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9200" windowHeight="6900" activeTab="1"/>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FMATT!$A$3:$AL$57</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7" l="1"/>
  <c r="C42" i="7"/>
  <c r="A42" i="7" s="1"/>
  <c r="B42" i="7"/>
  <c r="H41" i="7"/>
  <c r="C41" i="7"/>
  <c r="A41" i="7" s="1"/>
  <c r="B41" i="7"/>
  <c r="H40" i="7"/>
  <c r="C40" i="7"/>
  <c r="A40" i="7" s="1"/>
  <c r="B40" i="7"/>
  <c r="AM39" i="7"/>
  <c r="AL39" i="7"/>
  <c r="AJ39" i="7"/>
  <c r="C39" i="7"/>
  <c r="B39" i="7"/>
  <c r="A39" i="7" s="1"/>
  <c r="J53" i="1" l="1"/>
  <c r="J52" i="1"/>
  <c r="J51" i="1"/>
  <c r="J50" i="1"/>
  <c r="F7" i="1" l="1"/>
  <c r="E7" i="1"/>
  <c r="D7" i="1"/>
  <c r="AH7" i="1" l="1"/>
  <c r="AG7" i="1"/>
  <c r="AF7" i="1"/>
  <c r="AE7" i="1"/>
  <c r="AD7" i="1"/>
  <c r="AC7" i="1"/>
  <c r="AB7" i="1"/>
  <c r="AA7" i="1"/>
  <c r="Z7" i="1"/>
  <c r="Y7" i="1"/>
  <c r="X7" i="1"/>
  <c r="W7" i="1"/>
  <c r="V7" i="1"/>
  <c r="U7" i="1"/>
  <c r="T7" i="1"/>
  <c r="S7" i="1"/>
  <c r="R7" i="1"/>
  <c r="Q7" i="1"/>
  <c r="P7" i="1"/>
  <c r="O7" i="1"/>
  <c r="N7" i="1"/>
  <c r="M7" i="1"/>
  <c r="L7" i="1"/>
  <c r="K7" i="1"/>
  <c r="J7" i="1"/>
  <c r="I7" i="1"/>
  <c r="H7" i="1"/>
  <c r="G7" i="1"/>
  <c r="AM38" i="7" l="1"/>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8" i="7"/>
  <c r="H37" i="7"/>
  <c r="C37" i="7"/>
  <c r="C38" i="7"/>
  <c r="B37" i="7"/>
  <c r="B38" i="7"/>
  <c r="A38" i="7" s="1"/>
  <c r="A37" i="7" l="1"/>
  <c r="AM223" i="7"/>
  <c r="F223" i="7"/>
  <c r="C223" i="7"/>
  <c r="B223" i="7"/>
  <c r="AM222" i="7"/>
  <c r="F222" i="7"/>
  <c r="C222" i="7"/>
  <c r="B222" i="7"/>
  <c r="AM221" i="7"/>
  <c r="F221" i="7"/>
  <c r="C221" i="7"/>
  <c r="A221" i="7" s="1"/>
  <c r="B221" i="7"/>
  <c r="AM220" i="7"/>
  <c r="F220" i="7"/>
  <c r="C220" i="7"/>
  <c r="A220" i="7" s="1"/>
  <c r="B220" i="7"/>
  <c r="AM219" i="7"/>
  <c r="F219" i="7"/>
  <c r="C219" i="7"/>
  <c r="B219" i="7"/>
  <c r="AM218" i="7"/>
  <c r="F218" i="7"/>
  <c r="C218" i="7"/>
  <c r="B218" i="7"/>
  <c r="AM217" i="7"/>
  <c r="F217" i="7"/>
  <c r="C217" i="7"/>
  <c r="A217" i="7" s="1"/>
  <c r="B217" i="7"/>
  <c r="AM216" i="7"/>
  <c r="F216" i="7"/>
  <c r="C216" i="7"/>
  <c r="B216" i="7"/>
  <c r="A216" i="7"/>
  <c r="AM215" i="7"/>
  <c r="F215" i="7"/>
  <c r="C215" i="7"/>
  <c r="B215" i="7"/>
  <c r="AM214" i="7"/>
  <c r="F214" i="7"/>
  <c r="C214" i="7"/>
  <c r="B214" i="7"/>
  <c r="AM213" i="7"/>
  <c r="F213" i="7"/>
  <c r="C213" i="7"/>
  <c r="B213" i="7"/>
  <c r="AM212" i="7"/>
  <c r="F212" i="7"/>
  <c r="C212" i="7"/>
  <c r="B212" i="7"/>
  <c r="AM211" i="7"/>
  <c r="F211" i="7"/>
  <c r="C211" i="7"/>
  <c r="B211" i="7"/>
  <c r="AM210" i="7"/>
  <c r="F210" i="7"/>
  <c r="C210" i="7"/>
  <c r="B210" i="7"/>
  <c r="AM209" i="7"/>
  <c r="F209" i="7"/>
  <c r="C209" i="7"/>
  <c r="B209" i="7"/>
  <c r="A209" i="7"/>
  <c r="AM208" i="7"/>
  <c r="F208" i="7"/>
  <c r="C208" i="7"/>
  <c r="B208" i="7"/>
  <c r="A208" i="7" s="1"/>
  <c r="AM207" i="7"/>
  <c r="F207" i="7"/>
  <c r="C207" i="7"/>
  <c r="B207" i="7"/>
  <c r="AM206" i="7"/>
  <c r="F206" i="7"/>
  <c r="C206" i="7"/>
  <c r="B206" i="7"/>
  <c r="AM205" i="7"/>
  <c r="F205" i="7"/>
  <c r="C205" i="7"/>
  <c r="B205" i="7"/>
  <c r="AM204" i="7"/>
  <c r="F204" i="7"/>
  <c r="C204" i="7"/>
  <c r="B204" i="7"/>
  <c r="AM203" i="7"/>
  <c r="F203" i="7"/>
  <c r="C203" i="7"/>
  <c r="B203" i="7"/>
  <c r="AM202" i="7"/>
  <c r="F202" i="7"/>
  <c r="C202" i="7"/>
  <c r="B202" i="7"/>
  <c r="AM201" i="7"/>
  <c r="F201" i="7"/>
  <c r="C201" i="7"/>
  <c r="A201" i="7" s="1"/>
  <c r="B201" i="7"/>
  <c r="AM200" i="7"/>
  <c r="F200" i="7"/>
  <c r="C200" i="7"/>
  <c r="B200" i="7"/>
  <c r="AM199" i="7"/>
  <c r="F199" i="7"/>
  <c r="C199" i="7"/>
  <c r="A199" i="7" s="1"/>
  <c r="B199" i="7"/>
  <c r="AM198" i="7"/>
  <c r="F198" i="7"/>
  <c r="C198" i="7"/>
  <c r="A198" i="7" s="1"/>
  <c r="B198" i="7"/>
  <c r="AM197" i="7"/>
  <c r="F197" i="7"/>
  <c r="C197" i="7"/>
  <c r="A197" i="7" s="1"/>
  <c r="B197" i="7"/>
  <c r="AM196" i="7"/>
  <c r="F196" i="7"/>
  <c r="C196" i="7"/>
  <c r="A196" i="7" s="1"/>
  <c r="B196" i="7"/>
  <c r="AM195" i="7"/>
  <c r="F195" i="7"/>
  <c r="C195" i="7"/>
  <c r="A195" i="7" s="1"/>
  <c r="B195" i="7"/>
  <c r="AM194" i="7"/>
  <c r="F194" i="7"/>
  <c r="C194" i="7"/>
  <c r="A194" i="7" s="1"/>
  <c r="B194" i="7"/>
  <c r="AM193" i="7"/>
  <c r="F193" i="7"/>
  <c r="C193" i="7"/>
  <c r="A193" i="7" s="1"/>
  <c r="B193" i="7"/>
  <c r="AM192" i="7"/>
  <c r="F192" i="7"/>
  <c r="C192" i="7"/>
  <c r="B192" i="7"/>
  <c r="A192" i="7" s="1"/>
  <c r="AM191" i="7"/>
  <c r="F191" i="7"/>
  <c r="C191" i="7"/>
  <c r="B191" i="7"/>
  <c r="AM190" i="7"/>
  <c r="F190" i="7"/>
  <c r="C190" i="7"/>
  <c r="B190" i="7"/>
  <c r="AM189" i="7"/>
  <c r="F189" i="7"/>
  <c r="C189" i="7"/>
  <c r="B189" i="7"/>
  <c r="AM188" i="7"/>
  <c r="F188" i="7"/>
  <c r="C188" i="7"/>
  <c r="B188" i="7"/>
  <c r="AM187" i="7"/>
  <c r="C187" i="7"/>
  <c r="A187" i="7" s="1"/>
  <c r="B187" i="7"/>
  <c r="AM186" i="7"/>
  <c r="C186" i="7"/>
  <c r="B186" i="7"/>
  <c r="AM185" i="7"/>
  <c r="F185" i="7"/>
  <c r="C185" i="7"/>
  <c r="B185" i="7"/>
  <c r="AM184" i="7"/>
  <c r="F184" i="7"/>
  <c r="C184" i="7"/>
  <c r="B184" i="7"/>
  <c r="AM183" i="7"/>
  <c r="F183" i="7"/>
  <c r="C183" i="7"/>
  <c r="B183" i="7"/>
  <c r="AM182" i="7"/>
  <c r="F182" i="7"/>
  <c r="C182" i="7"/>
  <c r="A182" i="7" s="1"/>
  <c r="B182" i="7"/>
  <c r="AM181" i="7"/>
  <c r="F181" i="7"/>
  <c r="C181" i="7"/>
  <c r="B181" i="7"/>
  <c r="AM180" i="7"/>
  <c r="F180" i="7"/>
  <c r="C180" i="7"/>
  <c r="A180" i="7" s="1"/>
  <c r="B180" i="7"/>
  <c r="AM179" i="7"/>
  <c r="F179" i="7"/>
  <c r="C179" i="7"/>
  <c r="A179" i="7" s="1"/>
  <c r="B179" i="7"/>
  <c r="AM178" i="7"/>
  <c r="F178" i="7"/>
  <c r="C178" i="7"/>
  <c r="A178" i="7" s="1"/>
  <c r="B178" i="7"/>
  <c r="AM177" i="7"/>
  <c r="F177" i="7"/>
  <c r="C177" i="7"/>
  <c r="A177" i="7" s="1"/>
  <c r="B177" i="7"/>
  <c r="AM176" i="7"/>
  <c r="F176" i="7"/>
  <c r="C176" i="7"/>
  <c r="A176" i="7" s="1"/>
  <c r="B176" i="7"/>
  <c r="AM175" i="7"/>
  <c r="F175" i="7"/>
  <c r="C175" i="7"/>
  <c r="A175" i="7" s="1"/>
  <c r="B175" i="7"/>
  <c r="AM174" i="7"/>
  <c r="F174" i="7"/>
  <c r="C174" i="7"/>
  <c r="A174" i="7" s="1"/>
  <c r="B174" i="7"/>
  <c r="AM173" i="7"/>
  <c r="F173" i="7"/>
  <c r="C173" i="7"/>
  <c r="B173" i="7"/>
  <c r="A173" i="7" s="1"/>
  <c r="AM172" i="7"/>
  <c r="F172" i="7"/>
  <c r="C172" i="7"/>
  <c r="B172" i="7"/>
  <c r="AM171" i="7"/>
  <c r="F171" i="7"/>
  <c r="C171" i="7"/>
  <c r="B171" i="7"/>
  <c r="AM170" i="7"/>
  <c r="F170" i="7"/>
  <c r="C170" i="7"/>
  <c r="B170" i="7"/>
  <c r="AM169" i="7"/>
  <c r="F169" i="7"/>
  <c r="C169" i="7"/>
  <c r="B169" i="7"/>
  <c r="AM168" i="7"/>
  <c r="F168" i="7"/>
  <c r="C168" i="7"/>
  <c r="B168" i="7"/>
  <c r="AM167" i="7"/>
  <c r="F167" i="7"/>
  <c r="C167" i="7"/>
  <c r="B167" i="7"/>
  <c r="AM166" i="7"/>
  <c r="F166" i="7"/>
  <c r="C166" i="7"/>
  <c r="B166" i="7"/>
  <c r="A166" i="7"/>
  <c r="AM165" i="7"/>
  <c r="F165" i="7"/>
  <c r="C165" i="7"/>
  <c r="B165" i="7"/>
  <c r="A165" i="7" s="1"/>
  <c r="AM164" i="7"/>
  <c r="F164" i="7"/>
  <c r="C164" i="7"/>
  <c r="B164" i="7"/>
  <c r="AM163" i="7"/>
  <c r="F163" i="7"/>
  <c r="C163" i="7"/>
  <c r="B163" i="7"/>
  <c r="AM162" i="7"/>
  <c r="F162" i="7"/>
  <c r="C162" i="7"/>
  <c r="B162" i="7"/>
  <c r="AM161" i="7"/>
  <c r="F161" i="7"/>
  <c r="C161" i="7"/>
  <c r="B161" i="7"/>
  <c r="AM160" i="7"/>
  <c r="F160" i="7"/>
  <c r="C160" i="7"/>
  <c r="B160" i="7"/>
  <c r="AM159" i="7"/>
  <c r="F159" i="7"/>
  <c r="C159" i="7"/>
  <c r="B159" i="7"/>
  <c r="AM158" i="7"/>
  <c r="F158" i="7"/>
  <c r="C158" i="7"/>
  <c r="B158" i="7"/>
  <c r="A158" i="7"/>
  <c r="AM157" i="7"/>
  <c r="F157" i="7"/>
  <c r="C157" i="7"/>
  <c r="B157" i="7"/>
  <c r="A157" i="7" s="1"/>
  <c r="AM156" i="7"/>
  <c r="F156" i="7"/>
  <c r="C156" i="7"/>
  <c r="B156" i="7"/>
  <c r="AM155" i="7"/>
  <c r="F155" i="7"/>
  <c r="C155" i="7"/>
  <c r="B155" i="7"/>
  <c r="AM154" i="7"/>
  <c r="F154" i="7"/>
  <c r="C154" i="7"/>
  <c r="B154" i="7"/>
  <c r="AM153" i="7"/>
  <c r="C153" i="7"/>
  <c r="B153" i="7"/>
  <c r="AM152" i="7"/>
  <c r="C152" i="7"/>
  <c r="B152" i="7"/>
  <c r="AM151" i="7"/>
  <c r="AL151" i="7"/>
  <c r="AK151" i="7"/>
  <c r="AJ151" i="7"/>
  <c r="AI151" i="7"/>
  <c r="AH151" i="7"/>
  <c r="AG151" i="7"/>
  <c r="AF151" i="7"/>
  <c r="AE151" i="7"/>
  <c r="AD151" i="7"/>
  <c r="AC151" i="7"/>
  <c r="AB151" i="7"/>
  <c r="AA151" i="7"/>
  <c r="Z151" i="7"/>
  <c r="Y151" i="7"/>
  <c r="X151" i="7"/>
  <c r="W151" i="7"/>
  <c r="V151" i="7"/>
  <c r="U151" i="7"/>
  <c r="T151" i="7"/>
  <c r="S151" i="7"/>
  <c r="R151" i="7"/>
  <c r="Q151" i="7"/>
  <c r="P151" i="7"/>
  <c r="O151" i="7"/>
  <c r="N151" i="7"/>
  <c r="M151" i="7"/>
  <c r="L151" i="7"/>
  <c r="K151" i="7"/>
  <c r="J151" i="7"/>
  <c r="I151" i="7"/>
  <c r="H151" i="7"/>
  <c r="G151" i="7"/>
  <c r="C151" i="7"/>
  <c r="A151" i="7" s="1"/>
  <c r="B151" i="7"/>
  <c r="AM150" i="7"/>
  <c r="AL150" i="7"/>
  <c r="AK150" i="7"/>
  <c r="AJ150" i="7"/>
  <c r="AI150" i="7"/>
  <c r="AH150" i="7"/>
  <c r="AG150" i="7"/>
  <c r="AF150" i="7"/>
  <c r="AE150" i="7"/>
  <c r="AD150" i="7"/>
  <c r="AC150" i="7"/>
  <c r="AB150" i="7"/>
  <c r="AA150" i="7"/>
  <c r="Z150" i="7"/>
  <c r="Y150" i="7"/>
  <c r="X150" i="7"/>
  <c r="W150" i="7"/>
  <c r="V150" i="7"/>
  <c r="U150" i="7"/>
  <c r="T150" i="7"/>
  <c r="S150" i="7"/>
  <c r="R150" i="7"/>
  <c r="Q150" i="7"/>
  <c r="P150" i="7"/>
  <c r="O150" i="7"/>
  <c r="N150" i="7"/>
  <c r="M150" i="7"/>
  <c r="L150" i="7"/>
  <c r="K150" i="7"/>
  <c r="J150" i="7"/>
  <c r="I150" i="7"/>
  <c r="H150" i="7"/>
  <c r="G150" i="7"/>
  <c r="C150" i="7"/>
  <c r="B150" i="7"/>
  <c r="F149" i="7"/>
  <c r="C149" i="7"/>
  <c r="B149" i="7"/>
  <c r="AL148" i="7"/>
  <c r="F148" i="7"/>
  <c r="C148" i="7"/>
  <c r="B148" i="7"/>
  <c r="AL147" i="7"/>
  <c r="AK147" i="7"/>
  <c r="F147" i="7"/>
  <c r="C147" i="7"/>
  <c r="B147" i="7"/>
  <c r="AL146" i="7"/>
  <c r="AK146" i="7"/>
  <c r="AJ146" i="7"/>
  <c r="F146" i="7"/>
  <c r="C146" i="7"/>
  <c r="B146" i="7"/>
  <c r="AL145" i="7"/>
  <c r="AK145" i="7"/>
  <c r="AJ145" i="7"/>
  <c r="AI145" i="7"/>
  <c r="F145" i="7"/>
  <c r="C145" i="7"/>
  <c r="A145" i="7" s="1"/>
  <c r="B145" i="7"/>
  <c r="AL144" i="7"/>
  <c r="AK144" i="7"/>
  <c r="AJ144" i="7"/>
  <c r="AI144" i="7"/>
  <c r="AH144" i="7"/>
  <c r="F144" i="7"/>
  <c r="C144" i="7"/>
  <c r="A144" i="7" s="1"/>
  <c r="B144" i="7"/>
  <c r="AL143" i="7"/>
  <c r="AK143" i="7"/>
  <c r="AJ143" i="7"/>
  <c r="AI143" i="7"/>
  <c r="AH143" i="7"/>
  <c r="AG143" i="7"/>
  <c r="F143" i="7"/>
  <c r="C143" i="7"/>
  <c r="B143" i="7"/>
  <c r="AL142" i="7"/>
  <c r="AK142" i="7"/>
  <c r="AJ142" i="7"/>
  <c r="AI142" i="7"/>
  <c r="AH142" i="7"/>
  <c r="AG142" i="7"/>
  <c r="AF142" i="7"/>
  <c r="F142" i="7"/>
  <c r="C142" i="7"/>
  <c r="B142" i="7"/>
  <c r="AL141" i="7"/>
  <c r="AK141" i="7"/>
  <c r="AJ141" i="7"/>
  <c r="AI141" i="7"/>
  <c r="AH141" i="7"/>
  <c r="AG141" i="7"/>
  <c r="AF141" i="7"/>
  <c r="AE141" i="7"/>
  <c r="F141" i="7"/>
  <c r="C141" i="7"/>
  <c r="B141" i="7"/>
  <c r="AL140" i="7"/>
  <c r="AK140" i="7"/>
  <c r="AJ140" i="7"/>
  <c r="AI140" i="7"/>
  <c r="AH140" i="7"/>
  <c r="AG140" i="7"/>
  <c r="AF140" i="7"/>
  <c r="AE140" i="7"/>
  <c r="AD140" i="7"/>
  <c r="F140" i="7"/>
  <c r="C140" i="7"/>
  <c r="B140" i="7"/>
  <c r="AL139" i="7"/>
  <c r="AK139" i="7"/>
  <c r="AJ139" i="7"/>
  <c r="AI139" i="7"/>
  <c r="AH139" i="7"/>
  <c r="AG139" i="7"/>
  <c r="AF139" i="7"/>
  <c r="AE139" i="7"/>
  <c r="AD139" i="7"/>
  <c r="AC139" i="7"/>
  <c r="F139" i="7"/>
  <c r="C139" i="7"/>
  <c r="B139" i="7"/>
  <c r="AL138" i="7"/>
  <c r="AK138" i="7"/>
  <c r="AJ138" i="7"/>
  <c r="AI138" i="7"/>
  <c r="AH138" i="7"/>
  <c r="AG138" i="7"/>
  <c r="AF138" i="7"/>
  <c r="AE138" i="7"/>
  <c r="AD138" i="7"/>
  <c r="AC138" i="7"/>
  <c r="AB138" i="7"/>
  <c r="F138" i="7"/>
  <c r="C138" i="7"/>
  <c r="B138" i="7"/>
  <c r="AL137" i="7"/>
  <c r="AK137" i="7"/>
  <c r="AJ137" i="7"/>
  <c r="AI137" i="7"/>
  <c r="AH137" i="7"/>
  <c r="AG137" i="7"/>
  <c r="AF137" i="7"/>
  <c r="AE137" i="7"/>
  <c r="AD137" i="7"/>
  <c r="AC137" i="7"/>
  <c r="AB137" i="7"/>
  <c r="AA137" i="7"/>
  <c r="F137" i="7"/>
  <c r="C137" i="7"/>
  <c r="A137" i="7" s="1"/>
  <c r="B137" i="7"/>
  <c r="AL136" i="7"/>
  <c r="AK136" i="7"/>
  <c r="AJ136" i="7"/>
  <c r="AI136" i="7"/>
  <c r="AH136" i="7"/>
  <c r="AG136" i="7"/>
  <c r="AF136" i="7"/>
  <c r="AE136" i="7"/>
  <c r="AD136" i="7"/>
  <c r="AC136" i="7"/>
  <c r="AB136" i="7"/>
  <c r="AA136" i="7"/>
  <c r="Z136" i="7"/>
  <c r="F136" i="7"/>
  <c r="C136" i="7"/>
  <c r="A136" i="7" s="1"/>
  <c r="B136" i="7"/>
  <c r="AL135" i="7"/>
  <c r="AK135" i="7"/>
  <c r="AJ135" i="7"/>
  <c r="AI135" i="7"/>
  <c r="AH135" i="7"/>
  <c r="AG135" i="7"/>
  <c r="AF135" i="7"/>
  <c r="AE135" i="7"/>
  <c r="AD135" i="7"/>
  <c r="AC135" i="7"/>
  <c r="AB135" i="7"/>
  <c r="AA135" i="7"/>
  <c r="Z135" i="7"/>
  <c r="Y135" i="7"/>
  <c r="F135" i="7"/>
  <c r="C135" i="7"/>
  <c r="B135" i="7"/>
  <c r="AL134" i="7"/>
  <c r="AK134" i="7"/>
  <c r="AJ134" i="7"/>
  <c r="AI134" i="7"/>
  <c r="AH134" i="7"/>
  <c r="AG134" i="7"/>
  <c r="AF134" i="7"/>
  <c r="AE134" i="7"/>
  <c r="AD134" i="7"/>
  <c r="AC134" i="7"/>
  <c r="AB134" i="7"/>
  <c r="AA134" i="7"/>
  <c r="Z134" i="7"/>
  <c r="Y134" i="7"/>
  <c r="X134" i="7"/>
  <c r="F134" i="7"/>
  <c r="C134" i="7"/>
  <c r="B134" i="7"/>
  <c r="AL133" i="7"/>
  <c r="AK133" i="7"/>
  <c r="AJ133" i="7"/>
  <c r="AI133" i="7"/>
  <c r="AH133" i="7"/>
  <c r="AG133" i="7"/>
  <c r="AF133" i="7"/>
  <c r="AE133" i="7"/>
  <c r="AD133" i="7"/>
  <c r="AC133" i="7"/>
  <c r="AB133" i="7"/>
  <c r="AA133" i="7"/>
  <c r="Z133" i="7"/>
  <c r="Y133" i="7"/>
  <c r="X133" i="7"/>
  <c r="W133" i="7"/>
  <c r="F133" i="7"/>
  <c r="C133" i="7"/>
  <c r="B133" i="7"/>
  <c r="AL132" i="7"/>
  <c r="AK132" i="7"/>
  <c r="AJ132" i="7"/>
  <c r="AI132" i="7"/>
  <c r="AH132" i="7"/>
  <c r="AG132" i="7"/>
  <c r="AF132" i="7"/>
  <c r="AE132" i="7"/>
  <c r="AD132" i="7"/>
  <c r="AC132" i="7"/>
  <c r="AB132" i="7"/>
  <c r="AA132" i="7"/>
  <c r="Z132" i="7"/>
  <c r="Y132" i="7"/>
  <c r="X132" i="7"/>
  <c r="W132" i="7"/>
  <c r="V132" i="7"/>
  <c r="F132" i="7"/>
  <c r="C132" i="7"/>
  <c r="B132" i="7"/>
  <c r="AL131" i="7"/>
  <c r="AK131" i="7"/>
  <c r="AJ131" i="7"/>
  <c r="AI131" i="7"/>
  <c r="AH131" i="7"/>
  <c r="AG131" i="7"/>
  <c r="AF131" i="7"/>
  <c r="AE131" i="7"/>
  <c r="AD131" i="7"/>
  <c r="AC131" i="7"/>
  <c r="AB131" i="7"/>
  <c r="AA131" i="7"/>
  <c r="Z131" i="7"/>
  <c r="Y131" i="7"/>
  <c r="X131" i="7"/>
  <c r="W131" i="7"/>
  <c r="V131" i="7"/>
  <c r="U131" i="7"/>
  <c r="F131" i="7"/>
  <c r="C131" i="7"/>
  <c r="B131" i="7"/>
  <c r="AL130" i="7"/>
  <c r="AK130" i="7"/>
  <c r="AJ130" i="7"/>
  <c r="AI130" i="7"/>
  <c r="AH130" i="7"/>
  <c r="AG130" i="7"/>
  <c r="AF130" i="7"/>
  <c r="AE130" i="7"/>
  <c r="AD130" i="7"/>
  <c r="AC130" i="7"/>
  <c r="AB130" i="7"/>
  <c r="AA130" i="7"/>
  <c r="Z130" i="7"/>
  <c r="Y130" i="7"/>
  <c r="X130" i="7"/>
  <c r="W130" i="7"/>
  <c r="V130" i="7"/>
  <c r="U130" i="7"/>
  <c r="T130" i="7"/>
  <c r="F130" i="7"/>
  <c r="C130" i="7"/>
  <c r="B130" i="7"/>
  <c r="AL129" i="7"/>
  <c r="AK129" i="7"/>
  <c r="AJ129" i="7"/>
  <c r="AI129" i="7"/>
  <c r="AH129" i="7"/>
  <c r="AG129" i="7"/>
  <c r="AF129" i="7"/>
  <c r="AE129" i="7"/>
  <c r="AD129" i="7"/>
  <c r="AC129" i="7"/>
  <c r="AB129" i="7"/>
  <c r="AA129" i="7"/>
  <c r="Z129" i="7"/>
  <c r="Y129" i="7"/>
  <c r="X129" i="7"/>
  <c r="W129" i="7"/>
  <c r="V129" i="7"/>
  <c r="U129" i="7"/>
  <c r="T129" i="7"/>
  <c r="S129" i="7"/>
  <c r="F129" i="7"/>
  <c r="C129" i="7"/>
  <c r="B129" i="7"/>
  <c r="AL128" i="7"/>
  <c r="AK128" i="7"/>
  <c r="AJ128" i="7"/>
  <c r="AI128" i="7"/>
  <c r="AH128" i="7"/>
  <c r="AG128" i="7"/>
  <c r="AF128" i="7"/>
  <c r="AE128" i="7"/>
  <c r="AD128" i="7"/>
  <c r="AC128" i="7"/>
  <c r="AB128" i="7"/>
  <c r="AA128" i="7"/>
  <c r="Z128" i="7"/>
  <c r="Y128" i="7"/>
  <c r="X128" i="7"/>
  <c r="W128" i="7"/>
  <c r="V128" i="7"/>
  <c r="U128" i="7"/>
  <c r="T128" i="7"/>
  <c r="S128" i="7"/>
  <c r="R128" i="7"/>
  <c r="F128" i="7"/>
  <c r="C128" i="7"/>
  <c r="B128" i="7"/>
  <c r="AL127" i="7"/>
  <c r="AK127" i="7"/>
  <c r="AJ127" i="7"/>
  <c r="AI127" i="7"/>
  <c r="AH127" i="7"/>
  <c r="AG127" i="7"/>
  <c r="AF127" i="7"/>
  <c r="AE127" i="7"/>
  <c r="AD127" i="7"/>
  <c r="AC127" i="7"/>
  <c r="AB127" i="7"/>
  <c r="AA127" i="7"/>
  <c r="Z127" i="7"/>
  <c r="Y127" i="7"/>
  <c r="X127" i="7"/>
  <c r="W127" i="7"/>
  <c r="V127" i="7"/>
  <c r="U127" i="7"/>
  <c r="T127" i="7"/>
  <c r="S127" i="7"/>
  <c r="R127" i="7"/>
  <c r="Q127" i="7"/>
  <c r="F127" i="7"/>
  <c r="C127" i="7"/>
  <c r="B127" i="7"/>
  <c r="AL126" i="7"/>
  <c r="AK126" i="7"/>
  <c r="AJ126" i="7"/>
  <c r="AI126" i="7"/>
  <c r="AH126" i="7"/>
  <c r="AG126" i="7"/>
  <c r="AF126" i="7"/>
  <c r="AE126" i="7"/>
  <c r="AD126" i="7"/>
  <c r="AC126" i="7"/>
  <c r="AB126" i="7"/>
  <c r="AA126" i="7"/>
  <c r="Z126" i="7"/>
  <c r="Y126" i="7"/>
  <c r="X126" i="7"/>
  <c r="W126" i="7"/>
  <c r="V126" i="7"/>
  <c r="U126" i="7"/>
  <c r="T126" i="7"/>
  <c r="S126" i="7"/>
  <c r="R126" i="7"/>
  <c r="Q126" i="7"/>
  <c r="P126" i="7"/>
  <c r="F126" i="7"/>
  <c r="C126" i="7"/>
  <c r="B126" i="7"/>
  <c r="AL125" i="7"/>
  <c r="AK125" i="7"/>
  <c r="AJ125" i="7"/>
  <c r="AI125" i="7"/>
  <c r="AH125" i="7"/>
  <c r="AG125" i="7"/>
  <c r="AF125" i="7"/>
  <c r="AE125" i="7"/>
  <c r="AD125" i="7"/>
  <c r="AC125" i="7"/>
  <c r="AB125" i="7"/>
  <c r="AA125" i="7"/>
  <c r="Z125" i="7"/>
  <c r="Y125" i="7"/>
  <c r="X125" i="7"/>
  <c r="W125" i="7"/>
  <c r="V125" i="7"/>
  <c r="U125" i="7"/>
  <c r="T125" i="7"/>
  <c r="S125" i="7"/>
  <c r="R125" i="7"/>
  <c r="Q125" i="7"/>
  <c r="P125" i="7"/>
  <c r="O125" i="7"/>
  <c r="F125" i="7"/>
  <c r="C125" i="7"/>
  <c r="B125"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F124" i="7"/>
  <c r="C124" i="7"/>
  <c r="B124" i="7"/>
  <c r="AL123" i="7"/>
  <c r="AK123" i="7"/>
  <c r="AJ123" i="7"/>
  <c r="AI123" i="7"/>
  <c r="AH123" i="7"/>
  <c r="AG123" i="7"/>
  <c r="AF123" i="7"/>
  <c r="AE123" i="7"/>
  <c r="AD123" i="7"/>
  <c r="AC123" i="7"/>
  <c r="AB123" i="7"/>
  <c r="AA123" i="7"/>
  <c r="Z123" i="7"/>
  <c r="Y123" i="7"/>
  <c r="X123" i="7"/>
  <c r="W123" i="7"/>
  <c r="V123" i="7"/>
  <c r="U123" i="7"/>
  <c r="T123" i="7"/>
  <c r="S123" i="7"/>
  <c r="R123" i="7"/>
  <c r="Q123" i="7"/>
  <c r="P123" i="7"/>
  <c r="O123" i="7"/>
  <c r="N123" i="7"/>
  <c r="M123" i="7"/>
  <c r="F123" i="7"/>
  <c r="C123" i="7"/>
  <c r="B123" i="7"/>
  <c r="AL122" i="7"/>
  <c r="AK122" i="7"/>
  <c r="AJ122" i="7"/>
  <c r="AI122" i="7"/>
  <c r="AH122" i="7"/>
  <c r="AG122" i="7"/>
  <c r="AF122" i="7"/>
  <c r="AE122" i="7"/>
  <c r="AD122" i="7"/>
  <c r="AC122" i="7"/>
  <c r="AB122" i="7"/>
  <c r="AA122" i="7"/>
  <c r="Z122" i="7"/>
  <c r="Y122" i="7"/>
  <c r="X122" i="7"/>
  <c r="W122" i="7"/>
  <c r="V122" i="7"/>
  <c r="U122" i="7"/>
  <c r="T122" i="7"/>
  <c r="S122" i="7"/>
  <c r="R122" i="7"/>
  <c r="Q122" i="7"/>
  <c r="P122" i="7"/>
  <c r="O122" i="7"/>
  <c r="N122" i="7"/>
  <c r="M122" i="7"/>
  <c r="L122" i="7"/>
  <c r="F122" i="7"/>
  <c r="C122" i="7"/>
  <c r="B122"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N121" i="7"/>
  <c r="M121" i="7"/>
  <c r="L121" i="7"/>
  <c r="K121" i="7"/>
  <c r="F121" i="7"/>
  <c r="C121" i="7"/>
  <c r="B121"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M120" i="7"/>
  <c r="L120" i="7"/>
  <c r="K120" i="7"/>
  <c r="J120" i="7"/>
  <c r="F120" i="7"/>
  <c r="C120" i="7"/>
  <c r="B120"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L119" i="7"/>
  <c r="K119" i="7"/>
  <c r="J119" i="7"/>
  <c r="I119" i="7"/>
  <c r="F119" i="7"/>
  <c r="C119" i="7"/>
  <c r="B119"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K118" i="7"/>
  <c r="J118" i="7"/>
  <c r="I118" i="7"/>
  <c r="H118" i="7"/>
  <c r="F118" i="7"/>
  <c r="C118" i="7"/>
  <c r="B118" i="7"/>
  <c r="F117" i="7"/>
  <c r="C117" i="7"/>
  <c r="B117" i="7"/>
  <c r="AM116" i="7"/>
  <c r="F116" i="7"/>
  <c r="C116" i="7"/>
  <c r="B116" i="7"/>
  <c r="AM115" i="7"/>
  <c r="F115" i="7"/>
  <c r="C115" i="7"/>
  <c r="B115" i="7"/>
  <c r="AM114" i="7"/>
  <c r="F114" i="7"/>
  <c r="C114" i="7"/>
  <c r="B114" i="7"/>
  <c r="AM113" i="7"/>
  <c r="F113" i="7"/>
  <c r="C113" i="7"/>
  <c r="B113" i="7"/>
  <c r="F112" i="7"/>
  <c r="C112" i="7"/>
  <c r="B112" i="7"/>
  <c r="AM111" i="7"/>
  <c r="F111" i="7"/>
  <c r="C111" i="7"/>
  <c r="B111" i="7"/>
  <c r="AM110" i="7"/>
  <c r="F110" i="7"/>
  <c r="C110" i="7"/>
  <c r="B110" i="7"/>
  <c r="AM109" i="7"/>
  <c r="F109" i="7"/>
  <c r="C109" i="7"/>
  <c r="B109" i="7"/>
  <c r="AM108" i="7"/>
  <c r="F108" i="7"/>
  <c r="C108" i="7"/>
  <c r="B108" i="7"/>
  <c r="AM107" i="7"/>
  <c r="F107" i="7"/>
  <c r="C107" i="7"/>
  <c r="B107" i="7"/>
  <c r="AM106" i="7"/>
  <c r="F106" i="7"/>
  <c r="C106" i="7"/>
  <c r="B106" i="7"/>
  <c r="A106" i="7"/>
  <c r="AM105" i="7"/>
  <c r="F105" i="7"/>
  <c r="C105" i="7"/>
  <c r="B105" i="7"/>
  <c r="AM104" i="7"/>
  <c r="F104" i="7"/>
  <c r="C104" i="7"/>
  <c r="B104" i="7"/>
  <c r="AM103" i="7"/>
  <c r="F103" i="7"/>
  <c r="C103" i="7"/>
  <c r="B103" i="7"/>
  <c r="AM102" i="7"/>
  <c r="F102" i="7"/>
  <c r="C102" i="7"/>
  <c r="B102" i="7"/>
  <c r="AM101" i="7"/>
  <c r="F101" i="7"/>
  <c r="C101" i="7"/>
  <c r="B101" i="7"/>
  <c r="AM100" i="7"/>
  <c r="F100" i="7"/>
  <c r="C100" i="7"/>
  <c r="B100" i="7"/>
  <c r="AM99" i="7"/>
  <c r="F99" i="7"/>
  <c r="C99" i="7"/>
  <c r="B99" i="7"/>
  <c r="AM98" i="7"/>
  <c r="F98" i="7"/>
  <c r="C98" i="7"/>
  <c r="B98" i="7"/>
  <c r="AM97" i="7"/>
  <c r="F97" i="7"/>
  <c r="C97" i="7"/>
  <c r="B97" i="7"/>
  <c r="AM96" i="7"/>
  <c r="F96" i="7"/>
  <c r="C96" i="7"/>
  <c r="B96" i="7"/>
  <c r="AM95" i="7"/>
  <c r="F95" i="7"/>
  <c r="C95" i="7"/>
  <c r="B95" i="7"/>
  <c r="AM94" i="7"/>
  <c r="F94" i="7"/>
  <c r="C94" i="7"/>
  <c r="B94" i="7"/>
  <c r="AM93" i="7"/>
  <c r="F93" i="7"/>
  <c r="C93" i="7"/>
  <c r="B93" i="7"/>
  <c r="AM92" i="7"/>
  <c r="F92" i="7"/>
  <c r="C92" i="7"/>
  <c r="B92" i="7"/>
  <c r="AM91" i="7"/>
  <c r="F91" i="7"/>
  <c r="C91" i="7"/>
  <c r="B91" i="7"/>
  <c r="AM90" i="7"/>
  <c r="F90" i="7"/>
  <c r="C90" i="7"/>
  <c r="B90" i="7"/>
  <c r="AM89" i="7"/>
  <c r="F89" i="7"/>
  <c r="C89" i="7"/>
  <c r="B89" i="7"/>
  <c r="AM88" i="7"/>
  <c r="F88" i="7"/>
  <c r="C88" i="7"/>
  <c r="B88" i="7"/>
  <c r="AM87" i="7"/>
  <c r="F87" i="7"/>
  <c r="C87" i="7"/>
  <c r="B87" i="7"/>
  <c r="AM86" i="7"/>
  <c r="F86" i="7"/>
  <c r="C86" i="7"/>
  <c r="B86" i="7"/>
  <c r="AM85" i="7"/>
  <c r="F85" i="7"/>
  <c r="C85" i="7"/>
  <c r="B85" i="7"/>
  <c r="AM84" i="7"/>
  <c r="F84" i="7"/>
  <c r="C84" i="7"/>
  <c r="B84" i="7"/>
  <c r="AM83" i="7"/>
  <c r="F83" i="7"/>
  <c r="C83" i="7"/>
  <c r="B83" i="7"/>
  <c r="AM82" i="7"/>
  <c r="F82" i="7"/>
  <c r="C82" i="7"/>
  <c r="B82" i="7"/>
  <c r="AM81" i="7"/>
  <c r="F81" i="7"/>
  <c r="C81" i="7"/>
  <c r="B81" i="7"/>
  <c r="AM80" i="7"/>
  <c r="C80" i="7"/>
  <c r="B80" i="7"/>
  <c r="AM79" i="7"/>
  <c r="C79" i="7"/>
  <c r="B79" i="7"/>
  <c r="AM78" i="7"/>
  <c r="C78" i="7"/>
  <c r="B78" i="7"/>
  <c r="F77" i="7"/>
  <c r="C77" i="7"/>
  <c r="B77" i="7"/>
  <c r="AM76" i="7"/>
  <c r="F76" i="7"/>
  <c r="C76" i="7"/>
  <c r="B76" i="7"/>
  <c r="AM75" i="7"/>
  <c r="F75" i="7"/>
  <c r="C75" i="7"/>
  <c r="B75" i="7"/>
  <c r="AM74" i="7"/>
  <c r="F74" i="7"/>
  <c r="C74" i="7"/>
  <c r="B74" i="7"/>
  <c r="AM73" i="7"/>
  <c r="F73" i="7"/>
  <c r="C73" i="7"/>
  <c r="B73" i="7"/>
  <c r="AM72" i="7"/>
  <c r="F72" i="7"/>
  <c r="C72" i="7"/>
  <c r="B72" i="7"/>
  <c r="AM71" i="7"/>
  <c r="F71" i="7"/>
  <c r="C71" i="7"/>
  <c r="B71" i="7"/>
  <c r="A71" i="7"/>
  <c r="AM70" i="7"/>
  <c r="F70" i="7"/>
  <c r="C70" i="7"/>
  <c r="B70" i="7"/>
  <c r="AM69" i="7"/>
  <c r="F69" i="7"/>
  <c r="C69" i="7"/>
  <c r="B69" i="7"/>
  <c r="AM68" i="7"/>
  <c r="F68" i="7"/>
  <c r="C68" i="7"/>
  <c r="B68" i="7"/>
  <c r="AM67" i="7"/>
  <c r="F67" i="7"/>
  <c r="C67" i="7"/>
  <c r="B67" i="7"/>
  <c r="AM66" i="7"/>
  <c r="F66" i="7"/>
  <c r="C66" i="7"/>
  <c r="B66" i="7"/>
  <c r="AM65" i="7"/>
  <c r="F65" i="7"/>
  <c r="C65" i="7"/>
  <c r="B65" i="7"/>
  <c r="AM64" i="7"/>
  <c r="F64" i="7"/>
  <c r="C64" i="7"/>
  <c r="B64" i="7"/>
  <c r="AM63" i="7"/>
  <c r="F63" i="7"/>
  <c r="C63" i="7"/>
  <c r="B63" i="7"/>
  <c r="AM62" i="7"/>
  <c r="F62" i="7"/>
  <c r="C62" i="7"/>
  <c r="B62" i="7"/>
  <c r="AM61" i="7"/>
  <c r="F61" i="7"/>
  <c r="C61" i="7"/>
  <c r="B61" i="7"/>
  <c r="AM60" i="7"/>
  <c r="F60" i="7"/>
  <c r="C60" i="7"/>
  <c r="B60" i="7"/>
  <c r="AM59" i="7"/>
  <c r="F59" i="7"/>
  <c r="C59" i="7"/>
  <c r="B59" i="7"/>
  <c r="AM58" i="7"/>
  <c r="F58" i="7"/>
  <c r="C58" i="7"/>
  <c r="B58" i="7"/>
  <c r="AM57" i="7"/>
  <c r="F57" i="7"/>
  <c r="C57" i="7"/>
  <c r="B57" i="7"/>
  <c r="AM56" i="7"/>
  <c r="F56" i="7"/>
  <c r="C56" i="7"/>
  <c r="B56" i="7"/>
  <c r="AM55" i="7"/>
  <c r="F55" i="7"/>
  <c r="C55" i="7"/>
  <c r="B55" i="7"/>
  <c r="AM54" i="7"/>
  <c r="F54" i="7"/>
  <c r="C54" i="7"/>
  <c r="B54" i="7"/>
  <c r="AM53" i="7"/>
  <c r="F53" i="7"/>
  <c r="C53" i="7"/>
  <c r="B53" i="7"/>
  <c r="AM52" i="7"/>
  <c r="F52" i="7"/>
  <c r="C52" i="7"/>
  <c r="B52" i="7"/>
  <c r="AM51" i="7"/>
  <c r="F51" i="7"/>
  <c r="C51" i="7"/>
  <c r="B51" i="7"/>
  <c r="AM50" i="7"/>
  <c r="F50" i="7"/>
  <c r="C50" i="7"/>
  <c r="B50" i="7"/>
  <c r="AM49" i="7"/>
  <c r="F49" i="7"/>
  <c r="C49" i="7"/>
  <c r="B49" i="7"/>
  <c r="AM48" i="7"/>
  <c r="F48" i="7"/>
  <c r="C48" i="7"/>
  <c r="B48" i="7"/>
  <c r="AM47" i="7"/>
  <c r="F47" i="7"/>
  <c r="C47" i="7"/>
  <c r="B47" i="7"/>
  <c r="AM46" i="7"/>
  <c r="F46" i="7"/>
  <c r="C46" i="7"/>
  <c r="B46" i="7"/>
  <c r="AM45" i="7"/>
  <c r="C45" i="7"/>
  <c r="B45" i="7"/>
  <c r="AM44" i="7"/>
  <c r="C44" i="7"/>
  <c r="B44" i="7"/>
  <c r="AM43" i="7"/>
  <c r="C43" i="7"/>
  <c r="B43"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C36" i="7"/>
  <c r="B36"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C35" i="7"/>
  <c r="A35" i="7" s="1"/>
  <c r="B35" i="7"/>
  <c r="AM34" i="7"/>
  <c r="L34" i="7"/>
  <c r="K34" i="7"/>
  <c r="H34" i="7"/>
  <c r="G34" i="7"/>
  <c r="C34" i="7"/>
  <c r="A34" i="7" s="1"/>
  <c r="B34" i="7"/>
  <c r="F33" i="7"/>
  <c r="C33" i="7"/>
  <c r="A33" i="7" s="1"/>
  <c r="B33" i="7"/>
  <c r="AL32" i="7"/>
  <c r="F32" i="7"/>
  <c r="C32" i="7"/>
  <c r="B32" i="7"/>
  <c r="AL31" i="7"/>
  <c r="AK31" i="7"/>
  <c r="F31" i="7"/>
  <c r="C31" i="7"/>
  <c r="B31" i="7"/>
  <c r="AL30" i="7"/>
  <c r="AK30" i="7"/>
  <c r="AJ30" i="7"/>
  <c r="F30" i="7"/>
  <c r="C30" i="7"/>
  <c r="B30" i="7"/>
  <c r="AL29" i="7"/>
  <c r="AK29" i="7"/>
  <c r="AJ29" i="7"/>
  <c r="AI29" i="7"/>
  <c r="F29" i="7"/>
  <c r="C29" i="7"/>
  <c r="B29" i="7"/>
  <c r="AL28" i="7"/>
  <c r="AK28" i="7"/>
  <c r="AJ28" i="7"/>
  <c r="AI28" i="7"/>
  <c r="AH28" i="7"/>
  <c r="F28" i="7"/>
  <c r="C28" i="7"/>
  <c r="B28" i="7"/>
  <c r="AL27" i="7"/>
  <c r="AK27" i="7"/>
  <c r="AJ27" i="7"/>
  <c r="AI27" i="7"/>
  <c r="AH27" i="7"/>
  <c r="AG27" i="7"/>
  <c r="F27" i="7"/>
  <c r="C27" i="7"/>
  <c r="B27" i="7"/>
  <c r="AL26" i="7"/>
  <c r="AK26" i="7"/>
  <c r="AJ26" i="7"/>
  <c r="AI26" i="7"/>
  <c r="AH26" i="7"/>
  <c r="AG26" i="7"/>
  <c r="AF26" i="7"/>
  <c r="F26" i="7"/>
  <c r="C26" i="7"/>
  <c r="B26" i="7"/>
  <c r="AL25" i="7"/>
  <c r="AK25" i="7"/>
  <c r="AJ25" i="7"/>
  <c r="AI25" i="7"/>
  <c r="AH25" i="7"/>
  <c r="AG25" i="7"/>
  <c r="AF25" i="7"/>
  <c r="AE25" i="7"/>
  <c r="F25" i="7"/>
  <c r="C25" i="7"/>
  <c r="B25" i="7"/>
  <c r="AL24" i="7"/>
  <c r="AK24" i="7"/>
  <c r="AJ24" i="7"/>
  <c r="AI24" i="7"/>
  <c r="AH24" i="7"/>
  <c r="AG24" i="7"/>
  <c r="AF24" i="7"/>
  <c r="AE24" i="7"/>
  <c r="AD24" i="7"/>
  <c r="F24" i="7"/>
  <c r="C24" i="7"/>
  <c r="B24" i="7"/>
  <c r="AL23" i="7"/>
  <c r="AK23" i="7"/>
  <c r="AJ23" i="7"/>
  <c r="AI23" i="7"/>
  <c r="AH23" i="7"/>
  <c r="AG23" i="7"/>
  <c r="AF23" i="7"/>
  <c r="AE23" i="7"/>
  <c r="AD23" i="7"/>
  <c r="AC23" i="7"/>
  <c r="F23" i="7"/>
  <c r="C23" i="7"/>
  <c r="B23" i="7"/>
  <c r="AL22" i="7"/>
  <c r="AK22" i="7"/>
  <c r="AJ22" i="7"/>
  <c r="AI22" i="7"/>
  <c r="AH22" i="7"/>
  <c r="AG22" i="7"/>
  <c r="AF22" i="7"/>
  <c r="AE22" i="7"/>
  <c r="AD22" i="7"/>
  <c r="AC22" i="7"/>
  <c r="AB22" i="7"/>
  <c r="F22" i="7"/>
  <c r="C22" i="7"/>
  <c r="B22" i="7"/>
  <c r="AL21" i="7"/>
  <c r="AK21" i="7"/>
  <c r="AJ21" i="7"/>
  <c r="AI21" i="7"/>
  <c r="AH21" i="7"/>
  <c r="AG21" i="7"/>
  <c r="AF21" i="7"/>
  <c r="AE21" i="7"/>
  <c r="AD21" i="7"/>
  <c r="AC21" i="7"/>
  <c r="AB21" i="7"/>
  <c r="AA21" i="7"/>
  <c r="F21" i="7"/>
  <c r="C21" i="7"/>
  <c r="B21" i="7"/>
  <c r="AL20" i="7"/>
  <c r="AK20" i="7"/>
  <c r="AJ20" i="7"/>
  <c r="AI20" i="7"/>
  <c r="AH20" i="7"/>
  <c r="AG20" i="7"/>
  <c r="AF20" i="7"/>
  <c r="AE20" i="7"/>
  <c r="AD20" i="7"/>
  <c r="AC20" i="7"/>
  <c r="AB20" i="7"/>
  <c r="AA20" i="7"/>
  <c r="Z20" i="7"/>
  <c r="F20" i="7"/>
  <c r="C20" i="7"/>
  <c r="B20" i="7"/>
  <c r="AL19" i="7"/>
  <c r="AK19" i="7"/>
  <c r="AJ19" i="7"/>
  <c r="AI19" i="7"/>
  <c r="AH19" i="7"/>
  <c r="AG19" i="7"/>
  <c r="AF19" i="7"/>
  <c r="AE19" i="7"/>
  <c r="AD19" i="7"/>
  <c r="AC19" i="7"/>
  <c r="AB19" i="7"/>
  <c r="AA19" i="7"/>
  <c r="Z19" i="7"/>
  <c r="Y19" i="7"/>
  <c r="F19" i="7"/>
  <c r="C19" i="7"/>
  <c r="B19" i="7"/>
  <c r="AL18" i="7"/>
  <c r="AK18" i="7"/>
  <c r="AJ18" i="7"/>
  <c r="AI18" i="7"/>
  <c r="AH18" i="7"/>
  <c r="AG18" i="7"/>
  <c r="AF18" i="7"/>
  <c r="AE18" i="7"/>
  <c r="AD18" i="7"/>
  <c r="AC18" i="7"/>
  <c r="AB18" i="7"/>
  <c r="AA18" i="7"/>
  <c r="Z18" i="7"/>
  <c r="Y18" i="7"/>
  <c r="X18" i="7"/>
  <c r="F18" i="7"/>
  <c r="C18" i="7"/>
  <c r="B18" i="7"/>
  <c r="AL17" i="7"/>
  <c r="AK17" i="7"/>
  <c r="AJ17" i="7"/>
  <c r="AI17" i="7"/>
  <c r="AH17" i="7"/>
  <c r="AG17" i="7"/>
  <c r="AF17" i="7"/>
  <c r="AE17" i="7"/>
  <c r="AD17" i="7"/>
  <c r="AC17" i="7"/>
  <c r="AB17" i="7"/>
  <c r="AA17" i="7"/>
  <c r="Z17" i="7"/>
  <c r="Y17" i="7"/>
  <c r="X17" i="7"/>
  <c r="W17" i="7"/>
  <c r="F17" i="7"/>
  <c r="C17" i="7"/>
  <c r="B17" i="7"/>
  <c r="AL16" i="7"/>
  <c r="AK16" i="7"/>
  <c r="AJ16" i="7"/>
  <c r="AI16" i="7"/>
  <c r="AH16" i="7"/>
  <c r="AG16" i="7"/>
  <c r="AF16" i="7"/>
  <c r="AE16" i="7"/>
  <c r="AD16" i="7"/>
  <c r="AC16" i="7"/>
  <c r="AB16" i="7"/>
  <c r="AA16" i="7"/>
  <c r="Z16" i="7"/>
  <c r="Y16" i="7"/>
  <c r="X16" i="7"/>
  <c r="W16" i="7"/>
  <c r="V16" i="7"/>
  <c r="F16" i="7"/>
  <c r="C16" i="7"/>
  <c r="B16" i="7"/>
  <c r="AL15" i="7"/>
  <c r="AK15" i="7"/>
  <c r="AJ15" i="7"/>
  <c r="AI15" i="7"/>
  <c r="AH15" i="7"/>
  <c r="AG15" i="7"/>
  <c r="AF15" i="7"/>
  <c r="AE15" i="7"/>
  <c r="AD15" i="7"/>
  <c r="AC15" i="7"/>
  <c r="AB15" i="7"/>
  <c r="AA15" i="7"/>
  <c r="Z15" i="7"/>
  <c r="Y15" i="7"/>
  <c r="X15" i="7"/>
  <c r="W15" i="7"/>
  <c r="V15" i="7"/>
  <c r="U15" i="7"/>
  <c r="F15" i="7"/>
  <c r="C15" i="7"/>
  <c r="B15" i="7"/>
  <c r="AL14" i="7"/>
  <c r="AK14" i="7"/>
  <c r="AJ14" i="7"/>
  <c r="AI14" i="7"/>
  <c r="AH14" i="7"/>
  <c r="AG14" i="7"/>
  <c r="AF14" i="7"/>
  <c r="AE14" i="7"/>
  <c r="AD14" i="7"/>
  <c r="AC14" i="7"/>
  <c r="AB14" i="7"/>
  <c r="AA14" i="7"/>
  <c r="Z14" i="7"/>
  <c r="Y14" i="7"/>
  <c r="X14" i="7"/>
  <c r="W14" i="7"/>
  <c r="V14" i="7"/>
  <c r="U14" i="7"/>
  <c r="T14" i="7"/>
  <c r="F14" i="7"/>
  <c r="C14" i="7"/>
  <c r="B14" i="7"/>
  <c r="AL13" i="7"/>
  <c r="AK13" i="7"/>
  <c r="AJ13" i="7"/>
  <c r="AI13" i="7"/>
  <c r="AH13" i="7"/>
  <c r="AG13" i="7"/>
  <c r="AF13" i="7"/>
  <c r="AE13" i="7"/>
  <c r="AD13" i="7"/>
  <c r="AC13" i="7"/>
  <c r="AB13" i="7"/>
  <c r="AA13" i="7"/>
  <c r="Z13" i="7"/>
  <c r="Y13" i="7"/>
  <c r="X13" i="7"/>
  <c r="W13" i="7"/>
  <c r="V13" i="7"/>
  <c r="U13" i="7"/>
  <c r="T13" i="7"/>
  <c r="S13" i="7"/>
  <c r="F13" i="7"/>
  <c r="C13" i="7"/>
  <c r="B13" i="7"/>
  <c r="AL12" i="7"/>
  <c r="AK12" i="7"/>
  <c r="AJ12" i="7"/>
  <c r="AI12" i="7"/>
  <c r="AH12" i="7"/>
  <c r="AG12" i="7"/>
  <c r="AF12" i="7"/>
  <c r="AE12" i="7"/>
  <c r="AD12" i="7"/>
  <c r="AC12" i="7"/>
  <c r="AB12" i="7"/>
  <c r="AA12" i="7"/>
  <c r="Z12" i="7"/>
  <c r="Y12" i="7"/>
  <c r="X12" i="7"/>
  <c r="W12" i="7"/>
  <c r="V12" i="7"/>
  <c r="U12" i="7"/>
  <c r="T12" i="7"/>
  <c r="S12" i="7"/>
  <c r="R12" i="7"/>
  <c r="F12" i="7"/>
  <c r="C12" i="7"/>
  <c r="B12" i="7"/>
  <c r="AL11" i="7"/>
  <c r="AK11" i="7"/>
  <c r="AJ11" i="7"/>
  <c r="AI11" i="7"/>
  <c r="AH11" i="7"/>
  <c r="AG11" i="7"/>
  <c r="AF11" i="7"/>
  <c r="AE11" i="7"/>
  <c r="AD11" i="7"/>
  <c r="AC11" i="7"/>
  <c r="AB11" i="7"/>
  <c r="AA11" i="7"/>
  <c r="Z11" i="7"/>
  <c r="Y11" i="7"/>
  <c r="X11" i="7"/>
  <c r="W11" i="7"/>
  <c r="V11" i="7"/>
  <c r="U11" i="7"/>
  <c r="T11" i="7"/>
  <c r="S11" i="7"/>
  <c r="R11" i="7"/>
  <c r="Q11" i="7"/>
  <c r="F11" i="7"/>
  <c r="C11" i="7"/>
  <c r="A11" i="7" s="1"/>
  <c r="B11" i="7"/>
  <c r="AL10" i="7"/>
  <c r="AK10" i="7"/>
  <c r="AJ10" i="7"/>
  <c r="AI10" i="7"/>
  <c r="AH10" i="7"/>
  <c r="AG10" i="7"/>
  <c r="AF10" i="7"/>
  <c r="AE10" i="7"/>
  <c r="AD10" i="7"/>
  <c r="AC10" i="7"/>
  <c r="AB10" i="7"/>
  <c r="AA10" i="7"/>
  <c r="Z10" i="7"/>
  <c r="Y10" i="7"/>
  <c r="X10" i="7"/>
  <c r="W10" i="7"/>
  <c r="V10" i="7"/>
  <c r="U10" i="7"/>
  <c r="T10" i="7"/>
  <c r="S10" i="7"/>
  <c r="R10" i="7"/>
  <c r="Q10" i="7"/>
  <c r="P10" i="7"/>
  <c r="F10" i="7"/>
  <c r="C10" i="7"/>
  <c r="B10" i="7"/>
  <c r="AL9" i="7"/>
  <c r="AK9" i="7"/>
  <c r="AJ9" i="7"/>
  <c r="AI9" i="7"/>
  <c r="AH9" i="7"/>
  <c r="AG9" i="7"/>
  <c r="AF9" i="7"/>
  <c r="AE9" i="7"/>
  <c r="AD9" i="7"/>
  <c r="AC9" i="7"/>
  <c r="AB9" i="7"/>
  <c r="AA9" i="7"/>
  <c r="Z9" i="7"/>
  <c r="Y9" i="7"/>
  <c r="X9" i="7"/>
  <c r="W9" i="7"/>
  <c r="V9" i="7"/>
  <c r="U9" i="7"/>
  <c r="T9" i="7"/>
  <c r="S9" i="7"/>
  <c r="R9" i="7"/>
  <c r="Q9" i="7"/>
  <c r="P9" i="7"/>
  <c r="O9" i="7"/>
  <c r="F9" i="7"/>
  <c r="C9" i="7"/>
  <c r="B9" i="7"/>
  <c r="AL8" i="7"/>
  <c r="AK8" i="7"/>
  <c r="AJ8" i="7"/>
  <c r="AI8" i="7"/>
  <c r="AH8" i="7"/>
  <c r="AG8" i="7"/>
  <c r="AF8" i="7"/>
  <c r="AE8" i="7"/>
  <c r="AD8" i="7"/>
  <c r="AC8" i="7"/>
  <c r="AB8" i="7"/>
  <c r="AA8" i="7"/>
  <c r="Z8" i="7"/>
  <c r="Y8" i="7"/>
  <c r="X8" i="7"/>
  <c r="W8" i="7"/>
  <c r="V8" i="7"/>
  <c r="U8" i="7"/>
  <c r="T8" i="7"/>
  <c r="S8" i="7"/>
  <c r="R8" i="7"/>
  <c r="Q8" i="7"/>
  <c r="P8" i="7"/>
  <c r="O8" i="7"/>
  <c r="N8" i="7"/>
  <c r="F8" i="7"/>
  <c r="C8" i="7"/>
  <c r="B8" i="7"/>
  <c r="AL7" i="7"/>
  <c r="AK7" i="7"/>
  <c r="AJ7" i="7"/>
  <c r="AI7" i="7"/>
  <c r="AH7" i="7"/>
  <c r="AG7" i="7"/>
  <c r="AF7" i="7"/>
  <c r="AE7" i="7"/>
  <c r="AD7" i="7"/>
  <c r="AC7" i="7"/>
  <c r="AB7" i="7"/>
  <c r="AA7" i="7"/>
  <c r="Z7" i="7"/>
  <c r="Y7" i="7"/>
  <c r="X7" i="7"/>
  <c r="W7" i="7"/>
  <c r="V7" i="7"/>
  <c r="U7" i="7"/>
  <c r="T7" i="7"/>
  <c r="S7" i="7"/>
  <c r="R7" i="7"/>
  <c r="Q7" i="7"/>
  <c r="P7" i="7"/>
  <c r="O7" i="7"/>
  <c r="N7" i="7"/>
  <c r="M7" i="7"/>
  <c r="F7" i="7"/>
  <c r="C7" i="7"/>
  <c r="B7" i="7"/>
  <c r="AL6" i="7"/>
  <c r="AK6" i="7"/>
  <c r="AJ6" i="7"/>
  <c r="AI6" i="7"/>
  <c r="AH6" i="7"/>
  <c r="AG6" i="7"/>
  <c r="AF6" i="7"/>
  <c r="AE6" i="7"/>
  <c r="AD6" i="7"/>
  <c r="AC6" i="7"/>
  <c r="AB6" i="7"/>
  <c r="AA6" i="7"/>
  <c r="Z6" i="7"/>
  <c r="Y6" i="7"/>
  <c r="X6" i="7"/>
  <c r="W6" i="7"/>
  <c r="V6" i="7"/>
  <c r="U6" i="7"/>
  <c r="T6" i="7"/>
  <c r="S6" i="7"/>
  <c r="R6" i="7"/>
  <c r="Q6" i="7"/>
  <c r="P6" i="7"/>
  <c r="O6" i="7"/>
  <c r="N6" i="7"/>
  <c r="M6" i="7"/>
  <c r="L6" i="7"/>
  <c r="F6" i="7"/>
  <c r="C6" i="7"/>
  <c r="B6" i="7"/>
  <c r="AL5" i="7"/>
  <c r="AK5" i="7"/>
  <c r="AJ5" i="7"/>
  <c r="AI5" i="7"/>
  <c r="AH5" i="7"/>
  <c r="AG5" i="7"/>
  <c r="AF5" i="7"/>
  <c r="AE5" i="7"/>
  <c r="AD5" i="7"/>
  <c r="AC5" i="7"/>
  <c r="AB5" i="7"/>
  <c r="AA5" i="7"/>
  <c r="Z5" i="7"/>
  <c r="Y5" i="7"/>
  <c r="X5" i="7"/>
  <c r="W5" i="7"/>
  <c r="V5" i="7"/>
  <c r="U5" i="7"/>
  <c r="T5" i="7"/>
  <c r="S5" i="7"/>
  <c r="R5" i="7"/>
  <c r="Q5" i="7"/>
  <c r="P5" i="7"/>
  <c r="O5" i="7"/>
  <c r="N5" i="7"/>
  <c r="M5" i="7"/>
  <c r="L5" i="7"/>
  <c r="K5" i="7"/>
  <c r="F5" i="7"/>
  <c r="C5" i="7"/>
  <c r="B5"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F4" i="7"/>
  <c r="C4" i="7"/>
  <c r="B4"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F3" i="7"/>
  <c r="C3" i="7"/>
  <c r="B3"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F2" i="7"/>
  <c r="C2" i="7"/>
  <c r="B2" i="7"/>
  <c r="AK40" i="9"/>
  <c r="AJ40" i="9"/>
  <c r="AK47" i="1"/>
  <c r="AM112" i="7" s="1"/>
  <c r="AJ47" i="1"/>
  <c r="AM77" i="7" s="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L34" i="7"/>
  <c r="AK34" i="7"/>
  <c r="AJ34" i="7"/>
  <c r="AI34" i="7"/>
  <c r="AH34" i="7"/>
  <c r="AG34" i="7"/>
  <c r="AF34" i="7"/>
  <c r="AE34" i="7"/>
  <c r="AD34" i="7"/>
  <c r="AC34" i="7"/>
  <c r="AB34" i="7"/>
  <c r="AA34" i="7"/>
  <c r="Z34" i="7"/>
  <c r="Y34" i="7"/>
  <c r="X34" i="7"/>
  <c r="W34" i="7"/>
  <c r="V34" i="7"/>
  <c r="U34" i="7"/>
  <c r="T34" i="7"/>
  <c r="S34" i="7"/>
  <c r="R34" i="7"/>
  <c r="Q34" i="7"/>
  <c r="P34" i="7"/>
  <c r="O34" i="7"/>
  <c r="M34" i="7"/>
  <c r="J34" i="7"/>
  <c r="I34" i="7"/>
  <c r="AI44" i="1"/>
  <c r="AI27" i="9"/>
  <c r="AI27" i="1"/>
  <c r="AI37" i="1"/>
  <c r="AI31" i="9"/>
  <c r="AI24" i="9"/>
  <c r="AI46" i="1"/>
  <c r="AI37" i="9"/>
  <c r="AI18" i="9"/>
  <c r="AI26" i="1"/>
  <c r="AI10" i="9"/>
  <c r="AI28" i="9"/>
  <c r="AI22" i="1"/>
  <c r="AI13" i="9"/>
  <c r="AI12" i="9"/>
  <c r="AI17" i="9"/>
  <c r="AI36" i="9"/>
  <c r="AI41" i="1"/>
  <c r="AI15" i="9"/>
  <c r="AI32" i="9"/>
  <c r="AI29" i="9"/>
  <c r="AI29" i="1"/>
  <c r="AI16" i="1"/>
  <c r="AI40" i="1"/>
  <c r="AI23" i="1"/>
  <c r="AI25" i="9"/>
  <c r="AI19" i="1"/>
  <c r="AI35" i="9"/>
  <c r="AI25" i="1"/>
  <c r="AI16" i="9"/>
  <c r="AI24" i="1"/>
  <c r="AI39" i="1"/>
  <c r="AI34" i="9"/>
  <c r="AI35" i="1"/>
  <c r="AI42" i="1"/>
  <c r="AI38" i="1"/>
  <c r="AI30" i="1"/>
  <c r="AI18" i="1"/>
  <c r="AI21" i="9"/>
  <c r="AI43" i="1"/>
  <c r="AI14" i="9"/>
  <c r="AI31" i="1"/>
  <c r="AI38" i="9"/>
  <c r="AI20" i="1"/>
  <c r="AI33" i="1"/>
  <c r="AI45" i="1"/>
  <c r="AI30" i="9"/>
  <c r="AI21" i="1"/>
  <c r="AI34" i="1"/>
  <c r="AI17" i="1"/>
  <c r="AI9" i="9"/>
  <c r="AI32" i="1"/>
  <c r="AI22" i="9"/>
  <c r="AI23" i="9"/>
  <c r="AI39" i="9"/>
  <c r="AI33" i="9"/>
  <c r="AI36" i="1"/>
  <c r="AI20" i="9"/>
  <c r="AI11" i="9"/>
  <c r="AI19" i="9"/>
  <c r="AI28" i="1"/>
  <c r="AI26" i="9"/>
  <c r="A47" i="7" l="1"/>
  <c r="A55" i="7"/>
  <c r="A118" i="7"/>
  <c r="A126" i="7"/>
  <c r="A142" i="7"/>
  <c r="A156" i="7"/>
  <c r="A185" i="7"/>
  <c r="A202" i="7"/>
  <c r="A207" i="7"/>
  <c r="A124" i="7"/>
  <c r="A125" i="7"/>
  <c r="A132" i="7"/>
  <c r="A133" i="7"/>
  <c r="A140" i="7"/>
  <c r="A141" i="7"/>
  <c r="A148" i="7"/>
  <c r="A149" i="7"/>
  <c r="A153" i="7"/>
  <c r="A159" i="7"/>
  <c r="A160" i="7"/>
  <c r="A161" i="7"/>
  <c r="A162" i="7"/>
  <c r="A163" i="7"/>
  <c r="A164" i="7"/>
  <c r="A210" i="7"/>
  <c r="A211" i="7"/>
  <c r="A212" i="7"/>
  <c r="A213" i="7"/>
  <c r="A28" i="7"/>
  <c r="A46" i="7"/>
  <c r="A54" i="7"/>
  <c r="A70" i="7"/>
  <c r="A134" i="7"/>
  <c r="A150" i="7"/>
  <c r="A154" i="7"/>
  <c r="A155" i="7"/>
  <c r="A183" i="7"/>
  <c r="A184" i="7"/>
  <c r="A186" i="7"/>
  <c r="A203" i="7"/>
  <c r="A204" i="7"/>
  <c r="A205" i="7"/>
  <c r="A206" i="7"/>
  <c r="A26" i="7"/>
  <c r="A25" i="7"/>
  <c r="A119" i="7"/>
  <c r="A122" i="7"/>
  <c r="A127" i="7"/>
  <c r="A130" i="7"/>
  <c r="A135" i="7"/>
  <c r="A138" i="7"/>
  <c r="A143" i="7"/>
  <c r="A146" i="7"/>
  <c r="A152" i="7"/>
  <c r="A167" i="7"/>
  <c r="A168" i="7"/>
  <c r="A169" i="7"/>
  <c r="A170" i="7"/>
  <c r="A171" i="7"/>
  <c r="A172" i="7"/>
  <c r="A181" i="7"/>
  <c r="A188" i="7"/>
  <c r="A189" i="7"/>
  <c r="A190" i="7"/>
  <c r="A191" i="7"/>
  <c r="A200" i="7"/>
  <c r="J54" i="1"/>
  <c r="AM117" i="7" s="1"/>
  <c r="A2" i="7"/>
  <c r="A72" i="7"/>
  <c r="A73" i="7"/>
  <c r="A74" i="7"/>
  <c r="A75" i="7"/>
  <c r="A81" i="7"/>
  <c r="A82" i="7"/>
  <c r="A89" i="7"/>
  <c r="A90" i="7"/>
  <c r="A4" i="7"/>
  <c r="A12" i="7"/>
  <c r="A20" i="7"/>
  <c r="A31" i="7"/>
  <c r="A36" i="7"/>
  <c r="A45" i="7"/>
  <c r="A80" i="7"/>
  <c r="A7" i="7"/>
  <c r="A10" i="7"/>
  <c r="A18" i="7"/>
  <c r="A44" i="7"/>
  <c r="A56" i="7"/>
  <c r="A57" i="7"/>
  <c r="A58" i="7"/>
  <c r="A59" i="7"/>
  <c r="A62" i="7"/>
  <c r="A63" i="7"/>
  <c r="A79" i="7"/>
  <c r="A91" i="7"/>
  <c r="A92" i="7"/>
  <c r="A93" i="7"/>
  <c r="A94" i="7"/>
  <c r="A97" i="7"/>
  <c r="A98" i="7"/>
  <c r="A105" i="7"/>
  <c r="A113" i="7"/>
  <c r="A114" i="7"/>
  <c r="A115" i="7"/>
  <c r="A116" i="7"/>
  <c r="A117" i="7"/>
  <c r="A3" i="7"/>
  <c r="A9" i="7"/>
  <c r="A17" i="7"/>
  <c r="A43" i="7"/>
  <c r="A78" i="7"/>
  <c r="A107" i="7"/>
  <c r="A108" i="7"/>
  <c r="A23" i="7"/>
  <c r="A27" i="7"/>
  <c r="A49" i="7"/>
  <c r="A50" i="7"/>
  <c r="A65" i="7"/>
  <c r="A66" i="7"/>
  <c r="A83" i="7"/>
  <c r="A84" i="7"/>
  <c r="A86" i="7"/>
  <c r="A99" i="7"/>
  <c r="A100" i="7"/>
  <c r="A101" i="7"/>
  <c r="A102" i="7"/>
  <c r="A15" i="7"/>
  <c r="A19" i="7"/>
  <c r="A48" i="7"/>
  <c r="A51" i="7"/>
  <c r="A64" i="7"/>
  <c r="A67" i="7"/>
  <c r="A85" i="7"/>
  <c r="A109" i="7"/>
  <c r="A110" i="7"/>
  <c r="A14" i="7"/>
  <c r="A24" i="7"/>
  <c r="A52" i="7"/>
  <c r="A61" i="7"/>
  <c r="A69" i="7"/>
  <c r="A77" i="7"/>
  <c r="A96" i="7"/>
  <c r="A104" i="7"/>
  <c r="A120" i="7"/>
  <c r="A214" i="7"/>
  <c r="A215" i="7"/>
  <c r="A222" i="7"/>
  <c r="A223" i="7"/>
  <c r="A6" i="7"/>
  <c r="A8" i="7"/>
  <c r="A30" i="7"/>
  <c r="A60" i="7"/>
  <c r="A76" i="7"/>
  <c r="A88" i="7"/>
  <c r="A111" i="7"/>
  <c r="A112" i="7"/>
  <c r="A121" i="7"/>
  <c r="A128" i="7"/>
  <c r="A5" i="7"/>
  <c r="A13" i="7"/>
  <c r="A21" i="7"/>
  <c r="A29" i="7"/>
  <c r="A123" i="7"/>
  <c r="A131" i="7"/>
  <c r="A139" i="7"/>
  <c r="A147" i="7"/>
  <c r="A16" i="7"/>
  <c r="A22" i="7"/>
  <c r="A32" i="7"/>
  <c r="A53" i="7"/>
  <c r="A68" i="7"/>
  <c r="A87" i="7"/>
  <c r="A95" i="7"/>
  <c r="A103" i="7"/>
  <c r="A129" i="7"/>
  <c r="A218" i="7"/>
  <c r="A219" i="7"/>
  <c r="B1" i="1"/>
  <c r="N34" i="7"/>
  <c r="AM121" i="7"/>
  <c r="AM125" i="7"/>
  <c r="AM133" i="7"/>
  <c r="AM141" i="7"/>
  <c r="AM2" i="7"/>
  <c r="AI47" i="1"/>
  <c r="AM33" i="7" s="1"/>
  <c r="AM4" i="7"/>
  <c r="AM8" i="7"/>
  <c r="AM12" i="7"/>
  <c r="AM16" i="7"/>
  <c r="AM20" i="7"/>
  <c r="AM24" i="7"/>
  <c r="AM26" i="7"/>
  <c r="AM28" i="7"/>
  <c r="AM30" i="7"/>
  <c r="AM32" i="7"/>
  <c r="AM118" i="7"/>
  <c r="AI40" i="9"/>
  <c r="AM149" i="7" s="1"/>
  <c r="AM122" i="7"/>
  <c r="AM126" i="7"/>
  <c r="AM130" i="7"/>
  <c r="AM134" i="7"/>
  <c r="AM138" i="7"/>
  <c r="AM142" i="7"/>
  <c r="AM146" i="7"/>
  <c r="AM119" i="7"/>
  <c r="AM123" i="7"/>
  <c r="AM127" i="7"/>
  <c r="AM131" i="7"/>
  <c r="AM135" i="7"/>
  <c r="AM139" i="7"/>
  <c r="AM143" i="7"/>
  <c r="AM147" i="7"/>
  <c r="AM129" i="7"/>
  <c r="AM137" i="7"/>
  <c r="AM145" i="7"/>
  <c r="AM6" i="7"/>
  <c r="AM10" i="7"/>
  <c r="AM14" i="7"/>
  <c r="AM18" i="7"/>
  <c r="AM22" i="7"/>
  <c r="AM3" i="7"/>
  <c r="AM5" i="7"/>
  <c r="AM7" i="7"/>
  <c r="AM9" i="7"/>
  <c r="AM11" i="7"/>
  <c r="AM13" i="7"/>
  <c r="AM15" i="7"/>
  <c r="AM17" i="7"/>
  <c r="AM19" i="7"/>
  <c r="AM21" i="7"/>
  <c r="AM23" i="7"/>
  <c r="AM25" i="7"/>
  <c r="AM27" i="7"/>
  <c r="AM29" i="7"/>
  <c r="AM31" i="7"/>
  <c r="AM120" i="7"/>
  <c r="AM124" i="7"/>
  <c r="AM128" i="7"/>
  <c r="AM132" i="7"/>
  <c r="AM136" i="7"/>
  <c r="AM140" i="7"/>
  <c r="AM144" i="7"/>
  <c r="AM148" i="7"/>
</calcChain>
</file>

<file path=xl/sharedStrings.xml><?xml version="1.0" encoding="utf-8"?>
<sst xmlns="http://schemas.openxmlformats.org/spreadsheetml/2006/main" count="672" uniqueCount="171">
  <si>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</si>
  <si>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</si>
  <si>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</si>
  <si>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</si>
  <si>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</si>
  <si>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</si>
  <si>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</si>
  <si>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</si>
  <si>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</si>
  <si>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</si>
  <si>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</si>
  <si>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</si>
  <si>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</si>
  <si>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</si>
  <si>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</si>
  <si>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</si>
  <si>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</si>
  <si>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</si>
  <si>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</si>
  <si>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</si>
  <si>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</si>
  <si>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</si>
  <si>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</si>
  <si>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</si>
  <si>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</si>
  <si>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</si>
  <si>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</si>
  <si>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</si>
  <si>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</si>
  <si>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</si>
  <si>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</si>
  <si>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</si>
  <si>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</si>
  <si>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</si>
  <si>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</si>
  <si>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</si>
  <si>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</si>
  <si>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</si>
  <si>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</si>
  <si>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</si>
  <si>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</si>
  <si>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</si>
  <si>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</si>
  <si>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</si>
  <si>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</si>
  <si>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</si>
  <si>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</si>
  <si>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</si>
  <si>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</si>
  <si>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</si>
  <si>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</si>
  <si>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</si>
  <si>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</si>
  <si>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</si>
  <si>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</si>
  <si>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</si>
  <si>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</si>
  <si>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</si>
  <si>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</si>
  <si>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</si>
  <si>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</si>
  <si>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</si>
  <si>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</si>
  <si>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</si>
  <si>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</si>
  <si>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</si>
  <si>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</si>
  <si>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</si>
  <si>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</si>
  <si>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</si>
  <si>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</si>
  <si>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</si>
  <si>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</si>
  <si>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</si>
  <si>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</si>
  <si>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</si>
  <si>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</si>
  <si>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</si>
  <si>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</si>
  <si>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</si>
  <si>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</si>
  <si>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</si>
  <si>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</si>
  <si>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</si>
  <si>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</si>
  <si>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</si>
  <si>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</si>
  <si>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</si>
  <si>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</si>
  <si>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</si>
  <si>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</si>
  <si>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</si>
  <si>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</si>
  <si>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</si>
  <si>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</si>
  <si>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</si>
  <si>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</si>
  <si>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</si>
  <si>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</si>
  <si>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</si>
  <si>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</si>
  <si>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</si>
  <si>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</si>
  <si>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</si>
  <si>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</si>
  <si>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</si>
  <si>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</si>
  <si>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</si>
  <si>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County:</t>
  </si>
  <si>
    <t>Facility Name:</t>
  </si>
  <si>
    <t>MFLCode:</t>
  </si>
  <si>
    <t>Nakuru</t>
  </si>
  <si>
    <t xml:space="preserve">LTFU Brought Forward from previous month/ cummulative </t>
  </si>
  <si>
    <t>Returned to Care</t>
  </si>
  <si>
    <t>IIT (LTFU)</t>
  </si>
  <si>
    <t>Total LTFU</t>
  </si>
  <si>
    <t>Reporting Year:</t>
  </si>
  <si>
    <t>Nakuru provincial General Hospital (PGH)</t>
  </si>
  <si>
    <t>Reporting Month:</t>
  </si>
  <si>
    <t>05</t>
  </si>
  <si>
    <t>indicator_id</t>
  </si>
  <si>
    <t>miaptotal</t>
  </si>
  <si>
    <t>carryover</t>
  </si>
  <si>
    <t>miapdef_total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</si>
  <si>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</si>
  <si>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</si>
  <si>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</si>
  <si>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</si>
  <si>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</si>
  <si>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</si>
  <si>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</si>
  <si>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</si>
  <si>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</si>
  <si>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</si>
  <si>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</si>
  <si>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</si>
  <si>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</si>
  <si>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</si>
  <si>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</si>
  <si>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</si>
  <si>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</si>
  <si>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</si>
  <si>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</si>
  <si>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</si>
  <si>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</si>
  <si>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</si>
  <si>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</si>
  <si>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Deaths</t>
  </si>
  <si>
    <t>died_from_miap_daily_total</t>
  </si>
  <si>
    <t>to_from_miap_daily_total</t>
  </si>
  <si>
    <r>
      <t xml:space="preserve">Missed Appointments continuos followup
</t>
    </r>
    <r>
      <rPr>
        <i/>
        <sz val="18"/>
        <color rgb="FFFF0000"/>
        <rFont val="Calibri"/>
        <family val="2"/>
        <scheme val="minor"/>
      </rPr>
      <t>Note: Red background color on any cell means the template has not been properly filled.Please correct any error(s) before uploading the file.</t>
    </r>
  </si>
  <si>
    <t>Self Transfer Outs</t>
  </si>
  <si>
    <t>Current Month's Outcomes</t>
  </si>
  <si>
    <t>Previous Month's Outcomes</t>
  </si>
  <si>
    <t>Number  of patients Self Transferred  Out</t>
  </si>
  <si>
    <t>USAID Tujenge Jamii Facility Missed Appointment Tracking Tool (FMATT) Version 2.0.0</t>
  </si>
  <si>
    <t>USAID Tujenge Jamii Facility Interruption in treatment Tracking Tool (FIITTT) Version 2.0.0</t>
  </si>
  <si>
    <t>Previous Month Missed 29+ days</t>
  </si>
  <si>
    <t>Previous Month Missed appointment within 28 days who came back</t>
  </si>
  <si>
    <t>Previous Month Self Transfer Outs</t>
  </si>
  <si>
    <t>Previous Month Deaths</t>
  </si>
  <si>
    <t>died_from_miap_prevm_total</t>
  </si>
  <si>
    <t>to_from_miap_prevm_total</t>
  </si>
  <si>
    <t>miap29_miap_daily_total</t>
  </si>
  <si>
    <t>miaprtc_miap_daily_total</t>
  </si>
  <si>
    <t>miaprtc_prevm_total</t>
  </si>
  <si>
    <t>miap29_prevm_total</t>
  </si>
  <si>
    <t>Daily Missed 29+ days</t>
  </si>
  <si>
    <t>Daily  Missed appointment within 28 days who came back</t>
  </si>
  <si>
    <t>Daily Self Transfer Outs</t>
  </si>
  <si>
    <t>Daily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</si>
</sst>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25"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
      <i/>
      <sz val="18"/>
      <color rgb="FFFF0000"/>
      <name val="Calibri"/>
      <family val="2"/>
      <scheme val="minor"/>
    </font>
    <font>
      <b/>
      <sz val="16"/>
      <color rgb="FF002060"/>
      <name val="Calibri"/>
      <family val="2"/>
      <scheme val="minor"/>
    </font>
    <font>
      <sz val="14"/>
      <color rgb="FF002060"/>
      <name val="Calibri"/>
      <family val="2"/>
      <scheme val="minor"/>
    </font>
    <font>
      <sz val="16"/>
      <color rgb="FF002060"/>
      <name val="Calibri"/>
      <family val="2"/>
      <scheme val="minor"/>
    </font>
    <font>
      <b/>
      <sz val="18"/>
      <color rgb="FF002060"/>
      <name val="Calibri"/>
      <family val="2"/>
      <scheme val="minor"/>
    </font>
    <font>
      <sz val="8"/>
      <color rgb="FF002060"/>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0" tint="-0.249977111117893"/>
        <bgColor indexed="64"/>
      </patternFill>
    </fill>
  </fills>
  <borders count="89">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
      <left/>
      <right style="medium">
        <color theme="9"/>
      </right>
      <top/>
      <bottom/>
      <diagonal/>
    </border>
    <border>
      <left style="thin">
        <color theme="0" tint="-0.34998626667073579"/>
      </left>
      <right style="thin">
        <color theme="0" tint="-0.34998626667073579"/>
      </right>
      <top style="medium">
        <color theme="9"/>
      </top>
      <bottom/>
      <diagonal/>
    </border>
    <border>
      <left/>
      <right style="thin">
        <color theme="0" tint="-0.34998626667073579"/>
      </right>
      <top/>
      <bottom style="thin">
        <color theme="0" tint="-0.34998626667073579"/>
      </bottom>
      <diagonal/>
    </border>
    <border>
      <left/>
      <right style="medium">
        <color theme="9"/>
      </right>
      <top/>
      <bottom style="medium">
        <color theme="9"/>
      </bottom>
      <diagonal/>
    </border>
    <border>
      <left/>
      <right style="thin">
        <color theme="9"/>
      </right>
      <top/>
      <bottom/>
      <diagonal/>
    </border>
    <border>
      <left style="thin">
        <color theme="9"/>
      </left>
      <right style="thin">
        <color theme="9"/>
      </right>
      <top style="medium">
        <color theme="9"/>
      </top>
      <bottom style="thin">
        <color theme="9"/>
      </bottom>
      <diagonal/>
    </border>
    <border>
      <left/>
      <right/>
      <top/>
      <bottom style="medium">
        <color theme="9"/>
      </bottom>
      <diagonal/>
    </border>
    <border>
      <left style="thin">
        <color theme="9"/>
      </left>
      <right style="thin">
        <color theme="9"/>
      </right>
      <top style="thin">
        <color theme="9"/>
      </top>
      <bottom/>
      <diagonal/>
    </border>
    <border>
      <left/>
      <right style="medium">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style="medium">
        <color theme="9"/>
      </top>
      <bottom/>
      <diagonal/>
    </border>
    <border>
      <left style="medium">
        <color theme="9"/>
      </left>
      <right/>
      <top/>
      <bottom/>
      <diagonal/>
    </border>
    <border>
      <left style="medium">
        <color theme="9"/>
      </left>
      <right/>
      <top/>
      <bottom style="medium">
        <color theme="9"/>
      </bottom>
      <diagonal/>
    </border>
    <border>
      <left/>
      <right style="medium">
        <color theme="9"/>
      </right>
      <top style="thin">
        <color theme="9"/>
      </top>
      <bottom style="medium">
        <color theme="9"/>
      </bottom>
      <diagonal/>
    </border>
    <border>
      <left style="thin">
        <color theme="4"/>
      </left>
      <right style="thin">
        <color theme="4"/>
      </right>
      <top/>
      <bottom style="thin">
        <color theme="4"/>
      </bottom>
      <diagonal/>
    </border>
    <border>
      <left style="medium">
        <color indexed="64"/>
      </left>
      <right style="thin">
        <color theme="4"/>
      </right>
      <top style="medium">
        <color indexed="64"/>
      </top>
      <bottom style="thin">
        <color theme="4"/>
      </bottom>
      <diagonal/>
    </border>
    <border>
      <left style="thin">
        <color theme="4"/>
      </left>
      <right style="thin">
        <color theme="4"/>
      </right>
      <top style="medium">
        <color indexed="64"/>
      </top>
      <bottom style="thin">
        <color theme="4"/>
      </bottom>
      <diagonal/>
    </border>
    <border>
      <left style="thin">
        <color theme="4"/>
      </left>
      <right style="medium">
        <color indexed="64"/>
      </right>
      <top style="medium">
        <color indexed="64"/>
      </top>
      <bottom style="thin">
        <color theme="4"/>
      </bottom>
      <diagonal/>
    </border>
    <border>
      <left style="medium">
        <color indexed="64"/>
      </left>
      <right style="thin">
        <color theme="4"/>
      </right>
      <top style="thin">
        <color theme="4"/>
      </top>
      <bottom style="thin">
        <color theme="4"/>
      </bottom>
      <diagonal/>
    </border>
    <border>
      <left style="thin">
        <color theme="4"/>
      </left>
      <right style="medium">
        <color indexed="64"/>
      </right>
      <top style="thin">
        <color theme="4"/>
      </top>
      <bottom style="thin">
        <color theme="4"/>
      </bottom>
      <diagonal/>
    </border>
    <border>
      <left style="medium">
        <color indexed="64"/>
      </left>
      <right style="thin">
        <color theme="4"/>
      </right>
      <top style="thin">
        <color theme="4"/>
      </top>
      <bottom style="medium">
        <color indexed="64"/>
      </bottom>
      <diagonal/>
    </border>
    <border>
      <left style="thin">
        <color theme="4"/>
      </left>
      <right style="thin">
        <color theme="4"/>
      </right>
      <top style="thin">
        <color theme="4"/>
      </top>
      <bottom style="medium">
        <color indexed="64"/>
      </bottom>
      <diagonal/>
    </border>
    <border>
      <left style="thin">
        <color theme="4"/>
      </left>
      <right style="medium">
        <color indexed="64"/>
      </right>
      <top style="thin">
        <color theme="4"/>
      </top>
      <bottom style="medium">
        <color indexed="64"/>
      </bottom>
      <diagonal/>
    </border>
  </borders>
  <cellStyleXfs count="1">
    <xf numFmtId="0" fontId="0" fillId="0" borderId="0"/>
  </cellStyleXfs>
  <cellXfs count="215">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9" fillId="4" borderId="24"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0"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38"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37" xfId="0" applyFont="1" applyFill="1" applyBorder="1" applyAlignment="1" applyProtection="1">
      <alignment horizontal="center" vertical="center"/>
      <protection locked="0"/>
    </xf>
    <xf numFmtId="0" fontId="2" fillId="5" borderId="40" xfId="0" applyFont="1" applyFill="1" applyBorder="1" applyAlignment="1">
      <alignment horizontal="center" vertical="center"/>
    </xf>
    <xf numFmtId="0" fontId="2" fillId="5" borderId="42" xfId="0" applyFont="1" applyFill="1" applyBorder="1" applyAlignment="1">
      <alignment horizontal="center" vertical="center"/>
    </xf>
    <xf numFmtId="0" fontId="2" fillId="0" borderId="29" xfId="0" applyFont="1" applyBorder="1" applyAlignment="1">
      <alignment vertical="center" wrapText="1"/>
    </xf>
    <xf numFmtId="0" fontId="2" fillId="0" borderId="40" xfId="0" applyFont="1" applyBorder="1" applyAlignment="1">
      <alignment vertical="center"/>
    </xf>
    <xf numFmtId="0" fontId="2" fillId="0" borderId="40" xfId="0" applyFont="1" applyBorder="1" applyAlignment="1">
      <alignment horizontal="center" vertical="center"/>
    </xf>
    <xf numFmtId="0" fontId="2" fillId="5" borderId="40" xfId="0" applyFont="1" applyFill="1" applyBorder="1" applyAlignment="1">
      <alignment vertical="center" wrapText="1"/>
    </xf>
    <xf numFmtId="0" fontId="9" fillId="9" borderId="46" xfId="0" applyFont="1" applyFill="1" applyBorder="1" applyAlignment="1" applyProtection="1">
      <alignment horizontal="center" vertical="center"/>
      <protection locked="0"/>
    </xf>
    <xf numFmtId="1" fontId="9" fillId="4" borderId="47" xfId="0" applyNumberFormat="1" applyFont="1" applyFill="1" applyBorder="1" applyAlignment="1" applyProtection="1">
      <alignment horizontal="center" vertical="center"/>
      <protection locked="0"/>
    </xf>
    <xf numFmtId="0" fontId="12" fillId="11" borderId="48" xfId="0" applyFont="1" applyFill="1" applyBorder="1" applyAlignment="1">
      <alignment vertical="center" wrapText="1"/>
    </xf>
    <xf numFmtId="16" fontId="11" fillId="11" borderId="49" xfId="0" applyNumberFormat="1" applyFont="1" applyFill="1" applyBorder="1" applyAlignment="1">
      <alignment horizontal="center" vertical="center"/>
    </xf>
    <xf numFmtId="1" fontId="11" fillId="11" borderId="49"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4"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0" xfId="0" applyNumberFormat="1" applyFont="1" applyFill="1" applyBorder="1" applyAlignment="1">
      <alignment horizontal="center" vertical="center"/>
    </xf>
    <xf numFmtId="0" fontId="2" fillId="5" borderId="39" xfId="0" applyFont="1" applyFill="1" applyBorder="1" applyAlignment="1" applyProtection="1">
      <alignment horizontal="center" vertical="center"/>
      <protection locked="0"/>
    </xf>
    <xf numFmtId="0" fontId="2" fillId="5" borderId="41"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29" xfId="0" applyFont="1" applyBorder="1" applyAlignment="1">
      <alignment horizontal="left" vertical="center" wrapText="1"/>
    </xf>
    <xf numFmtId="0" fontId="12" fillId="11" borderId="48" xfId="0" applyFont="1" applyFill="1" applyBorder="1" applyAlignment="1">
      <alignment horizontal="left" vertical="center" wrapText="1"/>
    </xf>
    <xf numFmtId="0" fontId="4" fillId="0" borderId="45"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4" xfId="0" applyBorder="1" applyAlignment="1">
      <alignment horizontal="center"/>
    </xf>
    <xf numFmtId="0" fontId="0" fillId="12" borderId="55" xfId="0" applyFill="1" applyBorder="1" applyAlignment="1">
      <alignment horizontal="center"/>
    </xf>
    <xf numFmtId="0" fontId="0" fillId="0" borderId="55" xfId="0" applyBorder="1" applyAlignment="1">
      <alignment horizontal="center"/>
    </xf>
    <xf numFmtId="0" fontId="0" fillId="0" borderId="55" xfId="0" applyFill="1" applyBorder="1" applyAlignment="1">
      <alignment horizontal="center"/>
    </xf>
    <xf numFmtId="0" fontId="0" fillId="0" borderId="56"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1" fontId="3" fillId="0" borderId="17" xfId="0" applyNumberFormat="1" applyFont="1" applyBorder="1" applyAlignment="1" applyProtection="1">
      <alignment horizontal="center" vertical="center"/>
      <protection locked="0"/>
    </xf>
    <xf numFmtId="0" fontId="2" fillId="5" borderId="28" xfId="0" applyFont="1" applyFill="1" applyBorder="1" applyAlignment="1" applyProtection="1">
      <alignment horizontal="center" vertical="center"/>
      <protection locked="0"/>
    </xf>
    <xf numFmtId="0" fontId="2" fillId="5" borderId="58" xfId="0" applyFont="1" applyFill="1" applyBorder="1" applyAlignment="1" applyProtection="1">
      <alignment horizontal="center" vertical="center"/>
      <protection locked="0"/>
    </xf>
    <xf numFmtId="0" fontId="9" fillId="15" borderId="19" xfId="0" applyFont="1" applyFill="1" applyBorder="1" applyAlignment="1" applyProtection="1">
      <alignment horizontal="center" vertical="center"/>
    </xf>
    <xf numFmtId="16" fontId="11" fillId="11" borderId="59" xfId="0" applyNumberFormat="1" applyFont="1" applyFill="1" applyBorder="1" applyAlignment="1">
      <alignment horizontal="center" vertical="center"/>
    </xf>
    <xf numFmtId="1" fontId="3" fillId="9" borderId="61" xfId="0" applyNumberFormat="1" applyFont="1" applyFill="1" applyBorder="1" applyAlignment="1" applyProtection="1">
      <alignment horizontal="center" vertical="top"/>
      <protection locked="0"/>
    </xf>
    <xf numFmtId="1" fontId="3" fillId="7" borderId="22" xfId="0" applyNumberFormat="1" applyFont="1" applyFill="1" applyBorder="1" applyAlignment="1" applyProtection="1">
      <alignment horizontal="right" vertical="center" wrapText="1"/>
    </xf>
    <xf numFmtId="0" fontId="9" fillId="3" borderId="58" xfId="0" applyFont="1" applyFill="1" applyBorder="1" applyAlignment="1">
      <alignment horizontal="center" vertical="center" wrapText="1"/>
    </xf>
    <xf numFmtId="1" fontId="3" fillId="0" borderId="24" xfId="0" applyNumberFormat="1" applyFont="1" applyBorder="1" applyAlignment="1" applyProtection="1">
      <alignment horizontal="center" vertical="center"/>
      <protection locked="0"/>
    </xf>
    <xf numFmtId="1" fontId="9" fillId="0" borderId="63" xfId="0" applyNumberFormat="1" applyFont="1" applyFill="1" applyBorder="1" applyAlignment="1" applyProtection="1">
      <alignment horizontal="center" vertical="center"/>
      <protection locked="0"/>
    </xf>
    <xf numFmtId="0" fontId="9" fillId="3" borderId="58" xfId="0" applyFont="1" applyFill="1" applyBorder="1" applyAlignment="1">
      <alignment horizontal="center" vertical="center" wrapText="1"/>
    </xf>
    <xf numFmtId="0" fontId="2" fillId="5" borderId="66" xfId="0" applyFont="1" applyFill="1" applyBorder="1" applyAlignment="1" applyProtection="1">
      <alignment horizontal="center" vertical="center"/>
      <protection locked="0"/>
    </xf>
    <xf numFmtId="1" fontId="9" fillId="0" borderId="17" xfId="0" applyNumberFormat="1" applyFont="1" applyFill="1" applyBorder="1" applyAlignment="1" applyProtection="1">
      <alignment horizontal="center" vertical="center"/>
      <protection locked="0"/>
    </xf>
    <xf numFmtId="1" fontId="9" fillId="0" borderId="68" xfId="0" applyNumberFormat="1" applyFont="1" applyFill="1" applyBorder="1" applyAlignment="1" applyProtection="1">
      <alignment horizontal="center" vertical="center"/>
      <protection locked="0"/>
    </xf>
    <xf numFmtId="1" fontId="9" fillId="0" borderId="69" xfId="0" applyNumberFormat="1" applyFont="1" applyFill="1" applyBorder="1" applyAlignment="1" applyProtection="1">
      <alignment horizontal="center" vertical="center"/>
      <protection locked="0"/>
    </xf>
    <xf numFmtId="1" fontId="9" fillId="0" borderId="70" xfId="0" applyNumberFormat="1" applyFont="1" applyFill="1" applyBorder="1" applyAlignment="1" applyProtection="1">
      <alignment horizontal="center" vertical="center"/>
      <protection locked="0"/>
    </xf>
    <xf numFmtId="1" fontId="9" fillId="0" borderId="71" xfId="0" applyNumberFormat="1" applyFont="1" applyFill="1" applyBorder="1" applyAlignment="1" applyProtection="1">
      <alignment horizontal="center" vertical="center"/>
      <protection locked="0"/>
    </xf>
    <xf numFmtId="1" fontId="9" fillId="0" borderId="72" xfId="0" applyNumberFormat="1" applyFont="1" applyFill="1" applyBorder="1" applyAlignment="1" applyProtection="1">
      <alignment horizontal="center" vertical="center"/>
      <protection locked="0"/>
    </xf>
    <xf numFmtId="1" fontId="9" fillId="0" borderId="73" xfId="0" applyNumberFormat="1" applyFont="1" applyFill="1" applyBorder="1" applyAlignment="1" applyProtection="1">
      <alignment horizontal="center" vertical="center"/>
      <protection locked="0"/>
    </xf>
    <xf numFmtId="0" fontId="15" fillId="0" borderId="18" xfId="0" applyFont="1" applyBorder="1" applyAlignment="1">
      <alignment vertical="center" wrapText="1"/>
    </xf>
    <xf numFmtId="0" fontId="4" fillId="0" borderId="19" xfId="0" applyFont="1" applyBorder="1" applyAlignment="1">
      <alignment vertical="center" wrapText="1"/>
    </xf>
    <xf numFmtId="0" fontId="4" fillId="0" borderId="20" xfId="0" applyFont="1" applyBorder="1" applyAlignment="1">
      <alignment vertical="center" wrapText="1"/>
    </xf>
    <xf numFmtId="0" fontId="9" fillId="7" borderId="37" xfId="0" applyFont="1" applyFill="1" applyBorder="1" applyAlignment="1" applyProtection="1">
      <alignment horizontal="center" vertical="center"/>
    </xf>
    <xf numFmtId="0" fontId="9" fillId="7" borderId="38" xfId="0" applyFont="1" applyFill="1" applyBorder="1" applyAlignment="1" applyProtection="1">
      <alignment horizontal="center" vertical="center"/>
    </xf>
    <xf numFmtId="0" fontId="9" fillId="7" borderId="79" xfId="0" applyFont="1" applyFill="1" applyBorder="1" applyAlignment="1" applyProtection="1">
      <alignment horizontal="center" vertical="center"/>
    </xf>
    <xf numFmtId="1" fontId="9" fillId="3" borderId="67" xfId="0" applyNumberFormat="1" applyFont="1" applyFill="1" applyBorder="1" applyAlignment="1" applyProtection="1">
      <alignment horizontal="center" vertical="center"/>
    </xf>
    <xf numFmtId="1" fontId="9" fillId="3" borderId="63" xfId="0" applyNumberFormat="1" applyFont="1" applyFill="1" applyBorder="1" applyAlignment="1" applyProtection="1">
      <alignment horizontal="center" vertical="center"/>
    </xf>
    <xf numFmtId="0" fontId="21" fillId="7" borderId="0" xfId="0" applyFont="1" applyFill="1" applyBorder="1" applyAlignment="1">
      <alignment vertical="center" wrapText="1"/>
    </xf>
    <xf numFmtId="0" fontId="22" fillId="0" borderId="18" xfId="0" applyFont="1" applyBorder="1" applyAlignment="1">
      <alignment vertical="center" wrapText="1"/>
    </xf>
    <xf numFmtId="0" fontId="21" fillId="0" borderId="19" xfId="0" applyFont="1" applyBorder="1" applyAlignment="1">
      <alignment vertical="center" wrapText="1"/>
    </xf>
    <xf numFmtId="0" fontId="21" fillId="0" borderId="39" xfId="0" applyFont="1" applyBorder="1" applyAlignment="1">
      <alignment vertical="center" wrapText="1"/>
    </xf>
    <xf numFmtId="0" fontId="23" fillId="9" borderId="27" xfId="0" applyFont="1" applyFill="1" applyBorder="1" applyAlignment="1" applyProtection="1">
      <alignment horizontal="center" vertical="center"/>
      <protection locked="0"/>
    </xf>
    <xf numFmtId="1" fontId="23" fillId="4" borderId="62" xfId="0" applyNumberFormat="1" applyFont="1" applyFill="1" applyBorder="1" applyAlignment="1" applyProtection="1">
      <alignment horizontal="center" vertical="center"/>
    </xf>
    <xf numFmtId="0" fontId="23" fillId="7" borderId="18" xfId="0" applyFont="1" applyFill="1" applyBorder="1" applyAlignment="1" applyProtection="1">
      <alignment horizontal="center" vertical="center"/>
    </xf>
    <xf numFmtId="1" fontId="23" fillId="0" borderId="67" xfId="0" applyNumberFormat="1" applyFont="1" applyFill="1" applyBorder="1" applyAlignment="1" applyProtection="1">
      <alignment horizontal="center" vertical="center"/>
      <protection locked="0"/>
    </xf>
    <xf numFmtId="1" fontId="23" fillId="0" borderId="63" xfId="0" applyNumberFormat="1" applyFont="1" applyFill="1" applyBorder="1" applyAlignment="1" applyProtection="1">
      <alignment horizontal="center" vertical="center"/>
      <protection locked="0"/>
    </xf>
    <xf numFmtId="1" fontId="23" fillId="0" borderId="68" xfId="0" applyNumberFormat="1" applyFont="1" applyFill="1" applyBorder="1" applyAlignment="1" applyProtection="1">
      <alignment horizontal="center" vertical="center"/>
      <protection locked="0"/>
    </xf>
    <xf numFmtId="0" fontId="23" fillId="7" borderId="19" xfId="0" applyFont="1" applyFill="1" applyBorder="1" applyAlignment="1" applyProtection="1">
      <alignment horizontal="center" vertical="center"/>
    </xf>
    <xf numFmtId="1" fontId="23" fillId="0" borderId="69" xfId="0" applyNumberFormat="1" applyFont="1" applyFill="1" applyBorder="1" applyAlignment="1" applyProtection="1">
      <alignment horizontal="center" vertical="center"/>
      <protection locked="0"/>
    </xf>
    <xf numFmtId="1" fontId="23" fillId="0" borderId="17" xfId="0" applyNumberFormat="1" applyFont="1" applyFill="1" applyBorder="1" applyAlignment="1" applyProtection="1">
      <alignment horizontal="center" vertical="center"/>
      <protection locked="0"/>
    </xf>
    <xf numFmtId="1" fontId="23" fillId="0" borderId="70" xfId="0" applyNumberFormat="1" applyFont="1" applyFill="1" applyBorder="1" applyAlignment="1" applyProtection="1">
      <alignment horizontal="center" vertical="center"/>
      <protection locked="0"/>
    </xf>
    <xf numFmtId="0" fontId="23" fillId="7" borderId="20" xfId="0" applyFont="1" applyFill="1" applyBorder="1" applyAlignment="1" applyProtection="1">
      <alignment horizontal="center" vertical="center"/>
    </xf>
    <xf numFmtId="1" fontId="23" fillId="0" borderId="74" xfId="0" applyNumberFormat="1" applyFont="1" applyFill="1" applyBorder="1" applyAlignment="1" applyProtection="1">
      <alignment horizontal="center" vertical="center"/>
      <protection locked="0"/>
    </xf>
    <xf numFmtId="1" fontId="23" fillId="0" borderId="65" xfId="0" applyNumberFormat="1" applyFont="1" applyFill="1" applyBorder="1" applyAlignment="1" applyProtection="1">
      <alignment horizontal="center" vertical="center"/>
      <protection locked="0"/>
    </xf>
    <xf numFmtId="1" fontId="23" fillId="0" borderId="75" xfId="0" applyNumberFormat="1" applyFont="1" applyFill="1" applyBorder="1" applyAlignment="1" applyProtection="1">
      <alignment horizontal="center" vertical="center"/>
      <protection locked="0"/>
    </xf>
    <xf numFmtId="0" fontId="17" fillId="14" borderId="57" xfId="0" applyFont="1" applyFill="1" applyBorder="1" applyAlignment="1">
      <alignment horizontal="center"/>
    </xf>
    <xf numFmtId="0" fontId="18" fillId="14" borderId="57" xfId="0" applyFont="1" applyFill="1" applyBorder="1" applyAlignment="1">
      <alignment horizontal="center"/>
    </xf>
    <xf numFmtId="0" fontId="3" fillId="5" borderId="76" xfId="0" applyFont="1" applyFill="1" applyBorder="1" applyAlignment="1">
      <alignment horizontal="center" vertical="center" textRotation="90" wrapText="1"/>
    </xf>
    <xf numFmtId="0" fontId="3" fillId="5" borderId="77" xfId="0" applyFont="1" applyFill="1" applyBorder="1" applyAlignment="1">
      <alignment horizontal="center" vertical="center" textRotation="90" wrapText="1"/>
    </xf>
    <xf numFmtId="0" fontId="3" fillId="5" borderId="78" xfId="0" applyFont="1" applyFill="1" applyBorder="1" applyAlignment="1">
      <alignment horizontal="center" vertical="center" textRotation="90" wrapText="1"/>
    </xf>
    <xf numFmtId="1" fontId="3" fillId="2" borderId="40" xfId="0" applyNumberFormat="1" applyFont="1" applyFill="1" applyBorder="1" applyAlignment="1" applyProtection="1">
      <alignment horizontal="center" vertical="center"/>
    </xf>
    <xf numFmtId="1" fontId="3" fillId="2" borderId="42" xfId="0" applyNumberFormat="1" applyFont="1" applyFill="1" applyBorder="1" applyAlignment="1" applyProtection="1">
      <alignment horizontal="center" vertical="center"/>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29" xfId="0" applyNumberFormat="1" applyFont="1" applyFill="1" applyBorder="1" applyAlignment="1" applyProtection="1">
      <alignment horizontal="center" vertical="center" wrapText="1"/>
    </xf>
    <xf numFmtId="1" fontId="3" fillId="5" borderId="40" xfId="0" applyNumberFormat="1" applyFont="1" applyFill="1" applyBorder="1" applyAlignment="1" applyProtection="1">
      <alignment horizontal="center" vertical="center" wrapText="1"/>
    </xf>
    <xf numFmtId="164" fontId="3" fillId="7" borderId="14" xfId="0" applyNumberFormat="1" applyFont="1" applyFill="1" applyBorder="1" applyAlignment="1" applyProtection="1">
      <alignment horizontal="right" vertical="center"/>
    </xf>
    <xf numFmtId="164" fontId="3" fillId="7" borderId="9" xfId="0" applyNumberFormat="1" applyFont="1" applyFill="1" applyBorder="1" applyAlignment="1" applyProtection="1">
      <alignment horizontal="right" vertical="center"/>
    </xf>
    <xf numFmtId="164" fontId="3" fillId="7" borderId="15" xfId="0" applyNumberFormat="1" applyFont="1" applyFill="1" applyBorder="1" applyAlignment="1" applyProtection="1">
      <alignment horizontal="right" vertical="center"/>
    </xf>
    <xf numFmtId="0" fontId="4" fillId="5" borderId="17" xfId="0" applyFont="1" applyFill="1" applyBorder="1" applyAlignment="1">
      <alignment horizontal="left" vertical="center" wrapText="1"/>
    </xf>
    <xf numFmtId="1" fontId="4" fillId="5" borderId="17" xfId="0" applyNumberFormat="1" applyFont="1" applyFill="1" applyBorder="1" applyAlignment="1" applyProtection="1">
      <alignment horizontal="center" vertical="center"/>
    </xf>
    <xf numFmtId="0" fontId="4" fillId="5" borderId="17" xfId="0" applyFont="1" applyFill="1" applyBorder="1" applyAlignment="1" applyProtection="1">
      <alignment horizontal="center" vertical="center"/>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1" fontId="4" fillId="5" borderId="17" xfId="0" applyNumberFormat="1" applyFont="1" applyFill="1" applyBorder="1" applyAlignment="1" applyProtection="1">
      <alignment horizontal="center" vertical="center" wrapText="1"/>
    </xf>
    <xf numFmtId="0" fontId="4" fillId="5" borderId="17" xfId="0" applyFont="1" applyFill="1" applyBorder="1" applyAlignment="1" applyProtection="1">
      <alignment horizontal="center" vertical="center" wrapText="1"/>
    </xf>
    <xf numFmtId="0" fontId="4" fillId="5" borderId="17" xfId="0" applyFont="1" applyFill="1" applyBorder="1" applyAlignment="1">
      <alignment horizontal="left" vertical="center"/>
    </xf>
    <xf numFmtId="0" fontId="11" fillId="11" borderId="52" xfId="0" applyFont="1" applyFill="1" applyBorder="1" applyAlignment="1">
      <alignment horizontal="center" vertical="center" textRotation="135"/>
    </xf>
    <xf numFmtId="0" fontId="11" fillId="11" borderId="53" xfId="0" applyFont="1" applyFill="1" applyBorder="1" applyAlignment="1">
      <alignment horizontal="center" vertical="center" textRotation="135"/>
    </xf>
    <xf numFmtId="0" fontId="11" fillId="11" borderId="34" xfId="0" applyFont="1" applyFill="1" applyBorder="1" applyAlignment="1">
      <alignment horizontal="center" vertical="center" textRotation="135"/>
    </xf>
    <xf numFmtId="0" fontId="11" fillId="11" borderId="36" xfId="0" applyFont="1" applyFill="1" applyBorder="1" applyAlignment="1">
      <alignment horizontal="center" vertical="center" textRotation="135"/>
    </xf>
    <xf numFmtId="0" fontId="11" fillId="11" borderId="51" xfId="0" applyFont="1" applyFill="1" applyBorder="1" applyAlignment="1">
      <alignment horizontal="center" vertical="center" wrapText="1"/>
    </xf>
    <xf numFmtId="0" fontId="11" fillId="11" borderId="32" xfId="0" applyFont="1" applyFill="1" applyBorder="1" applyAlignment="1">
      <alignment horizontal="center" vertical="center" wrapText="1"/>
    </xf>
    <xf numFmtId="164" fontId="3" fillId="7" borderId="60" xfId="0" applyNumberFormat="1" applyFont="1" applyFill="1" applyBorder="1" applyAlignment="1" applyProtection="1">
      <alignment horizontal="right" vertical="center"/>
    </xf>
    <xf numFmtId="0" fontId="11" fillId="11" borderId="31" xfId="0" applyFont="1" applyFill="1" applyBorder="1" applyAlignment="1">
      <alignment horizontal="center" vertical="center" wrapText="1"/>
    </xf>
    <xf numFmtId="0" fontId="11" fillId="11" borderId="33"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9" fillId="3" borderId="58" xfId="0" applyFont="1" applyFill="1" applyBorder="1" applyAlignment="1">
      <alignment horizontal="center" vertical="center" wrapText="1"/>
    </xf>
    <xf numFmtId="0" fontId="9" fillId="3" borderId="61" xfId="0" applyFont="1" applyFill="1" applyBorder="1" applyAlignment="1">
      <alignment horizontal="center" vertical="center" wrapText="1"/>
    </xf>
    <xf numFmtId="0" fontId="9" fillId="5" borderId="40" xfId="0" applyFont="1" applyFill="1" applyBorder="1" applyAlignment="1">
      <alignment horizontal="center" wrapText="1"/>
    </xf>
    <xf numFmtId="0" fontId="2" fillId="9" borderId="43" xfId="0" applyFont="1" applyFill="1" applyBorder="1" applyAlignment="1">
      <alignment horizontal="center" wrapText="1"/>
    </xf>
    <xf numFmtId="0" fontId="9" fillId="5" borderId="29" xfId="0" applyFont="1" applyFill="1" applyBorder="1" applyAlignment="1">
      <alignment horizontal="center" wrapText="1"/>
    </xf>
    <xf numFmtId="0" fontId="9" fillId="9" borderId="43" xfId="0" applyFont="1" applyFill="1" applyBorder="1" applyAlignment="1">
      <alignment horizontal="center" wrapText="1"/>
    </xf>
    <xf numFmtId="0" fontId="4" fillId="0" borderId="28"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20" fillId="5" borderId="27" xfId="0" applyFont="1" applyFill="1" applyBorder="1" applyAlignment="1">
      <alignment horizontal="center" vertical="center" textRotation="90" wrapText="1"/>
    </xf>
    <xf numFmtId="0" fontId="20" fillId="5" borderId="28" xfId="0" applyFont="1" applyFill="1" applyBorder="1" applyAlignment="1">
      <alignment horizontal="center" vertical="center" textRotation="90" wrapText="1"/>
    </xf>
    <xf numFmtId="0" fontId="2" fillId="0" borderId="64" xfId="0" applyFont="1" applyBorder="1" applyAlignment="1">
      <alignment horizontal="center" vertical="center" wrapText="1"/>
    </xf>
    <xf numFmtId="49" fontId="2" fillId="9" borderId="43" xfId="0" applyNumberFormat="1" applyFont="1" applyFill="1" applyBorder="1" applyAlignment="1">
      <alignment horizontal="center" vertical="center" wrapText="1"/>
    </xf>
    <xf numFmtId="0" fontId="2" fillId="9" borderId="43" xfId="0" applyFont="1" applyFill="1" applyBorder="1" applyAlignment="1">
      <alignment horizontal="center" vertical="center" wrapText="1"/>
    </xf>
    <xf numFmtId="0" fontId="9" fillId="3" borderId="28" xfId="0" applyFont="1" applyFill="1" applyBorder="1" applyAlignment="1">
      <alignment horizontal="center" vertical="center" wrapText="1"/>
    </xf>
    <xf numFmtId="0" fontId="4" fillId="0" borderId="27" xfId="0" applyFont="1" applyBorder="1" applyAlignment="1">
      <alignment horizontal="left" vertical="top" wrapText="1"/>
    </xf>
    <xf numFmtId="0" fontId="4" fillId="5" borderId="17" xfId="0" applyFont="1" applyFill="1" applyBorder="1" applyAlignment="1" applyProtection="1">
      <alignment horizontal="center" vertical="center"/>
      <protection locked="0"/>
    </xf>
    <xf numFmtId="0" fontId="4" fillId="5" borderId="17" xfId="0" applyFont="1" applyFill="1" applyBorder="1" applyAlignment="1" applyProtection="1">
      <alignment horizontal="center" vertical="center" wrapText="1"/>
      <protection locked="0"/>
    </xf>
    <xf numFmtId="0" fontId="24" fillId="0" borderId="37" xfId="0" applyFont="1" applyBorder="1" applyAlignment="1">
      <alignment vertical="center"/>
    </xf>
    <xf numFmtId="0" fontId="24" fillId="0" borderId="38" xfId="0" applyFont="1" applyBorder="1" applyAlignment="1">
      <alignment vertical="center"/>
    </xf>
    <xf numFmtId="0" fontId="0" fillId="0" borderId="56" xfId="0" applyBorder="1" applyAlignment="1"/>
    <xf numFmtId="0" fontId="0" fillId="0" borderId="56" xfId="0" applyFill="1" applyBorder="1" applyAlignment="1"/>
    <xf numFmtId="0" fontId="0" fillId="0" borderId="81" xfId="0" applyBorder="1" applyAlignment="1"/>
    <xf numFmtId="0" fontId="0" fillId="0" borderId="82" xfId="0" applyBorder="1" applyAlignment="1">
      <alignment horizontal="center"/>
    </xf>
    <xf numFmtId="0" fontId="0" fillId="0" borderId="82" xfId="0" applyFill="1" applyBorder="1" applyAlignment="1"/>
    <xf numFmtId="0" fontId="0" fillId="0" borderId="83" xfId="0" applyBorder="1" applyAlignment="1">
      <alignment horizontal="center"/>
    </xf>
    <xf numFmtId="0" fontId="0" fillId="0" borderId="84" xfId="0" applyBorder="1" applyAlignment="1"/>
    <xf numFmtId="0" fontId="0" fillId="0" borderId="85" xfId="0" applyBorder="1" applyAlignment="1">
      <alignment horizontal="center"/>
    </xf>
    <xf numFmtId="0" fontId="0" fillId="0" borderId="86" xfId="0" applyBorder="1" applyAlignment="1"/>
    <xf numFmtId="0" fontId="0" fillId="0" borderId="87" xfId="0" applyBorder="1" applyAlignment="1">
      <alignment horizontal="center"/>
    </xf>
    <xf numFmtId="0" fontId="0" fillId="0" borderId="87" xfId="0" applyBorder="1" applyAlignment="1"/>
    <xf numFmtId="0" fontId="0" fillId="0" borderId="88" xfId="0" applyBorder="1" applyAlignment="1">
      <alignment horizontal="center"/>
    </xf>
    <xf numFmtId="0" fontId="0" fillId="12" borderId="80" xfId="0" applyFill="1" applyBorder="1" applyAlignment="1"/>
    <xf numFmtId="0" fontId="0" fillId="12" borderId="80" xfId="0" applyFill="1" applyBorder="1" applyAlignment="1">
      <alignment horizontal="center"/>
    </xf>
  </cellXfs>
  <cellStyles count="1">
    <cellStyle name="Normal" xfId="0" builtinId="0"/>
  </cellStyles>
  <dxfs count="186">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tint="-0.499984740745262"/>
      </font>
      <fill>
        <patternFill>
          <bgColor theme="0" tint="-0.499984740745262"/>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5</xdr:col>
      <xdr:colOff>297824</xdr:colOff>
      <xdr:row>1</xdr:row>
      <xdr:rowOff>44223</xdr:rowOff>
    </xdr:from>
    <xdr:to>
      <xdr:col>7</xdr:col>
      <xdr:colOff>318637</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12</xdr:col>
      <xdr:colOff>103188</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503463</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1081244</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3046875" defaultRowHeight="14.25" x14ac:dyDescent="0.45"/>
  <cols>
    <col min="1" max="1" width="21" style="2" customWidth="1"/>
    <col min="2" max="2" width="56" style="1" customWidth="1"/>
    <col min="3" max="16384" width="8.73046875" style="1"/>
  </cols>
  <sheetData>
    <row r="1" spans="1:2" ht="14.65" thickBot="1" x14ac:dyDescent="0.5">
      <c r="A1" s="143" t="s">
        <v>139</v>
      </c>
      <c r="B1" s="143"/>
    </row>
    <row r="2" spans="1:2" ht="85.5" x14ac:dyDescent="0.45">
      <c r="A2" s="3" t="s">
        <v>12</v>
      </c>
      <c r="B2" s="4" t="s">
        <v>141</v>
      </c>
    </row>
    <row r="3" spans="1:2" x14ac:dyDescent="0.45">
      <c r="A3" s="5" t="s">
        <v>13</v>
      </c>
      <c r="B3" s="6" t="s">
        <v>14</v>
      </c>
    </row>
    <row r="4" spans="1:2" ht="42.75" x14ac:dyDescent="0.45">
      <c r="A4" s="7">
        <v>7</v>
      </c>
      <c r="B4" s="8" t="s">
        <v>15</v>
      </c>
    </row>
    <row r="5" spans="1:2" ht="28.5" x14ac:dyDescent="0.45">
      <c r="A5" s="7">
        <v>8</v>
      </c>
      <c r="B5" s="8" t="s">
        <v>16</v>
      </c>
    </row>
    <row r="6" spans="1:2" ht="42.75" x14ac:dyDescent="0.45">
      <c r="A6" s="7">
        <v>9</v>
      </c>
      <c r="B6" s="8" t="s">
        <v>17</v>
      </c>
    </row>
    <row r="7" spans="1:2" ht="71.25" x14ac:dyDescent="0.45">
      <c r="A7" s="9" t="s">
        <v>142</v>
      </c>
      <c r="B7" s="8" t="s">
        <v>7</v>
      </c>
    </row>
    <row r="8" spans="1:2" ht="28.5" x14ac:dyDescent="0.45">
      <c r="A8" s="7">
        <v>39</v>
      </c>
      <c r="B8" s="8" t="s">
        <v>8</v>
      </c>
    </row>
    <row r="9" spans="1:2" ht="57" x14ac:dyDescent="0.45">
      <c r="A9" s="10" t="s">
        <v>18</v>
      </c>
      <c r="B9" s="8" t="s">
        <v>19</v>
      </c>
    </row>
    <row r="10" spans="1:2" ht="42.75" x14ac:dyDescent="0.45">
      <c r="A10" s="7" t="s">
        <v>10</v>
      </c>
      <c r="B10" s="8" t="s">
        <v>20</v>
      </c>
    </row>
    <row r="11" spans="1:2" ht="28.9" thickBot="1" x14ac:dyDescent="0.5">
      <c r="A11" s="11" t="s">
        <v>21</v>
      </c>
      <c r="B11" s="12" t="s">
        <v>22</v>
      </c>
    </row>
    <row r="13" spans="1:2" ht="16.149999999999999" thickBot="1" x14ac:dyDescent="0.55000000000000004">
      <c r="A13" s="144" t="s">
        <v>140</v>
      </c>
      <c r="B13" s="144"/>
    </row>
    <row r="14" spans="1:2" ht="99.75" x14ac:dyDescent="0.45">
      <c r="A14" s="53" t="s">
        <v>12</v>
      </c>
      <c r="B14" s="54" t="s">
        <v>143</v>
      </c>
    </row>
    <row r="15" spans="1:2" x14ac:dyDescent="0.45">
      <c r="A15" s="55" t="s">
        <v>55</v>
      </c>
      <c r="B15" s="56" t="s">
        <v>14</v>
      </c>
    </row>
    <row r="16" spans="1:2" ht="28.5" x14ac:dyDescent="0.45">
      <c r="A16" s="57">
        <v>7</v>
      </c>
      <c r="B16" s="58" t="s">
        <v>61</v>
      </c>
    </row>
    <row r="17" spans="1:2" ht="71.25" x14ac:dyDescent="0.45">
      <c r="A17" s="57">
        <v>8</v>
      </c>
      <c r="B17" s="58" t="s">
        <v>62</v>
      </c>
    </row>
    <row r="18" spans="1:2" ht="71.25" x14ac:dyDescent="0.45">
      <c r="A18" s="57" t="s">
        <v>56</v>
      </c>
      <c r="B18" s="58" t="s">
        <v>63</v>
      </c>
    </row>
    <row r="19" spans="1:2" ht="99.75" x14ac:dyDescent="0.45">
      <c r="A19" s="57" t="s">
        <v>144</v>
      </c>
      <c r="B19" s="58" t="s">
        <v>67</v>
      </c>
    </row>
    <row r="20" spans="1:2" ht="28.5" x14ac:dyDescent="0.45">
      <c r="A20" s="57" t="s">
        <v>145</v>
      </c>
      <c r="B20" s="58" t="s">
        <v>146</v>
      </c>
    </row>
    <row r="21" spans="1:2" ht="42.75" x14ac:dyDescent="0.45">
      <c r="A21" s="57" t="s">
        <v>57</v>
      </c>
      <c r="B21" s="58" t="s">
        <v>64</v>
      </c>
    </row>
    <row r="22" spans="1:2" ht="28.5" x14ac:dyDescent="0.45">
      <c r="A22" s="57" t="s">
        <v>10</v>
      </c>
      <c r="B22" s="58" t="s">
        <v>65</v>
      </c>
    </row>
    <row r="23" spans="1:2" ht="28.9" thickBot="1" x14ac:dyDescent="0.5">
      <c r="A23" s="59" t="s">
        <v>21</v>
      </c>
      <c r="B23" s="60" t="s">
        <v>66</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6"/>
  <sheetViews>
    <sheetView showGridLines="0" tabSelected="1" zoomScale="55" zoomScaleNormal="55" zoomScalePageLayoutView="60" workbookViewId="0">
      <pane xSplit="3" ySplit="6" topLeftCell="D7" activePane="bottomRight" state="frozen"/>
      <selection pane="topRight" activeCell="D1" sqref="D1"/>
      <selection pane="bottomLeft" activeCell="A7" sqref="A7"/>
      <selection pane="bottomRight" activeCell="AF12" sqref="AF12"/>
    </sheetView>
  </sheetViews>
  <sheetFormatPr defaultColWidth="9.1328125" defaultRowHeight="23.25" x14ac:dyDescent="0.45"/>
  <cols>
    <col min="1" max="1" width="13.1328125" style="46" customWidth="1"/>
    <col min="2" max="2" width="44.59765625" style="17" customWidth="1"/>
    <col min="3" max="3" width="12.1328125" style="14" customWidth="1"/>
    <col min="4" max="4" width="8.265625" style="20" customWidth="1"/>
    <col min="5" max="5" width="7.73046875" style="20" customWidth="1"/>
    <col min="6" max="6" width="6.86328125" style="20" customWidth="1"/>
    <col min="7" max="7" width="6.73046875" style="20" customWidth="1"/>
    <col min="8" max="8" width="8.86328125" style="20" customWidth="1"/>
    <col min="9" max="9" width="8" style="20" customWidth="1"/>
    <col min="10" max="33" width="9.1328125" style="20"/>
    <col min="34" max="34" width="8.3984375" style="20" customWidth="1"/>
    <col min="35" max="35" width="22.265625" style="20" customWidth="1"/>
    <col min="36" max="36" width="10" style="18" hidden="1" customWidth="1"/>
    <col min="37" max="37" width="12.59765625" style="18" hidden="1" customWidth="1"/>
    <col min="38" max="38" width="7.73046875" style="13" customWidth="1"/>
    <col min="39" max="43" width="9.1328125" style="13"/>
    <col min="44" max="16384" width="9.1328125" style="14"/>
  </cols>
  <sheetData>
    <row r="1" spans="1:37" ht="47.25" customHeight="1" thickBot="1" x14ac:dyDescent="0.5">
      <c r="B1" s="192" t="str">
        <f>IF(COUNTIF(D7:AH7,"&lt;0")&gt;0,"Form has Validation Errors, Please correct before uploading","")</f>
        <v/>
      </c>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row>
    <row r="2" spans="1:37" ht="58.5" customHeight="1" thickBot="1" x14ac:dyDescent="0.5">
      <c r="B2" s="37"/>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75">
      <c r="A3" s="47"/>
      <c r="B3" s="184" t="s">
        <v>108</v>
      </c>
      <c r="C3" s="182"/>
      <c r="D3" s="185" t="s">
        <v>111</v>
      </c>
      <c r="E3" s="185"/>
      <c r="F3" s="185"/>
      <c r="G3" s="185"/>
      <c r="H3" s="185"/>
      <c r="I3" s="182" t="s">
        <v>109</v>
      </c>
      <c r="J3" s="182"/>
      <c r="K3" s="182"/>
      <c r="L3" s="183" t="s">
        <v>117</v>
      </c>
      <c r="M3" s="183"/>
      <c r="N3" s="183"/>
      <c r="O3" s="183"/>
      <c r="P3" s="183"/>
      <c r="Q3" s="183"/>
      <c r="R3" s="183"/>
      <c r="S3" s="182" t="s">
        <v>110</v>
      </c>
      <c r="T3" s="182"/>
      <c r="U3" s="194">
        <v>15288</v>
      </c>
      <c r="V3" s="194"/>
      <c r="W3" s="194"/>
      <c r="X3" s="39"/>
      <c r="Y3" s="182" t="s">
        <v>116</v>
      </c>
      <c r="Z3" s="182"/>
      <c r="AA3" s="182"/>
      <c r="AB3" s="194">
        <v>2021</v>
      </c>
      <c r="AC3" s="194"/>
      <c r="AD3" s="182" t="s">
        <v>118</v>
      </c>
      <c r="AE3" s="182"/>
      <c r="AF3" s="182"/>
      <c r="AG3" s="193" t="s">
        <v>119</v>
      </c>
      <c r="AH3" s="193"/>
      <c r="AI3" s="40"/>
      <c r="AJ3" s="40"/>
      <c r="AK3" s="36"/>
    </row>
    <row r="4" spans="1:37" ht="23.25" customHeight="1" x14ac:dyDescent="0.45">
      <c r="B4" s="188" t="s">
        <v>155</v>
      </c>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76" t="s">
        <v>0</v>
      </c>
      <c r="AJ4" s="173" t="s">
        <v>9</v>
      </c>
      <c r="AK4" s="174"/>
    </row>
    <row r="5" spans="1:37" ht="23.65" thickBot="1" x14ac:dyDescent="0.5">
      <c r="B5" s="188"/>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77"/>
      <c r="AJ5" s="169" t="s">
        <v>10</v>
      </c>
      <c r="AK5" s="171" t="s">
        <v>11</v>
      </c>
    </row>
    <row r="6" spans="1:37" ht="33" customHeight="1" thickBot="1" x14ac:dyDescent="0.5">
      <c r="A6" s="46" t="s">
        <v>70</v>
      </c>
      <c r="B6" s="43" t="s">
        <v>1</v>
      </c>
      <c r="C6" s="102"/>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78"/>
      <c r="AJ6" s="170"/>
      <c r="AK6" s="172"/>
    </row>
    <row r="7" spans="1:37" ht="54.4" thickBot="1" x14ac:dyDescent="0.5">
      <c r="A7" s="190" t="s">
        <v>153</v>
      </c>
      <c r="B7" s="125" t="s">
        <v>58</v>
      </c>
      <c r="C7" s="129"/>
      <c r="D7" s="130">
        <f>IF(ISBLANK(D16),0,$C$7-(SUM(D8:D11)))</f>
        <v>0</v>
      </c>
      <c r="E7" s="130">
        <f>IF(ISBLANK(E17),0,$D$7-(SUM(E8:E11)))</f>
        <v>0</v>
      </c>
      <c r="F7" s="130">
        <f>IF(ISBLANK(F18),0,$E$7-(SUM(F8:F11)))</f>
        <v>0</v>
      </c>
      <c r="G7" s="130">
        <f>IF(ISBLANK(G19),0,$F$7-(SUM(G8:G11)))</f>
        <v>0</v>
      </c>
      <c r="H7" s="130">
        <f>IF(ISBLANK(H20),0,$G$7-(SUM(H8:H11)))</f>
        <v>0</v>
      </c>
      <c r="I7" s="130">
        <f>IF(ISBLANK(I21),0,$H$7-(SUM(I8:I11)))</f>
        <v>0</v>
      </c>
      <c r="J7" s="130">
        <f>IF(ISBLANK(J22),0,$I$7-(SUM(J8:J11)))</f>
        <v>0</v>
      </c>
      <c r="K7" s="130">
        <f>IF(ISBLANK(K23),0,$J$7-(SUM(K8:K11)))</f>
        <v>0</v>
      </c>
      <c r="L7" s="130">
        <f>IF(ISBLANK(L24),0,$K$7-(SUM(L8:L11)))</f>
        <v>0</v>
      </c>
      <c r="M7" s="130">
        <f>IF(ISBLANK(M25),0,$L$7-(SUM(M8:M11)))</f>
        <v>0</v>
      </c>
      <c r="N7" s="130">
        <f>IF(ISBLANK(N26),0,$M$7-(SUM(N8:N11)))</f>
        <v>0</v>
      </c>
      <c r="O7" s="130">
        <f>IF(ISBLANK(O27),0,$N$7-(SUM(O8:O11)))</f>
        <v>0</v>
      </c>
      <c r="P7" s="130">
        <f>IF(ISBLANK(P28),0,$O$7-(SUM(P8:P11)))</f>
        <v>0</v>
      </c>
      <c r="Q7" s="130">
        <f>IF(ISBLANK(Q29),0,$P$7-(SUM(Q8:Q11)))</f>
        <v>0</v>
      </c>
      <c r="R7" s="130">
        <f>IF(ISBLANK(R30),0,$Q$7-(SUM(R8:R11)))</f>
        <v>0</v>
      </c>
      <c r="S7" s="130">
        <f>IF(ISBLANK(S31),0,$R$7-(SUM(S8:S11)))</f>
        <v>0</v>
      </c>
      <c r="T7" s="130">
        <f>IF(ISBLANK(T32),0,$S$7-(SUM(T8:T11)))</f>
        <v>0</v>
      </c>
      <c r="U7" s="130">
        <f>IF(ISBLANK(U33),0,$T$7-(SUM(U8:U11)))</f>
        <v>0</v>
      </c>
      <c r="V7" s="130">
        <f>IF(ISBLANK(V34),0,$U$7-(SUM(V8:V11)))</f>
        <v>0</v>
      </c>
      <c r="W7" s="130">
        <f>IF(ISBLANK(W35),0,$V$7-(SUM(W8:W11)))</f>
        <v>0</v>
      </c>
      <c r="X7" s="130">
        <f>IF(ISBLANK(X36),0,$W$7-(SUM(X8:X11)))</f>
        <v>0</v>
      </c>
      <c r="Y7" s="130">
        <f>IF(ISBLANK(Y37),0,$X$7-(SUM(Y8:Y11)))</f>
        <v>0</v>
      </c>
      <c r="Z7" s="130">
        <f>IF(ISBLANK(Z38),0,$Y$7-(SUM(Z8:Z11)))</f>
        <v>0</v>
      </c>
      <c r="AA7" s="130">
        <f>IF(ISBLANK(AA39),0,$Z$7-(SUM(AA8:AA11)))</f>
        <v>0</v>
      </c>
      <c r="AB7" s="130">
        <f>IF(ISBLANK(AB40),0,$AA$7-(SUM(AB8:AB11)))</f>
        <v>0</v>
      </c>
      <c r="AC7" s="130">
        <f>IF(ISBLANK(AC41),0,$AB$7-(SUM(AC8:AC11)))</f>
        <v>0</v>
      </c>
      <c r="AD7" s="130">
        <f>IF(ISBLANK(AD42),0,$AC$7-(SUM(AD8:AD11)))</f>
        <v>0</v>
      </c>
      <c r="AE7" s="130">
        <f>IF(ISBLANK(AE43),0,$AD$7-(SUM(AE8:AE11)))</f>
        <v>0</v>
      </c>
      <c r="AF7" s="130">
        <f>IF(ISBLANK(AF44),0,$AE$7-(SUM(AF8:AF11)))</f>
        <v>0</v>
      </c>
      <c r="AG7" s="130">
        <f>IF(ISBLANK(AG45),0,$AF$7-(SUM(AG8:AG11)))</f>
        <v>0</v>
      </c>
      <c r="AH7" s="130">
        <f>IF(ISBLANK(AH46),0,$AG$7-(SUM(AH8:AH11)))</f>
        <v>0</v>
      </c>
      <c r="AI7" s="179"/>
      <c r="AJ7" s="33"/>
      <c r="AK7" s="34"/>
    </row>
    <row r="8" spans="1:37" ht="41.25" customHeight="1" x14ac:dyDescent="0.45">
      <c r="A8" s="191"/>
      <c r="B8" s="126" t="s">
        <v>23</v>
      </c>
      <c r="C8" s="131"/>
      <c r="D8" s="132"/>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4"/>
      <c r="AI8" s="180"/>
      <c r="AJ8" s="31"/>
      <c r="AK8" s="30"/>
    </row>
    <row r="9" spans="1:37" ht="42.75" customHeight="1" thickBot="1" x14ac:dyDescent="0.5">
      <c r="A9" s="191"/>
      <c r="B9" s="127" t="s">
        <v>24</v>
      </c>
      <c r="C9" s="135"/>
      <c r="D9" s="136"/>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8"/>
      <c r="AI9" s="181"/>
      <c r="AJ9" s="50"/>
      <c r="AK9" s="51"/>
    </row>
    <row r="10" spans="1:37" ht="36.75" customHeight="1" x14ac:dyDescent="0.45">
      <c r="A10" s="191"/>
      <c r="B10" s="127" t="s">
        <v>151</v>
      </c>
      <c r="C10" s="135"/>
      <c r="D10" s="136"/>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8"/>
      <c r="AI10" s="105"/>
      <c r="AJ10" s="99"/>
      <c r="AK10" s="100"/>
    </row>
    <row r="11" spans="1:37" ht="33" customHeight="1" thickBot="1" x14ac:dyDescent="0.5">
      <c r="A11" s="191"/>
      <c r="B11" s="128" t="s">
        <v>147</v>
      </c>
      <c r="C11" s="139"/>
      <c r="D11" s="140"/>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2"/>
      <c r="AI11" s="105"/>
      <c r="AJ11" s="99"/>
      <c r="AK11" s="100"/>
    </row>
    <row r="12" spans="1:37" ht="41.25" customHeight="1" x14ac:dyDescent="0.45">
      <c r="A12" s="145" t="s">
        <v>152</v>
      </c>
      <c r="B12" s="117" t="s">
        <v>23</v>
      </c>
      <c r="C12" s="120"/>
      <c r="D12" s="123"/>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07"/>
      <c r="AG12" s="107"/>
      <c r="AH12" s="111"/>
      <c r="AI12" s="108"/>
      <c r="AJ12" s="31"/>
      <c r="AK12" s="30"/>
    </row>
    <row r="13" spans="1:37" ht="42.75" customHeight="1" x14ac:dyDescent="0.45">
      <c r="A13" s="146"/>
      <c r="B13" s="118" t="s">
        <v>24</v>
      </c>
      <c r="C13" s="121"/>
      <c r="D13" s="112"/>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3"/>
      <c r="AI13" s="108"/>
      <c r="AJ13" s="50"/>
      <c r="AK13" s="51"/>
    </row>
    <row r="14" spans="1:37" ht="36.75" customHeight="1" x14ac:dyDescent="0.45">
      <c r="A14" s="146"/>
      <c r="B14" s="118" t="s">
        <v>151</v>
      </c>
      <c r="C14" s="121"/>
      <c r="D14" s="112"/>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3"/>
      <c r="AI14" s="108"/>
      <c r="AJ14" s="99"/>
      <c r="AK14" s="100"/>
    </row>
    <row r="15" spans="1:37" ht="33" customHeight="1" thickBot="1" x14ac:dyDescent="0.5">
      <c r="A15" s="147"/>
      <c r="B15" s="119" t="s">
        <v>147</v>
      </c>
      <c r="C15" s="122"/>
      <c r="D15" s="114"/>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6"/>
      <c r="AI15" s="108"/>
      <c r="AJ15" s="99"/>
      <c r="AK15" s="100"/>
    </row>
    <row r="16" spans="1:37" ht="25.5" customHeight="1" thickBot="1" x14ac:dyDescent="0.5">
      <c r="A16" s="46" t="str">
        <f>"miap"&amp;C16</f>
        <v>miap1st</v>
      </c>
      <c r="B16" s="186" t="s">
        <v>150</v>
      </c>
      <c r="C16" s="104" t="s">
        <v>25</v>
      </c>
      <c r="D16" s="103"/>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9"/>
      <c r="AI16" s="32" t="str">
        <f ca="1">IFERROR(INDIRECT(ADDRESS(ROW(),SUMPRODUCT(MAX((D16:AH16&lt;&gt;"")*COLUMN(D16:AH16))))),"")</f>
        <v/>
      </c>
      <c r="AJ16" s="33"/>
      <c r="AK16" s="34"/>
    </row>
    <row r="17" spans="1:37" ht="25.5" customHeight="1" thickBot="1" x14ac:dyDescent="0.5">
      <c r="A17" s="46" t="str">
        <f t="shared" ref="A17:A46" si="0">"miap"&amp;C17</f>
        <v>miap2nd</v>
      </c>
      <c r="B17" s="186"/>
      <c r="C17" s="175" t="s">
        <v>26</v>
      </c>
      <c r="D17" s="158"/>
      <c r="E17" s="72"/>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34"/>
      <c r="AI17" s="29" t="str">
        <f ca="1">IFERROR(INDIRECT(ADDRESS(ROW(),SUMPRODUCT(MAX((E17:AH17&lt;&gt;"")*COLUMN(E17:AH17))))),"")</f>
        <v/>
      </c>
      <c r="AJ17" s="31"/>
      <c r="AK17" s="30"/>
    </row>
    <row r="18" spans="1:37" ht="25.5" customHeight="1" thickBot="1" x14ac:dyDescent="0.5">
      <c r="A18" s="46" t="str">
        <f t="shared" si="0"/>
        <v>miap3rd</v>
      </c>
      <c r="B18" s="186"/>
      <c r="C18" s="150" t="s">
        <v>27</v>
      </c>
      <c r="D18" s="151"/>
      <c r="E18" s="158"/>
      <c r="F18" s="72"/>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34"/>
      <c r="AI18" s="29" t="str">
        <f ca="1">IFERROR(INDIRECT(ADDRESS(ROW(),SUMPRODUCT(MAX((F18:AH18&lt;&gt;"")*COLUMN(F18:AH18))))),"")</f>
        <v/>
      </c>
      <c r="AJ18" s="31"/>
      <c r="AK18" s="30"/>
    </row>
    <row r="19" spans="1:37" ht="25.5" customHeight="1" thickBot="1" x14ac:dyDescent="0.5">
      <c r="A19" s="46" t="str">
        <f t="shared" si="0"/>
        <v>miap4th</v>
      </c>
      <c r="B19" s="186"/>
      <c r="C19" s="150" t="s">
        <v>28</v>
      </c>
      <c r="D19" s="151"/>
      <c r="E19" s="151"/>
      <c r="F19" s="158"/>
      <c r="G19" s="72"/>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34"/>
      <c r="AI19" s="29" t="str">
        <f ca="1">IFERROR(INDIRECT(ADDRESS(ROW(),SUMPRODUCT(MAX((G19:AH19&lt;&gt;"")*COLUMN(G19:AH19))))),"")</f>
        <v/>
      </c>
      <c r="AJ19" s="31"/>
      <c r="AK19" s="30"/>
    </row>
    <row r="20" spans="1:37" ht="25.5" customHeight="1" thickBot="1" x14ac:dyDescent="0.5">
      <c r="A20" s="46" t="str">
        <f t="shared" si="0"/>
        <v>miap5th</v>
      </c>
      <c r="B20" s="186"/>
      <c r="C20" s="150" t="s">
        <v>29</v>
      </c>
      <c r="D20" s="151"/>
      <c r="E20" s="151"/>
      <c r="F20" s="151"/>
      <c r="G20" s="158"/>
      <c r="H20" s="72"/>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34"/>
      <c r="AI20" s="29" t="str">
        <f ca="1">IFERROR(INDIRECT(ADDRESS(ROW(),SUMPRODUCT(MAX((H20:AH20&lt;&gt;"")*COLUMN(H20:AH20))))),"")</f>
        <v/>
      </c>
      <c r="AJ20" s="31"/>
      <c r="AK20" s="30"/>
    </row>
    <row r="21" spans="1:37" ht="25.5" customHeight="1" thickBot="1" x14ac:dyDescent="0.5">
      <c r="A21" s="46" t="str">
        <f t="shared" si="0"/>
        <v>miap6th</v>
      </c>
      <c r="B21" s="186"/>
      <c r="C21" s="150" t="s">
        <v>30</v>
      </c>
      <c r="D21" s="151"/>
      <c r="E21" s="151"/>
      <c r="F21" s="151"/>
      <c r="G21" s="151"/>
      <c r="H21" s="158"/>
      <c r="I21" s="72"/>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34"/>
      <c r="AI21" s="29" t="str">
        <f ca="1">IFERROR(INDIRECT(ADDRESS(ROW(),SUMPRODUCT(MAX((I21:AH21&lt;&gt;"")*COLUMN(I21:AH21))))),"")</f>
        <v/>
      </c>
      <c r="AJ21" s="31"/>
      <c r="AK21" s="30"/>
    </row>
    <row r="22" spans="1:37" ht="25.5" customHeight="1" thickBot="1" x14ac:dyDescent="0.5">
      <c r="A22" s="46" t="str">
        <f t="shared" si="0"/>
        <v>miap7th</v>
      </c>
      <c r="B22" s="186"/>
      <c r="C22" s="150" t="s">
        <v>31</v>
      </c>
      <c r="D22" s="151"/>
      <c r="E22" s="151"/>
      <c r="F22" s="151"/>
      <c r="G22" s="151"/>
      <c r="H22" s="151"/>
      <c r="I22" s="158"/>
      <c r="J22" s="72"/>
      <c r="K22" s="98"/>
      <c r="L22" s="98"/>
      <c r="M22" s="98"/>
      <c r="N22" s="98"/>
      <c r="O22" s="98"/>
      <c r="P22" s="98"/>
      <c r="Q22" s="98"/>
      <c r="R22" s="98"/>
      <c r="S22" s="98"/>
      <c r="T22" s="98"/>
      <c r="U22" s="98"/>
      <c r="V22" s="98"/>
      <c r="W22" s="98"/>
      <c r="X22" s="98"/>
      <c r="Y22" s="98"/>
      <c r="Z22" s="98"/>
      <c r="AA22" s="98"/>
      <c r="AB22" s="98"/>
      <c r="AC22" s="98"/>
      <c r="AD22" s="98"/>
      <c r="AE22" s="98"/>
      <c r="AF22" s="98"/>
      <c r="AG22" s="98"/>
      <c r="AH22" s="34"/>
      <c r="AI22" s="29" t="str">
        <f ca="1">IFERROR(INDIRECT(ADDRESS(ROW(),SUMPRODUCT(MAX((J22:AH22&lt;&gt;"")*COLUMN(J22:AH22))))),"")</f>
        <v/>
      </c>
      <c r="AJ22" s="31"/>
      <c r="AK22" s="30"/>
    </row>
    <row r="23" spans="1:37" ht="25.5" customHeight="1" thickBot="1" x14ac:dyDescent="0.5">
      <c r="A23" s="46" t="str">
        <f t="shared" si="0"/>
        <v>miap8th</v>
      </c>
      <c r="B23" s="186"/>
      <c r="C23" s="150" t="s">
        <v>32</v>
      </c>
      <c r="D23" s="151"/>
      <c r="E23" s="151"/>
      <c r="F23" s="151"/>
      <c r="G23" s="151"/>
      <c r="H23" s="151"/>
      <c r="I23" s="151"/>
      <c r="J23" s="158"/>
      <c r="K23" s="72"/>
      <c r="L23" s="98"/>
      <c r="M23" s="98"/>
      <c r="N23" s="98"/>
      <c r="O23" s="98"/>
      <c r="P23" s="98"/>
      <c r="Q23" s="98"/>
      <c r="R23" s="98"/>
      <c r="S23" s="98"/>
      <c r="T23" s="98"/>
      <c r="U23" s="98"/>
      <c r="V23" s="98"/>
      <c r="W23" s="98"/>
      <c r="X23" s="98"/>
      <c r="Y23" s="98"/>
      <c r="Z23" s="98"/>
      <c r="AA23" s="98"/>
      <c r="AB23" s="98"/>
      <c r="AC23" s="98"/>
      <c r="AD23" s="98"/>
      <c r="AE23" s="98"/>
      <c r="AF23" s="98"/>
      <c r="AG23" s="98"/>
      <c r="AH23" s="34"/>
      <c r="AI23" s="29" t="str">
        <f ca="1">IFERROR(INDIRECT(ADDRESS(ROW(),SUMPRODUCT(MAX((K23:AH23&lt;&gt;"")*COLUMN(K23:AH23))))),"")</f>
        <v/>
      </c>
      <c r="AJ23" s="31"/>
      <c r="AK23" s="30"/>
    </row>
    <row r="24" spans="1:37" ht="25.5" customHeight="1" thickBot="1" x14ac:dyDescent="0.5">
      <c r="A24" s="46" t="str">
        <f t="shared" si="0"/>
        <v>miap9th</v>
      </c>
      <c r="B24" s="186"/>
      <c r="C24" s="150" t="s">
        <v>33</v>
      </c>
      <c r="D24" s="151"/>
      <c r="E24" s="151"/>
      <c r="F24" s="151"/>
      <c r="G24" s="151"/>
      <c r="H24" s="151"/>
      <c r="I24" s="151"/>
      <c r="J24" s="151"/>
      <c r="K24" s="158"/>
      <c r="L24" s="72"/>
      <c r="M24" s="98"/>
      <c r="N24" s="98"/>
      <c r="O24" s="98"/>
      <c r="P24" s="98"/>
      <c r="Q24" s="98"/>
      <c r="R24" s="98"/>
      <c r="S24" s="98"/>
      <c r="T24" s="98"/>
      <c r="U24" s="98"/>
      <c r="V24" s="98"/>
      <c r="W24" s="98"/>
      <c r="X24" s="98"/>
      <c r="Y24" s="98"/>
      <c r="Z24" s="98"/>
      <c r="AA24" s="98"/>
      <c r="AB24" s="98"/>
      <c r="AC24" s="98"/>
      <c r="AD24" s="98"/>
      <c r="AE24" s="98"/>
      <c r="AF24" s="98"/>
      <c r="AG24" s="98"/>
      <c r="AH24" s="34"/>
      <c r="AI24" s="29" t="str">
        <f ca="1">IFERROR(INDIRECT(ADDRESS(ROW(),SUMPRODUCT(MAX((L24:AH24&lt;&gt;"")*COLUMN(L24:AH24))))),"")</f>
        <v/>
      </c>
      <c r="AJ24" s="31"/>
      <c r="AK24" s="30"/>
    </row>
    <row r="25" spans="1:37" ht="25.5" customHeight="1" thickBot="1" x14ac:dyDescent="0.5">
      <c r="A25" s="46" t="str">
        <f t="shared" si="0"/>
        <v>miap10th</v>
      </c>
      <c r="B25" s="186"/>
      <c r="C25" s="150" t="s">
        <v>34</v>
      </c>
      <c r="D25" s="151"/>
      <c r="E25" s="151"/>
      <c r="F25" s="151"/>
      <c r="G25" s="151"/>
      <c r="H25" s="151"/>
      <c r="I25" s="151"/>
      <c r="J25" s="151"/>
      <c r="K25" s="151"/>
      <c r="L25" s="158"/>
      <c r="M25" s="72"/>
      <c r="N25" s="98"/>
      <c r="O25" s="98"/>
      <c r="P25" s="98"/>
      <c r="Q25" s="98"/>
      <c r="R25" s="98"/>
      <c r="S25" s="98"/>
      <c r="T25" s="98"/>
      <c r="U25" s="98"/>
      <c r="V25" s="98"/>
      <c r="W25" s="98"/>
      <c r="X25" s="98"/>
      <c r="Y25" s="98"/>
      <c r="Z25" s="98"/>
      <c r="AA25" s="98"/>
      <c r="AB25" s="98"/>
      <c r="AC25" s="98"/>
      <c r="AD25" s="98"/>
      <c r="AE25" s="98"/>
      <c r="AF25" s="98"/>
      <c r="AG25" s="98"/>
      <c r="AH25" s="34"/>
      <c r="AI25" s="29" t="str">
        <f ca="1">IFERROR(INDIRECT(ADDRESS(ROW(),SUMPRODUCT(MAX((M25:AH25&lt;&gt;"")*COLUMN(M25:AH25))))),"")</f>
        <v/>
      </c>
      <c r="AJ25" s="31"/>
      <c r="AK25" s="30"/>
    </row>
    <row r="26" spans="1:37" ht="25.5" customHeight="1" thickBot="1" x14ac:dyDescent="0.5">
      <c r="A26" s="46" t="str">
        <f t="shared" si="0"/>
        <v>miap11th</v>
      </c>
      <c r="B26" s="186"/>
      <c r="C26" s="150" t="s">
        <v>35</v>
      </c>
      <c r="D26" s="151"/>
      <c r="E26" s="151"/>
      <c r="F26" s="151"/>
      <c r="G26" s="151"/>
      <c r="H26" s="151"/>
      <c r="I26" s="151"/>
      <c r="J26" s="151"/>
      <c r="K26" s="151"/>
      <c r="L26" s="151"/>
      <c r="M26" s="158"/>
      <c r="N26" s="72"/>
      <c r="O26" s="98"/>
      <c r="P26" s="98"/>
      <c r="Q26" s="98"/>
      <c r="R26" s="98"/>
      <c r="S26" s="98"/>
      <c r="T26" s="98"/>
      <c r="U26" s="98"/>
      <c r="V26" s="98"/>
      <c r="W26" s="98"/>
      <c r="X26" s="98"/>
      <c r="Y26" s="98"/>
      <c r="Z26" s="98"/>
      <c r="AA26" s="98"/>
      <c r="AB26" s="98"/>
      <c r="AC26" s="98"/>
      <c r="AD26" s="98"/>
      <c r="AE26" s="98"/>
      <c r="AF26" s="98"/>
      <c r="AG26" s="98"/>
      <c r="AH26" s="34"/>
      <c r="AI26" s="29" t="str">
        <f ca="1">IFERROR(INDIRECT(ADDRESS(ROW(),SUMPRODUCT(MAX((N26:AH26&lt;&gt;"")*COLUMN(N26:AH26))))),"")</f>
        <v/>
      </c>
      <c r="AJ26" s="31"/>
      <c r="AK26" s="30"/>
    </row>
    <row r="27" spans="1:37" ht="25.5" customHeight="1" thickBot="1" x14ac:dyDescent="0.5">
      <c r="A27" s="46" t="str">
        <f t="shared" si="0"/>
        <v>miap12th</v>
      </c>
      <c r="B27" s="186"/>
      <c r="C27" s="150" t="s">
        <v>69</v>
      </c>
      <c r="D27" s="151"/>
      <c r="E27" s="151"/>
      <c r="F27" s="151"/>
      <c r="G27" s="151"/>
      <c r="H27" s="151"/>
      <c r="I27" s="151"/>
      <c r="J27" s="151"/>
      <c r="K27" s="151"/>
      <c r="L27" s="151"/>
      <c r="M27" s="151"/>
      <c r="N27" s="159"/>
      <c r="O27" s="72"/>
      <c r="P27" s="98"/>
      <c r="Q27" s="98"/>
      <c r="R27" s="98"/>
      <c r="S27" s="98"/>
      <c r="T27" s="98"/>
      <c r="U27" s="98"/>
      <c r="V27" s="98"/>
      <c r="W27" s="98"/>
      <c r="X27" s="98"/>
      <c r="Y27" s="98"/>
      <c r="Z27" s="98"/>
      <c r="AA27" s="98"/>
      <c r="AB27" s="98"/>
      <c r="AC27" s="98"/>
      <c r="AD27" s="98"/>
      <c r="AE27" s="98"/>
      <c r="AF27" s="98"/>
      <c r="AG27" s="98"/>
      <c r="AH27" s="34"/>
      <c r="AI27" s="29" t="str">
        <f ca="1">IFERROR(INDIRECT(ADDRESS(ROW(),SUMPRODUCT(MAX((O27:AH27&lt;&gt;"")*COLUMN(O27:AH27))))),"")</f>
        <v/>
      </c>
      <c r="AJ27" s="31"/>
      <c r="AK27" s="30"/>
    </row>
    <row r="28" spans="1:37" ht="25.5" customHeight="1" thickBot="1" x14ac:dyDescent="0.5">
      <c r="A28" s="46" t="str">
        <f t="shared" si="0"/>
        <v>miap13th</v>
      </c>
      <c r="B28" s="186"/>
      <c r="C28" s="150" t="s">
        <v>36</v>
      </c>
      <c r="D28" s="151"/>
      <c r="E28" s="151"/>
      <c r="F28" s="151"/>
      <c r="G28" s="151"/>
      <c r="H28" s="151"/>
      <c r="I28" s="151"/>
      <c r="J28" s="151"/>
      <c r="K28" s="151"/>
      <c r="L28" s="151"/>
      <c r="M28" s="151"/>
      <c r="N28" s="151"/>
      <c r="O28" s="160"/>
      <c r="P28" s="72"/>
      <c r="Q28" s="98"/>
      <c r="R28" s="98"/>
      <c r="S28" s="98"/>
      <c r="T28" s="98"/>
      <c r="U28" s="98"/>
      <c r="V28" s="98"/>
      <c r="W28" s="98"/>
      <c r="X28" s="98"/>
      <c r="Y28" s="98"/>
      <c r="Z28" s="98"/>
      <c r="AA28" s="98"/>
      <c r="AB28" s="98"/>
      <c r="AC28" s="98"/>
      <c r="AD28" s="98"/>
      <c r="AE28" s="98"/>
      <c r="AF28" s="98"/>
      <c r="AG28" s="98"/>
      <c r="AH28" s="34"/>
      <c r="AI28" s="29" t="str">
        <f ca="1">IFERROR(INDIRECT(ADDRESS(ROW(),SUMPRODUCT(MAX((P28:AH28&lt;&gt;"")*COLUMN(P28:AH28))))),"")</f>
        <v/>
      </c>
      <c r="AJ28" s="31"/>
      <c r="AK28" s="30"/>
    </row>
    <row r="29" spans="1:37" ht="25.5" customHeight="1" thickBot="1" x14ac:dyDescent="0.5">
      <c r="A29" s="46" t="str">
        <f t="shared" si="0"/>
        <v>miap14th</v>
      </c>
      <c r="B29" s="186"/>
      <c r="C29" s="150" t="s">
        <v>37</v>
      </c>
      <c r="D29" s="151"/>
      <c r="E29" s="151"/>
      <c r="F29" s="151"/>
      <c r="G29" s="151"/>
      <c r="H29" s="151"/>
      <c r="I29" s="151"/>
      <c r="J29" s="151"/>
      <c r="K29" s="151"/>
      <c r="L29" s="151"/>
      <c r="M29" s="151"/>
      <c r="N29" s="151"/>
      <c r="O29" s="151"/>
      <c r="P29" s="159"/>
      <c r="Q29" s="72"/>
      <c r="R29" s="98"/>
      <c r="S29" s="98"/>
      <c r="T29" s="98"/>
      <c r="U29" s="98"/>
      <c r="V29" s="98"/>
      <c r="W29" s="98"/>
      <c r="X29" s="98"/>
      <c r="Y29" s="98"/>
      <c r="Z29" s="98"/>
      <c r="AA29" s="98"/>
      <c r="AB29" s="98"/>
      <c r="AC29" s="98"/>
      <c r="AD29" s="98"/>
      <c r="AE29" s="98"/>
      <c r="AF29" s="98"/>
      <c r="AG29" s="98"/>
      <c r="AH29" s="34"/>
      <c r="AI29" s="29" t="str">
        <f ca="1">IFERROR(INDIRECT(ADDRESS(ROW(),SUMPRODUCT(MAX((Q29:AH29&lt;&gt;"")*COLUMN(Q29:AH29))))),"")</f>
        <v/>
      </c>
      <c r="AJ29" s="31"/>
      <c r="AK29" s="30"/>
    </row>
    <row r="30" spans="1:37" ht="25.5" customHeight="1" thickBot="1" x14ac:dyDescent="0.5">
      <c r="A30" s="46" t="str">
        <f t="shared" si="0"/>
        <v>miap15th</v>
      </c>
      <c r="B30" s="186"/>
      <c r="C30" s="150" t="s">
        <v>38</v>
      </c>
      <c r="D30" s="151"/>
      <c r="E30" s="151"/>
      <c r="F30" s="151"/>
      <c r="G30" s="151"/>
      <c r="H30" s="151"/>
      <c r="I30" s="151"/>
      <c r="J30" s="151"/>
      <c r="K30" s="151"/>
      <c r="L30" s="151"/>
      <c r="M30" s="151"/>
      <c r="N30" s="151"/>
      <c r="O30" s="151"/>
      <c r="P30" s="151"/>
      <c r="Q30" s="151"/>
      <c r="R30" s="72"/>
      <c r="S30" s="98"/>
      <c r="T30" s="98"/>
      <c r="U30" s="98"/>
      <c r="V30" s="98"/>
      <c r="W30" s="98"/>
      <c r="X30" s="98"/>
      <c r="Y30" s="98"/>
      <c r="Z30" s="98"/>
      <c r="AA30" s="98"/>
      <c r="AB30" s="98"/>
      <c r="AC30" s="98"/>
      <c r="AD30" s="98"/>
      <c r="AE30" s="98"/>
      <c r="AF30" s="98"/>
      <c r="AG30" s="98"/>
      <c r="AH30" s="34"/>
      <c r="AI30" s="29" t="str">
        <f ca="1">IFERROR(INDIRECT(ADDRESS(ROW(),SUMPRODUCT(MAX((R30:AH30&lt;&gt;"")*COLUMN(R30:AH30))))),"")</f>
        <v/>
      </c>
      <c r="AJ30" s="31"/>
      <c r="AK30" s="30"/>
    </row>
    <row r="31" spans="1:37" ht="25.5" customHeight="1" thickBot="1" x14ac:dyDescent="0.5">
      <c r="A31" s="46" t="str">
        <f t="shared" si="0"/>
        <v>miap16th</v>
      </c>
      <c r="B31" s="186"/>
      <c r="C31" s="150" t="s">
        <v>39</v>
      </c>
      <c r="D31" s="151"/>
      <c r="E31" s="151"/>
      <c r="F31" s="151"/>
      <c r="G31" s="151"/>
      <c r="H31" s="151"/>
      <c r="I31" s="151"/>
      <c r="J31" s="151"/>
      <c r="K31" s="151"/>
      <c r="L31" s="151"/>
      <c r="M31" s="151"/>
      <c r="N31" s="151"/>
      <c r="O31" s="151"/>
      <c r="P31" s="151"/>
      <c r="Q31" s="151"/>
      <c r="R31" s="151"/>
      <c r="S31" s="72"/>
      <c r="T31" s="98"/>
      <c r="U31" s="98"/>
      <c r="V31" s="98"/>
      <c r="W31" s="98"/>
      <c r="X31" s="98"/>
      <c r="Y31" s="98"/>
      <c r="Z31" s="98"/>
      <c r="AA31" s="98"/>
      <c r="AB31" s="98"/>
      <c r="AC31" s="98"/>
      <c r="AD31" s="98"/>
      <c r="AE31" s="98"/>
      <c r="AF31" s="98"/>
      <c r="AG31" s="98"/>
      <c r="AH31" s="34"/>
      <c r="AI31" s="29" t="str">
        <f ca="1">IFERROR(INDIRECT(ADDRESS(ROW(),SUMPRODUCT(MAX((S31:AH31&lt;&gt;"")*COLUMN(S31:AH31))))),"")</f>
        <v/>
      </c>
      <c r="AJ31" s="31"/>
      <c r="AK31" s="30"/>
    </row>
    <row r="32" spans="1:37" ht="25.5" customHeight="1" thickBot="1" x14ac:dyDescent="0.5">
      <c r="A32" s="46" t="str">
        <f t="shared" si="0"/>
        <v>miap17th</v>
      </c>
      <c r="B32" s="186"/>
      <c r="C32" s="150" t="s">
        <v>40</v>
      </c>
      <c r="D32" s="151"/>
      <c r="E32" s="151"/>
      <c r="F32" s="151"/>
      <c r="G32" s="151"/>
      <c r="H32" s="151"/>
      <c r="I32" s="151"/>
      <c r="J32" s="151"/>
      <c r="K32" s="151"/>
      <c r="L32" s="151"/>
      <c r="M32" s="151"/>
      <c r="N32" s="151"/>
      <c r="O32" s="151"/>
      <c r="P32" s="151"/>
      <c r="Q32" s="151"/>
      <c r="R32" s="151"/>
      <c r="S32" s="151"/>
      <c r="T32" s="72"/>
      <c r="U32" s="98"/>
      <c r="V32" s="98"/>
      <c r="W32" s="98"/>
      <c r="X32" s="98"/>
      <c r="Y32" s="98"/>
      <c r="Z32" s="98"/>
      <c r="AA32" s="98"/>
      <c r="AB32" s="98"/>
      <c r="AC32" s="98"/>
      <c r="AD32" s="98"/>
      <c r="AE32" s="98"/>
      <c r="AF32" s="98"/>
      <c r="AG32" s="98"/>
      <c r="AH32" s="34"/>
      <c r="AI32" s="29" t="str">
        <f ca="1">IFERROR(INDIRECT(ADDRESS(ROW(),SUMPRODUCT(MAX((T32:AH32&lt;&gt;"")*COLUMN(T32:AH32))))),"")</f>
        <v/>
      </c>
      <c r="AJ32" s="31"/>
      <c r="AK32" s="30"/>
    </row>
    <row r="33" spans="1:37" ht="25.5" customHeight="1" thickBot="1" x14ac:dyDescent="0.5">
      <c r="A33" s="46" t="str">
        <f t="shared" si="0"/>
        <v>miap18th</v>
      </c>
      <c r="B33" s="186"/>
      <c r="C33" s="150" t="s">
        <v>41</v>
      </c>
      <c r="D33" s="151"/>
      <c r="E33" s="151"/>
      <c r="F33" s="151"/>
      <c r="G33" s="151"/>
      <c r="H33" s="151"/>
      <c r="I33" s="151"/>
      <c r="J33" s="151"/>
      <c r="K33" s="151"/>
      <c r="L33" s="151"/>
      <c r="M33" s="151"/>
      <c r="N33" s="151"/>
      <c r="O33" s="151"/>
      <c r="P33" s="151"/>
      <c r="Q33" s="151"/>
      <c r="R33" s="151"/>
      <c r="S33" s="151"/>
      <c r="T33" s="151"/>
      <c r="U33" s="72"/>
      <c r="V33" s="98"/>
      <c r="W33" s="98"/>
      <c r="X33" s="98"/>
      <c r="Y33" s="98"/>
      <c r="Z33" s="98"/>
      <c r="AA33" s="98"/>
      <c r="AB33" s="98"/>
      <c r="AC33" s="98"/>
      <c r="AD33" s="98"/>
      <c r="AE33" s="98"/>
      <c r="AF33" s="98"/>
      <c r="AG33" s="98"/>
      <c r="AH33" s="34"/>
      <c r="AI33" s="29" t="str">
        <f ca="1">IFERROR(INDIRECT(ADDRESS(ROW(),SUMPRODUCT(MAX((U33:AH33&lt;&gt;"")*COLUMN(U33:AH33))))),"")</f>
        <v/>
      </c>
      <c r="AJ33" s="31"/>
      <c r="AK33" s="30"/>
    </row>
    <row r="34" spans="1:37" ht="25.5" customHeight="1" thickBot="1" x14ac:dyDescent="0.5">
      <c r="A34" s="46" t="str">
        <f t="shared" si="0"/>
        <v>miap19th</v>
      </c>
      <c r="B34" s="186"/>
      <c r="C34" s="150" t="s">
        <v>42</v>
      </c>
      <c r="D34" s="151"/>
      <c r="E34" s="151"/>
      <c r="F34" s="151"/>
      <c r="G34" s="151"/>
      <c r="H34" s="151"/>
      <c r="I34" s="151"/>
      <c r="J34" s="151"/>
      <c r="K34" s="151"/>
      <c r="L34" s="151"/>
      <c r="M34" s="151"/>
      <c r="N34" s="151"/>
      <c r="O34" s="151"/>
      <c r="P34" s="151"/>
      <c r="Q34" s="151"/>
      <c r="R34" s="151"/>
      <c r="S34" s="151"/>
      <c r="T34" s="151"/>
      <c r="U34" s="151"/>
      <c r="V34" s="72"/>
      <c r="W34" s="98"/>
      <c r="X34" s="98"/>
      <c r="Y34" s="98"/>
      <c r="Z34" s="98"/>
      <c r="AA34" s="98"/>
      <c r="AB34" s="98"/>
      <c r="AC34" s="98"/>
      <c r="AD34" s="98"/>
      <c r="AE34" s="98"/>
      <c r="AF34" s="98"/>
      <c r="AG34" s="98"/>
      <c r="AH34" s="34"/>
      <c r="AI34" s="29" t="str">
        <f ca="1">IFERROR(INDIRECT(ADDRESS(ROW(),SUMPRODUCT(MAX((V34:AH34&lt;&gt;"")*COLUMN(V34:AH34))))),"")</f>
        <v/>
      </c>
      <c r="AJ34" s="31"/>
      <c r="AK34" s="30"/>
    </row>
    <row r="35" spans="1:37" ht="25.5" customHeight="1" thickBot="1" x14ac:dyDescent="0.5">
      <c r="A35" s="46" t="str">
        <f t="shared" si="0"/>
        <v>miap20th</v>
      </c>
      <c r="B35" s="186"/>
      <c r="C35" s="150" t="s">
        <v>43</v>
      </c>
      <c r="D35" s="151"/>
      <c r="E35" s="151"/>
      <c r="F35" s="151"/>
      <c r="G35" s="151"/>
      <c r="H35" s="151"/>
      <c r="I35" s="151"/>
      <c r="J35" s="151"/>
      <c r="K35" s="151"/>
      <c r="L35" s="151"/>
      <c r="M35" s="151"/>
      <c r="N35" s="151"/>
      <c r="O35" s="151"/>
      <c r="P35" s="151"/>
      <c r="Q35" s="151"/>
      <c r="R35" s="151"/>
      <c r="S35" s="151"/>
      <c r="T35" s="151"/>
      <c r="U35" s="151"/>
      <c r="V35" s="151"/>
      <c r="W35" s="72"/>
      <c r="X35" s="98"/>
      <c r="Y35" s="98"/>
      <c r="Z35" s="98"/>
      <c r="AA35" s="98"/>
      <c r="AB35" s="98"/>
      <c r="AC35" s="98"/>
      <c r="AD35" s="98"/>
      <c r="AE35" s="98"/>
      <c r="AF35" s="98"/>
      <c r="AG35" s="98"/>
      <c r="AH35" s="34"/>
      <c r="AI35" s="29" t="str">
        <f ca="1">IFERROR(INDIRECT(ADDRESS(ROW(),SUMPRODUCT(MAX((W35:AH35&lt;&gt;"")*COLUMN(W35:AH35))))),"")</f>
        <v/>
      </c>
      <c r="AJ35" s="31"/>
      <c r="AK35" s="30"/>
    </row>
    <row r="36" spans="1:37" ht="25.5" customHeight="1" thickBot="1" x14ac:dyDescent="0.5">
      <c r="A36" s="46" t="str">
        <f t="shared" si="0"/>
        <v>miap21st</v>
      </c>
      <c r="B36" s="186"/>
      <c r="C36" s="150" t="s">
        <v>44</v>
      </c>
      <c r="D36" s="151"/>
      <c r="E36" s="151"/>
      <c r="F36" s="151"/>
      <c r="G36" s="151"/>
      <c r="H36" s="151"/>
      <c r="I36" s="151"/>
      <c r="J36" s="151"/>
      <c r="K36" s="151"/>
      <c r="L36" s="151"/>
      <c r="M36" s="151"/>
      <c r="N36" s="151"/>
      <c r="O36" s="151"/>
      <c r="P36" s="151"/>
      <c r="Q36" s="151"/>
      <c r="R36" s="151"/>
      <c r="S36" s="151"/>
      <c r="T36" s="151"/>
      <c r="U36" s="151"/>
      <c r="V36" s="151"/>
      <c r="W36" s="151"/>
      <c r="X36" s="72"/>
      <c r="Y36" s="98"/>
      <c r="Z36" s="98"/>
      <c r="AA36" s="98"/>
      <c r="AB36" s="98"/>
      <c r="AC36" s="98"/>
      <c r="AD36" s="98"/>
      <c r="AE36" s="98"/>
      <c r="AF36" s="98"/>
      <c r="AG36" s="98"/>
      <c r="AH36" s="34"/>
      <c r="AI36" s="29" t="str">
        <f ca="1">IFERROR(INDIRECT(ADDRESS(ROW(),SUMPRODUCT(MAX((X36:AH36&lt;&gt;"")*COLUMN(X36:AH36))))),"")</f>
        <v/>
      </c>
      <c r="AJ36" s="31"/>
      <c r="AK36" s="30"/>
    </row>
    <row r="37" spans="1:37" ht="25.5" customHeight="1" thickBot="1" x14ac:dyDescent="0.5">
      <c r="A37" s="46" t="str">
        <f t="shared" si="0"/>
        <v>miap22nd</v>
      </c>
      <c r="B37" s="186"/>
      <c r="C37" s="150" t="s">
        <v>45</v>
      </c>
      <c r="D37" s="151"/>
      <c r="E37" s="151"/>
      <c r="F37" s="151"/>
      <c r="G37" s="151"/>
      <c r="H37" s="151"/>
      <c r="I37" s="151"/>
      <c r="J37" s="151"/>
      <c r="K37" s="151"/>
      <c r="L37" s="151"/>
      <c r="M37" s="151"/>
      <c r="N37" s="151"/>
      <c r="O37" s="151"/>
      <c r="P37" s="151"/>
      <c r="Q37" s="151"/>
      <c r="R37" s="151"/>
      <c r="S37" s="151"/>
      <c r="T37" s="151"/>
      <c r="U37" s="151"/>
      <c r="V37" s="151"/>
      <c r="W37" s="151"/>
      <c r="X37" s="151"/>
      <c r="Y37" s="72"/>
      <c r="Z37" s="98"/>
      <c r="AA37" s="98"/>
      <c r="AB37" s="98"/>
      <c r="AC37" s="98"/>
      <c r="AD37" s="98"/>
      <c r="AE37" s="98"/>
      <c r="AF37" s="98"/>
      <c r="AG37" s="98"/>
      <c r="AH37" s="34"/>
      <c r="AI37" s="29" t="str">
        <f ca="1">IFERROR(INDIRECT(ADDRESS(ROW(),SUMPRODUCT(MAX((Y37:AH37&lt;&gt;"")*COLUMN(Y37:AH37))))),"")</f>
        <v/>
      </c>
      <c r="AJ37" s="31"/>
      <c r="AK37" s="30"/>
    </row>
    <row r="38" spans="1:37" ht="25.5" customHeight="1" thickBot="1" x14ac:dyDescent="0.5">
      <c r="A38" s="46" t="str">
        <f t="shared" si="0"/>
        <v>miap23rd</v>
      </c>
      <c r="B38" s="186"/>
      <c r="C38" s="150" t="s">
        <v>46</v>
      </c>
      <c r="D38" s="151"/>
      <c r="E38" s="151"/>
      <c r="F38" s="151"/>
      <c r="G38" s="151"/>
      <c r="H38" s="151"/>
      <c r="I38" s="151"/>
      <c r="J38" s="151"/>
      <c r="K38" s="151"/>
      <c r="L38" s="151"/>
      <c r="M38" s="151"/>
      <c r="N38" s="151"/>
      <c r="O38" s="151"/>
      <c r="P38" s="151"/>
      <c r="Q38" s="151"/>
      <c r="R38" s="151"/>
      <c r="S38" s="151"/>
      <c r="T38" s="151"/>
      <c r="U38" s="151"/>
      <c r="V38" s="151"/>
      <c r="W38" s="151"/>
      <c r="X38" s="151"/>
      <c r="Y38" s="151"/>
      <c r="Z38" s="72"/>
      <c r="AA38" s="98"/>
      <c r="AB38" s="98"/>
      <c r="AC38" s="98"/>
      <c r="AD38" s="98"/>
      <c r="AE38" s="98"/>
      <c r="AF38" s="98"/>
      <c r="AG38" s="98"/>
      <c r="AH38" s="34"/>
      <c r="AI38" s="29" t="str">
        <f ca="1">IFERROR(INDIRECT(ADDRESS(ROW(),SUMPRODUCT(MAX((Z38:AH38&lt;&gt;"")*COLUMN(Z38:AH38))))),"")</f>
        <v/>
      </c>
      <c r="AJ38" s="31"/>
      <c r="AK38" s="30"/>
    </row>
    <row r="39" spans="1:37" ht="25.5" customHeight="1" thickBot="1" x14ac:dyDescent="0.5">
      <c r="A39" s="46" t="str">
        <f t="shared" si="0"/>
        <v>miap24th</v>
      </c>
      <c r="B39" s="186"/>
      <c r="C39" s="150" t="s">
        <v>47</v>
      </c>
      <c r="D39" s="151"/>
      <c r="E39" s="151"/>
      <c r="F39" s="151"/>
      <c r="G39" s="151"/>
      <c r="H39" s="151"/>
      <c r="I39" s="151"/>
      <c r="J39" s="151"/>
      <c r="K39" s="151"/>
      <c r="L39" s="151"/>
      <c r="M39" s="151"/>
      <c r="N39" s="151"/>
      <c r="O39" s="151"/>
      <c r="P39" s="151"/>
      <c r="Q39" s="151"/>
      <c r="R39" s="151"/>
      <c r="S39" s="151"/>
      <c r="T39" s="151"/>
      <c r="U39" s="151"/>
      <c r="V39" s="151"/>
      <c r="W39" s="151"/>
      <c r="X39" s="151"/>
      <c r="Y39" s="151"/>
      <c r="Z39" s="151"/>
      <c r="AA39" s="72"/>
      <c r="AB39" s="98"/>
      <c r="AC39" s="98"/>
      <c r="AD39" s="98"/>
      <c r="AE39" s="98"/>
      <c r="AF39" s="98"/>
      <c r="AG39" s="98"/>
      <c r="AH39" s="34"/>
      <c r="AI39" s="29" t="str">
        <f ca="1">IFERROR(INDIRECT(ADDRESS(ROW(),SUMPRODUCT(MAX((AA39:AH39&lt;&gt;"")*COLUMN(AA39:AH39))))),"")</f>
        <v/>
      </c>
      <c r="AJ39" s="31"/>
      <c r="AK39" s="30"/>
    </row>
    <row r="40" spans="1:37" ht="25.5" customHeight="1" thickBot="1" x14ac:dyDescent="0.5">
      <c r="A40" s="46" t="str">
        <f t="shared" si="0"/>
        <v>miap25th</v>
      </c>
      <c r="B40" s="186"/>
      <c r="C40" s="150" t="s">
        <v>48</v>
      </c>
      <c r="D40" s="151"/>
      <c r="E40" s="151"/>
      <c r="F40" s="151"/>
      <c r="G40" s="151"/>
      <c r="H40" s="151"/>
      <c r="I40" s="151"/>
      <c r="J40" s="151"/>
      <c r="K40" s="151"/>
      <c r="L40" s="151"/>
      <c r="M40" s="151"/>
      <c r="N40" s="151"/>
      <c r="O40" s="151"/>
      <c r="P40" s="151"/>
      <c r="Q40" s="151"/>
      <c r="R40" s="151"/>
      <c r="S40" s="151"/>
      <c r="T40" s="151"/>
      <c r="U40" s="151"/>
      <c r="V40" s="151"/>
      <c r="W40" s="151"/>
      <c r="X40" s="151"/>
      <c r="Y40" s="151"/>
      <c r="Z40" s="151"/>
      <c r="AA40" s="151"/>
      <c r="AB40" s="72"/>
      <c r="AC40" s="98"/>
      <c r="AD40" s="98"/>
      <c r="AE40" s="98"/>
      <c r="AF40" s="98"/>
      <c r="AG40" s="98"/>
      <c r="AH40" s="34"/>
      <c r="AI40" s="29" t="str">
        <f ca="1">IFERROR(INDIRECT(ADDRESS(ROW(),SUMPRODUCT(MAX((AB40:AH40&lt;&gt;"")*COLUMN(AB40:AH40))))),"")</f>
        <v/>
      </c>
      <c r="AJ40" s="31"/>
      <c r="AK40" s="30"/>
    </row>
    <row r="41" spans="1:37" ht="25.5" customHeight="1" thickBot="1" x14ac:dyDescent="0.5">
      <c r="A41" s="46" t="str">
        <f t="shared" si="0"/>
        <v>miap26th</v>
      </c>
      <c r="B41" s="186"/>
      <c r="C41" s="150" t="s">
        <v>49</v>
      </c>
      <c r="D41" s="151"/>
      <c r="E41" s="151"/>
      <c r="F41" s="151"/>
      <c r="G41" s="151"/>
      <c r="H41" s="151"/>
      <c r="I41" s="151"/>
      <c r="J41" s="151"/>
      <c r="K41" s="151"/>
      <c r="L41" s="151"/>
      <c r="M41" s="151"/>
      <c r="N41" s="151"/>
      <c r="O41" s="151"/>
      <c r="P41" s="151"/>
      <c r="Q41" s="151"/>
      <c r="R41" s="151"/>
      <c r="S41" s="151"/>
      <c r="T41" s="151"/>
      <c r="U41" s="151"/>
      <c r="V41" s="151"/>
      <c r="W41" s="151"/>
      <c r="X41" s="151"/>
      <c r="Y41" s="151"/>
      <c r="Z41" s="151"/>
      <c r="AA41" s="151"/>
      <c r="AB41" s="151"/>
      <c r="AC41" s="72"/>
      <c r="AD41" s="98"/>
      <c r="AE41" s="98"/>
      <c r="AF41" s="98"/>
      <c r="AG41" s="98"/>
      <c r="AH41" s="34"/>
      <c r="AI41" s="29" t="str">
        <f ca="1">IFERROR(INDIRECT(ADDRESS(ROW(),SUMPRODUCT(MAX((AC41:AH41&lt;&gt;"")*COLUMN(AC41:AH41))))),"")</f>
        <v/>
      </c>
      <c r="AJ41" s="31"/>
      <c r="AK41" s="30"/>
    </row>
    <row r="42" spans="1:37" ht="25.5" customHeight="1" thickBot="1" x14ac:dyDescent="0.5">
      <c r="A42" s="46" t="str">
        <f t="shared" si="0"/>
        <v>miap27th</v>
      </c>
      <c r="B42" s="186"/>
      <c r="C42" s="150" t="s">
        <v>50</v>
      </c>
      <c r="D42" s="151"/>
      <c r="E42" s="151"/>
      <c r="F42" s="151"/>
      <c r="G42" s="151"/>
      <c r="H42" s="151"/>
      <c r="I42" s="151"/>
      <c r="J42" s="151"/>
      <c r="K42" s="151"/>
      <c r="L42" s="151"/>
      <c r="M42" s="151"/>
      <c r="N42" s="151"/>
      <c r="O42" s="151"/>
      <c r="P42" s="151"/>
      <c r="Q42" s="151"/>
      <c r="R42" s="151"/>
      <c r="S42" s="151"/>
      <c r="T42" s="151"/>
      <c r="U42" s="151"/>
      <c r="V42" s="151"/>
      <c r="W42" s="151"/>
      <c r="X42" s="151"/>
      <c r="Y42" s="151"/>
      <c r="Z42" s="151"/>
      <c r="AA42" s="151"/>
      <c r="AB42" s="151"/>
      <c r="AC42" s="151"/>
      <c r="AD42" s="72"/>
      <c r="AE42" s="98"/>
      <c r="AF42" s="98"/>
      <c r="AG42" s="98"/>
      <c r="AH42" s="34"/>
      <c r="AI42" s="29" t="str">
        <f ca="1">IFERROR(INDIRECT(ADDRESS(ROW(),SUMPRODUCT(MAX((AD42:AH42&lt;&gt;"")*COLUMN(AD42:AH42))))),"")</f>
        <v/>
      </c>
      <c r="AJ42" s="31"/>
      <c r="AK42" s="30"/>
    </row>
    <row r="43" spans="1:37" ht="25.5" customHeight="1" thickBot="1" x14ac:dyDescent="0.5">
      <c r="A43" s="46" t="str">
        <f t="shared" si="0"/>
        <v>miap28th</v>
      </c>
      <c r="B43" s="186"/>
      <c r="C43" s="150" t="s">
        <v>51</v>
      </c>
      <c r="D43" s="151"/>
      <c r="E43" s="151"/>
      <c r="F43" s="151"/>
      <c r="G43" s="151"/>
      <c r="H43" s="151"/>
      <c r="I43" s="151"/>
      <c r="J43" s="151"/>
      <c r="K43" s="151"/>
      <c r="L43" s="151"/>
      <c r="M43" s="151"/>
      <c r="N43" s="151"/>
      <c r="O43" s="151"/>
      <c r="P43" s="151"/>
      <c r="Q43" s="151"/>
      <c r="R43" s="151"/>
      <c r="S43" s="151"/>
      <c r="T43" s="151"/>
      <c r="U43" s="151"/>
      <c r="V43" s="151"/>
      <c r="W43" s="151"/>
      <c r="X43" s="151"/>
      <c r="Y43" s="151"/>
      <c r="Z43" s="151"/>
      <c r="AA43" s="151"/>
      <c r="AB43" s="151"/>
      <c r="AC43" s="151"/>
      <c r="AD43" s="151"/>
      <c r="AE43" s="72"/>
      <c r="AF43" s="98"/>
      <c r="AG43" s="98"/>
      <c r="AH43" s="34"/>
      <c r="AI43" s="29" t="str">
        <f ca="1">IFERROR(INDIRECT(ADDRESS(ROW(),SUMPRODUCT(MAX((AE43:AH43&lt;&gt;"")*COLUMN(AE43:AH43))))),"")</f>
        <v/>
      </c>
      <c r="AJ43" s="31"/>
      <c r="AK43" s="30"/>
    </row>
    <row r="44" spans="1:37" ht="25.5" customHeight="1" thickBot="1" x14ac:dyDescent="0.5">
      <c r="A44" s="46" t="str">
        <f t="shared" si="0"/>
        <v>miap29th</v>
      </c>
      <c r="B44" s="186"/>
      <c r="C44" s="152" t="s">
        <v>52</v>
      </c>
      <c r="D44" s="153"/>
      <c r="E44" s="153"/>
      <c r="F44" s="153"/>
      <c r="G44" s="153"/>
      <c r="H44" s="153"/>
      <c r="I44" s="153"/>
      <c r="J44" s="153"/>
      <c r="K44" s="153"/>
      <c r="L44" s="153"/>
      <c r="M44" s="153"/>
      <c r="N44" s="153"/>
      <c r="O44" s="153"/>
      <c r="P44" s="153"/>
      <c r="Q44" s="153"/>
      <c r="R44" s="153"/>
      <c r="S44" s="153"/>
      <c r="T44" s="153"/>
      <c r="U44" s="153"/>
      <c r="V44" s="153"/>
      <c r="W44" s="153"/>
      <c r="X44" s="153"/>
      <c r="Y44" s="153"/>
      <c r="Z44" s="153"/>
      <c r="AA44" s="153"/>
      <c r="AB44" s="153"/>
      <c r="AC44" s="153"/>
      <c r="AD44" s="153"/>
      <c r="AE44" s="153"/>
      <c r="AF44" s="72"/>
      <c r="AG44" s="98"/>
      <c r="AH44" s="34"/>
      <c r="AI44" s="29" t="str">
        <f ca="1">IFERROR(INDIRECT(ADDRESS(ROW(),SUMPRODUCT(MAX((AF44:AH44&lt;&gt;"")*COLUMN(AF44:AH44))))),"")</f>
        <v/>
      </c>
      <c r="AJ44" s="31"/>
      <c r="AK44" s="30"/>
    </row>
    <row r="45" spans="1:37" ht="25.5" customHeight="1" thickBot="1" x14ac:dyDescent="0.5">
      <c r="A45" s="46" t="str">
        <f t="shared" si="0"/>
        <v>miap30th</v>
      </c>
      <c r="B45" s="186"/>
      <c r="C45" s="152" t="s">
        <v>53</v>
      </c>
      <c r="D45" s="153"/>
      <c r="E45" s="153"/>
      <c r="F45" s="153"/>
      <c r="G45" s="153"/>
      <c r="H45" s="153"/>
      <c r="I45" s="153"/>
      <c r="J45" s="153"/>
      <c r="K45" s="153"/>
      <c r="L45" s="153"/>
      <c r="M45" s="153"/>
      <c r="N45" s="153"/>
      <c r="O45" s="153"/>
      <c r="P45" s="153"/>
      <c r="Q45" s="153"/>
      <c r="R45" s="153"/>
      <c r="S45" s="153"/>
      <c r="T45" s="153"/>
      <c r="U45" s="153"/>
      <c r="V45" s="153"/>
      <c r="W45" s="153"/>
      <c r="X45" s="153"/>
      <c r="Y45" s="153"/>
      <c r="Z45" s="153"/>
      <c r="AA45" s="153"/>
      <c r="AB45" s="153"/>
      <c r="AC45" s="153"/>
      <c r="AD45" s="153"/>
      <c r="AE45" s="153"/>
      <c r="AF45" s="153"/>
      <c r="AG45" s="72"/>
      <c r="AH45" s="98"/>
      <c r="AI45" s="29" t="str">
        <f ca="1">IFERROR(INDIRECT(ADDRESS(ROW(),SUMPRODUCT(MAX((AG45:AH45&lt;&gt;"")*COLUMN(AG45:AH45))))),"")</f>
        <v/>
      </c>
      <c r="AJ45" s="31"/>
      <c r="AK45" s="30"/>
    </row>
    <row r="46" spans="1:37" ht="25.5" customHeight="1" thickBot="1" x14ac:dyDescent="0.5">
      <c r="A46" s="46" t="str">
        <f t="shared" si="0"/>
        <v>miap31st</v>
      </c>
      <c r="B46" s="186"/>
      <c r="C46" s="154" t="s">
        <v>54</v>
      </c>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c r="AB46" s="155"/>
      <c r="AC46" s="155"/>
      <c r="AD46" s="155"/>
      <c r="AE46" s="155"/>
      <c r="AF46" s="155"/>
      <c r="AG46" s="155"/>
      <c r="AH46" s="72"/>
      <c r="AI46" s="29" t="str">
        <f ca="1">IFERROR(INDIRECT(ADDRESS(ROW(),SUMPRODUCT(MAX((AH46&lt;&gt;"")*COLUMN(AH46))))),"")</f>
        <v/>
      </c>
      <c r="AJ46" s="31"/>
      <c r="AK46" s="30"/>
    </row>
    <row r="47" spans="1:37" ht="41.25" customHeight="1" thickBot="1" x14ac:dyDescent="0.5">
      <c r="A47" s="46" t="s">
        <v>121</v>
      </c>
      <c r="B47" s="187"/>
      <c r="C47" s="156" t="s">
        <v>2</v>
      </c>
      <c r="D47" s="157"/>
      <c r="E47" s="157"/>
      <c r="F47" s="157"/>
      <c r="G47" s="157"/>
      <c r="H47" s="157"/>
      <c r="I47" s="157"/>
      <c r="J47" s="157"/>
      <c r="K47" s="157"/>
      <c r="L47" s="157"/>
      <c r="M47" s="148"/>
      <c r="N47" s="148"/>
      <c r="O47" s="148"/>
      <c r="P47" s="148"/>
      <c r="Q47" s="148"/>
      <c r="R47" s="148"/>
      <c r="S47" s="148"/>
      <c r="T47" s="148"/>
      <c r="U47" s="148"/>
      <c r="V47" s="148"/>
      <c r="W47" s="148"/>
      <c r="X47" s="148"/>
      <c r="Y47" s="148"/>
      <c r="Z47" s="148"/>
      <c r="AA47" s="148"/>
      <c r="AB47" s="148"/>
      <c r="AC47" s="148"/>
      <c r="AD47" s="148"/>
      <c r="AE47" s="148"/>
      <c r="AF47" s="148"/>
      <c r="AG47" s="148"/>
      <c r="AH47" s="149"/>
      <c r="AI47" s="52" t="str">
        <f ca="1">IF(SUM(AI16:AI46)=0,"",SUM(AI16:AI46))</f>
        <v/>
      </c>
      <c r="AJ47" s="52" t="str">
        <f>IF(SUM(AJ16:AJ46)=0,"",SUM(AJ16:AJ46))</f>
        <v/>
      </c>
      <c r="AK47" s="52" t="str">
        <f>IF(SUM(AK16:AK46)=0,"",SUM(AK16:AK46))</f>
        <v/>
      </c>
    </row>
    <row r="48" spans="1:37" s="15" customFormat="1" ht="25.5" customHeight="1" x14ac:dyDescent="0.45">
      <c r="A48" s="48"/>
      <c r="B48" s="16"/>
      <c r="C48" s="21"/>
      <c r="D48" s="22"/>
      <c r="E48" s="22"/>
      <c r="F48" s="22"/>
      <c r="G48" s="22"/>
      <c r="H48" s="22"/>
      <c r="I48" s="22"/>
      <c r="J48" s="22"/>
      <c r="K48" s="22"/>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ht="25.5" customHeight="1" x14ac:dyDescent="0.45">
      <c r="A49" s="48"/>
      <c r="B49" s="16"/>
      <c r="C49" s="164" t="s">
        <v>3</v>
      </c>
      <c r="D49" s="164"/>
      <c r="E49" s="164"/>
      <c r="F49" s="164"/>
      <c r="G49" s="164"/>
      <c r="H49" s="164"/>
      <c r="I49" s="164"/>
      <c r="J49" s="165" t="s">
        <v>4</v>
      </c>
      <c r="K49" s="165"/>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45">
      <c r="A50" s="48"/>
      <c r="B50" s="16"/>
      <c r="C50" s="161" t="s">
        <v>154</v>
      </c>
      <c r="D50" s="161"/>
      <c r="E50" s="161"/>
      <c r="F50" s="161"/>
      <c r="G50" s="161"/>
      <c r="H50" s="161"/>
      <c r="I50" s="161"/>
      <c r="J50" s="162">
        <f>SUM(D10:AH10,D14:AH14)</f>
        <v>0</v>
      </c>
      <c r="K50" s="163"/>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ht="25.5" customHeight="1" x14ac:dyDescent="0.45">
      <c r="A51" s="48"/>
      <c r="B51" s="16"/>
      <c r="C51" s="161" t="s">
        <v>6</v>
      </c>
      <c r="D51" s="161"/>
      <c r="E51" s="161"/>
      <c r="F51" s="161"/>
      <c r="G51" s="161"/>
      <c r="H51" s="161"/>
      <c r="I51" s="161"/>
      <c r="J51" s="166">
        <f>SUM(D15:AH15,D11:AH11)</f>
        <v>0</v>
      </c>
      <c r="K51" s="167"/>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45">
      <c r="A52" s="48"/>
      <c r="B52" s="16"/>
      <c r="C52" s="161" t="s">
        <v>68</v>
      </c>
      <c r="D52" s="161"/>
      <c r="E52" s="161"/>
      <c r="F52" s="161"/>
      <c r="G52" s="161"/>
      <c r="H52" s="161"/>
      <c r="I52" s="161"/>
      <c r="J52" s="162">
        <f>SUM(D13:AH13,D9:AH9)</f>
        <v>0</v>
      </c>
      <c r="K52" s="163"/>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45">
      <c r="A53" s="48"/>
      <c r="C53" s="168" t="s">
        <v>130</v>
      </c>
      <c r="D53" s="168"/>
      <c r="E53" s="168"/>
      <c r="F53" s="168"/>
      <c r="G53" s="168"/>
      <c r="H53" s="168"/>
      <c r="I53" s="168"/>
      <c r="J53" s="162">
        <f>SUM(AF12:AH12,D8:AH8)</f>
        <v>0</v>
      </c>
      <c r="K53" s="163"/>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ht="40.5" customHeight="1" x14ac:dyDescent="0.45">
      <c r="A54" s="48"/>
      <c r="B54" s="16"/>
      <c r="C54" s="161" t="s">
        <v>131</v>
      </c>
      <c r="D54" s="161"/>
      <c r="E54" s="161"/>
      <c r="F54" s="161"/>
      <c r="G54" s="161"/>
      <c r="H54" s="161"/>
      <c r="I54" s="161"/>
      <c r="J54" s="162">
        <f ca="1">SUM(AI16:AI46)</f>
        <v>0</v>
      </c>
      <c r="K54" s="163"/>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45">
      <c r="A55" s="48"/>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45">
      <c r="A56" s="48"/>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45">
      <c r="A57" s="48"/>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45">
      <c r="A58" s="48"/>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45">
      <c r="A59" s="48"/>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45">
      <c r="A60" s="48"/>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45">
      <c r="A61" s="48"/>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45">
      <c r="A62" s="48"/>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45">
      <c r="A63" s="48"/>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45">
      <c r="A64" s="48"/>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45">
      <c r="A65" s="48"/>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45">
      <c r="A66" s="48"/>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45">
      <c r="A67" s="48"/>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45">
      <c r="A68" s="48"/>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45">
      <c r="A69" s="48"/>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45">
      <c r="A70" s="48"/>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37" s="15" customFormat="1" x14ac:dyDescent="0.45">
      <c r="A71" s="48"/>
      <c r="B71" s="16"/>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row>
    <row r="72" spans="1:37" s="15" customFormat="1" x14ac:dyDescent="0.45">
      <c r="A72" s="48"/>
      <c r="B72" s="16"/>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row>
    <row r="73" spans="1:37" s="15" customFormat="1" x14ac:dyDescent="0.45">
      <c r="A73" s="48"/>
      <c r="B73" s="16"/>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row>
    <row r="74" spans="1:37" s="15" customFormat="1" x14ac:dyDescent="0.45">
      <c r="A74" s="48"/>
      <c r="B74" s="16"/>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row>
    <row r="75" spans="1:37" s="15" customFormat="1" x14ac:dyDescent="0.45">
      <c r="A75" s="48"/>
      <c r="B75" s="16"/>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row>
    <row r="76" spans="1:37" s="15" customFormat="1" x14ac:dyDescent="0.45">
      <c r="A76" s="48"/>
      <c r="B76" s="16"/>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row>
  </sheetData>
  <sheetProtection password="CC71" sheet="1" selectLockedCells="1"/>
  <mergeCells count="64">
    <mergeCell ref="A7:A11"/>
    <mergeCell ref="B1:AG1"/>
    <mergeCell ref="AD3:AF3"/>
    <mergeCell ref="AG3:AH3"/>
    <mergeCell ref="U3:W3"/>
    <mergeCell ref="Y3:AA3"/>
    <mergeCell ref="AB3:AC3"/>
    <mergeCell ref="B16:B47"/>
    <mergeCell ref="B4:AH5"/>
    <mergeCell ref="C41:AB41"/>
    <mergeCell ref="C35:V35"/>
    <mergeCell ref="C24:K24"/>
    <mergeCell ref="C25:L25"/>
    <mergeCell ref="C29:P29"/>
    <mergeCell ref="C30:Q30"/>
    <mergeCell ref="C31:R31"/>
    <mergeCell ref="C32:S32"/>
    <mergeCell ref="S3:T3"/>
    <mergeCell ref="L3:R3"/>
    <mergeCell ref="B3:C3"/>
    <mergeCell ref="I3:K3"/>
    <mergeCell ref="D3:H3"/>
    <mergeCell ref="AJ5:AJ6"/>
    <mergeCell ref="AK5:AK6"/>
    <mergeCell ref="AJ4:AK4"/>
    <mergeCell ref="C17:D17"/>
    <mergeCell ref="C23:J23"/>
    <mergeCell ref="AI4:AI6"/>
    <mergeCell ref="C18:E18"/>
    <mergeCell ref="C19:F19"/>
    <mergeCell ref="C20:G20"/>
    <mergeCell ref="C21:H21"/>
    <mergeCell ref="C22:I22"/>
    <mergeCell ref="AI7:AI9"/>
    <mergeCell ref="C33:T33"/>
    <mergeCell ref="C54:I54"/>
    <mergeCell ref="J54:K54"/>
    <mergeCell ref="C49:I49"/>
    <mergeCell ref="J49:K49"/>
    <mergeCell ref="C50:I50"/>
    <mergeCell ref="J50:K50"/>
    <mergeCell ref="C51:I51"/>
    <mergeCell ref="J51:K51"/>
    <mergeCell ref="C52:I52"/>
    <mergeCell ref="J52:K52"/>
    <mergeCell ref="C53:I53"/>
    <mergeCell ref="J53:K53"/>
    <mergeCell ref="C34:U34"/>
    <mergeCell ref="A12:A15"/>
    <mergeCell ref="M47:AH47"/>
    <mergeCell ref="C36:W36"/>
    <mergeCell ref="C37:X37"/>
    <mergeCell ref="C38:Y38"/>
    <mergeCell ref="C39:Z39"/>
    <mergeCell ref="C40:AA40"/>
    <mergeCell ref="C44:AE44"/>
    <mergeCell ref="C45:AF45"/>
    <mergeCell ref="C46:AG46"/>
    <mergeCell ref="C42:AC42"/>
    <mergeCell ref="C47:L47"/>
    <mergeCell ref="C43:AD43"/>
    <mergeCell ref="C26:M26"/>
    <mergeCell ref="C27:N27"/>
    <mergeCell ref="C28:O28"/>
  </mergeCells>
  <conditionalFormatting sqref="D16">
    <cfRule type="expression" dxfId="185" priority="97">
      <formula>E16&gt;D16</formula>
    </cfRule>
  </conditionalFormatting>
  <conditionalFormatting sqref="E16:AG16">
    <cfRule type="expression" dxfId="184" priority="95">
      <formula>E16&gt;D16</formula>
    </cfRule>
    <cfRule type="expression" dxfId="183" priority="96">
      <formula>F16&gt;E16</formula>
    </cfRule>
  </conditionalFormatting>
  <conditionalFormatting sqref="E17">
    <cfRule type="expression" dxfId="182" priority="94">
      <formula>F17&gt;E17</formula>
    </cfRule>
  </conditionalFormatting>
  <conditionalFormatting sqref="F17:AG17">
    <cfRule type="expression" dxfId="181" priority="92">
      <formula>F17&gt;E17</formula>
    </cfRule>
    <cfRule type="expression" dxfId="180" priority="93">
      <formula>G17&gt;F17</formula>
    </cfRule>
  </conditionalFormatting>
  <conditionalFormatting sqref="F18">
    <cfRule type="expression" dxfId="179" priority="91">
      <formula>G18&gt;F18</formula>
    </cfRule>
  </conditionalFormatting>
  <conditionalFormatting sqref="G18:AG18">
    <cfRule type="expression" dxfId="178" priority="89">
      <formula>G18&gt;F18</formula>
    </cfRule>
    <cfRule type="expression" dxfId="177" priority="90">
      <formula>H18&gt;G18</formula>
    </cfRule>
  </conditionalFormatting>
  <conditionalFormatting sqref="G19">
    <cfRule type="expression" dxfId="176" priority="88">
      <formula>H19&gt;G19</formula>
    </cfRule>
  </conditionalFormatting>
  <conditionalFormatting sqref="H19:AG19">
    <cfRule type="expression" dxfId="175" priority="86">
      <formula>H19&gt;G19</formula>
    </cfRule>
    <cfRule type="expression" dxfId="174" priority="87">
      <formula>I19&gt;H19</formula>
    </cfRule>
  </conditionalFormatting>
  <conditionalFormatting sqref="H20">
    <cfRule type="expression" dxfId="173" priority="85">
      <formula>I20&gt;H20</formula>
    </cfRule>
  </conditionalFormatting>
  <conditionalFormatting sqref="I20:AG20">
    <cfRule type="expression" dxfId="172" priority="83">
      <formula>I20&gt;H20</formula>
    </cfRule>
    <cfRule type="expression" dxfId="171" priority="84">
      <formula>J20&gt;I20</formula>
    </cfRule>
  </conditionalFormatting>
  <conditionalFormatting sqref="I21">
    <cfRule type="expression" dxfId="170" priority="82">
      <formula>J21&gt;I21</formula>
    </cfRule>
  </conditionalFormatting>
  <conditionalFormatting sqref="J21:AG21">
    <cfRule type="expression" dxfId="169" priority="80">
      <formula>J21&gt;I21</formula>
    </cfRule>
    <cfRule type="expression" dxfId="168" priority="81">
      <formula>K21&gt;J21</formula>
    </cfRule>
  </conditionalFormatting>
  <conditionalFormatting sqref="J22">
    <cfRule type="expression" dxfId="167" priority="79">
      <formula>K22&gt;J22</formula>
    </cfRule>
  </conditionalFormatting>
  <conditionalFormatting sqref="K22:AG22">
    <cfRule type="expression" dxfId="166" priority="77">
      <formula>K22&gt;J22</formula>
    </cfRule>
    <cfRule type="expression" dxfId="165" priority="78">
      <formula>L22&gt;K22</formula>
    </cfRule>
  </conditionalFormatting>
  <conditionalFormatting sqref="K23">
    <cfRule type="expression" dxfId="164" priority="76">
      <formula>L23&gt;K23</formula>
    </cfRule>
  </conditionalFormatting>
  <conditionalFormatting sqref="L23:AG23">
    <cfRule type="expression" dxfId="163" priority="74">
      <formula>L23&gt;K23</formula>
    </cfRule>
    <cfRule type="expression" dxfId="162" priority="75">
      <formula>M23&gt;L23</formula>
    </cfRule>
  </conditionalFormatting>
  <conditionalFormatting sqref="L24">
    <cfRule type="expression" dxfId="161" priority="73">
      <formula>M24&gt;L24</formula>
    </cfRule>
  </conditionalFormatting>
  <conditionalFormatting sqref="M24:AG24">
    <cfRule type="expression" dxfId="160" priority="71">
      <formula>M24&gt;L24</formula>
    </cfRule>
    <cfRule type="expression" dxfId="159" priority="72">
      <formula>N24&gt;M24</formula>
    </cfRule>
  </conditionalFormatting>
  <conditionalFormatting sqref="M25">
    <cfRule type="expression" dxfId="158" priority="70">
      <formula>N25&gt;M25</formula>
    </cfRule>
  </conditionalFormatting>
  <conditionalFormatting sqref="N25:AG25">
    <cfRule type="expression" dxfId="157" priority="68">
      <formula>N25&gt;M25</formula>
    </cfRule>
    <cfRule type="expression" dxfId="156" priority="69">
      <formula>O25&gt;N25</formula>
    </cfRule>
  </conditionalFormatting>
  <conditionalFormatting sqref="N26">
    <cfRule type="expression" dxfId="155" priority="67">
      <formula>O26&gt;N26</formula>
    </cfRule>
  </conditionalFormatting>
  <conditionalFormatting sqref="O26:AG26">
    <cfRule type="expression" dxfId="154" priority="65">
      <formula>O26&gt;N26</formula>
    </cfRule>
    <cfRule type="expression" dxfId="153" priority="66">
      <formula>P26&gt;O26</formula>
    </cfRule>
  </conditionalFormatting>
  <conditionalFormatting sqref="O27">
    <cfRule type="expression" dxfId="152" priority="64">
      <formula>P27&gt;O27</formula>
    </cfRule>
  </conditionalFormatting>
  <conditionalFormatting sqref="P27:AG27">
    <cfRule type="expression" dxfId="151" priority="62">
      <formula>P27&gt;O27</formula>
    </cfRule>
    <cfRule type="expression" dxfId="150" priority="63">
      <formula>Q27&gt;P27</formula>
    </cfRule>
  </conditionalFormatting>
  <conditionalFormatting sqref="P28">
    <cfRule type="expression" dxfId="149" priority="61">
      <formula>Q28&gt;P28</formula>
    </cfRule>
  </conditionalFormatting>
  <conditionalFormatting sqref="Q28:AG28">
    <cfRule type="expression" dxfId="148" priority="59">
      <formula>Q28&gt;P28</formula>
    </cfRule>
    <cfRule type="expression" dxfId="147" priority="60">
      <formula>R28&gt;Q28</formula>
    </cfRule>
  </conditionalFormatting>
  <conditionalFormatting sqref="Q29">
    <cfRule type="expression" dxfId="146" priority="58">
      <formula>R29&gt;Q29</formula>
    </cfRule>
  </conditionalFormatting>
  <conditionalFormatting sqref="R29:AG29">
    <cfRule type="expression" dxfId="145" priority="56">
      <formula>R29&gt;Q29</formula>
    </cfRule>
    <cfRule type="expression" dxfId="144" priority="57">
      <formula>S29&gt;R29</formula>
    </cfRule>
  </conditionalFormatting>
  <conditionalFormatting sqref="R30">
    <cfRule type="expression" dxfId="143" priority="55">
      <formula>S30&gt;R30</formula>
    </cfRule>
  </conditionalFormatting>
  <conditionalFormatting sqref="S30:AG30">
    <cfRule type="expression" dxfId="142" priority="53">
      <formula>S30&gt;R30</formula>
    </cfRule>
    <cfRule type="expression" dxfId="141" priority="54">
      <formula>T30&gt;S30</formula>
    </cfRule>
  </conditionalFormatting>
  <conditionalFormatting sqref="S31">
    <cfRule type="expression" dxfId="140" priority="52">
      <formula>T31&gt;S31</formula>
    </cfRule>
  </conditionalFormatting>
  <conditionalFormatting sqref="T31:AG31">
    <cfRule type="expression" dxfId="139" priority="50">
      <formula>T31&gt;S31</formula>
    </cfRule>
    <cfRule type="expression" dxfId="138" priority="51">
      <formula>U31&gt;T31</formula>
    </cfRule>
  </conditionalFormatting>
  <conditionalFormatting sqref="T32">
    <cfRule type="expression" dxfId="137" priority="49">
      <formula>U32&gt;T32</formula>
    </cfRule>
  </conditionalFormatting>
  <conditionalFormatting sqref="U32:AG32">
    <cfRule type="expression" dxfId="136" priority="47">
      <formula>U32&gt;T32</formula>
    </cfRule>
    <cfRule type="expression" dxfId="135" priority="48">
      <formula>V32&gt;U32</formula>
    </cfRule>
  </conditionalFormatting>
  <conditionalFormatting sqref="U33">
    <cfRule type="expression" dxfId="134" priority="46">
      <formula>V33&gt;U33</formula>
    </cfRule>
  </conditionalFormatting>
  <conditionalFormatting sqref="V33:AG33">
    <cfRule type="expression" dxfId="133" priority="44">
      <formula>V33&gt;U33</formula>
    </cfRule>
    <cfRule type="expression" dxfId="132" priority="45">
      <formula>W33&gt;V33</formula>
    </cfRule>
  </conditionalFormatting>
  <conditionalFormatting sqref="V34">
    <cfRule type="expression" dxfId="131" priority="43">
      <formula>W34&gt;V34</formula>
    </cfRule>
  </conditionalFormatting>
  <conditionalFormatting sqref="W34:AG34">
    <cfRule type="expression" dxfId="130" priority="41">
      <formula>W34&gt;V34</formula>
    </cfRule>
    <cfRule type="expression" dxfId="129" priority="42">
      <formula>X34&gt;W34</formula>
    </cfRule>
  </conditionalFormatting>
  <conditionalFormatting sqref="W35">
    <cfRule type="expression" dxfId="128" priority="40">
      <formula>X35&gt;W35</formula>
    </cfRule>
  </conditionalFormatting>
  <conditionalFormatting sqref="X35:AG35">
    <cfRule type="expression" dxfId="127" priority="38">
      <formula>X35&gt;W35</formula>
    </cfRule>
    <cfRule type="expression" dxfId="126" priority="39">
      <formula>Y35&gt;X35</formula>
    </cfRule>
  </conditionalFormatting>
  <conditionalFormatting sqref="X36">
    <cfRule type="expression" dxfId="125" priority="37">
      <formula>Y36&gt;X36</formula>
    </cfRule>
  </conditionalFormatting>
  <conditionalFormatting sqref="Y36:AG36">
    <cfRule type="expression" dxfId="124" priority="35">
      <formula>Y36&gt;X36</formula>
    </cfRule>
    <cfRule type="expression" dxfId="123" priority="36">
      <formula>Z36&gt;Y36</formula>
    </cfRule>
  </conditionalFormatting>
  <conditionalFormatting sqref="Y37">
    <cfRule type="expression" dxfId="122" priority="34">
      <formula>Z37&gt;Y37</formula>
    </cfRule>
  </conditionalFormatting>
  <conditionalFormatting sqref="Z37:AG37">
    <cfRule type="expression" dxfId="121" priority="32">
      <formula>Z37&gt;Y37</formula>
    </cfRule>
    <cfRule type="expression" dxfId="120" priority="33">
      <formula>AA37&gt;Z37</formula>
    </cfRule>
  </conditionalFormatting>
  <conditionalFormatting sqref="Z38">
    <cfRule type="expression" dxfId="119" priority="31">
      <formula>AA38&gt;Z38</formula>
    </cfRule>
  </conditionalFormatting>
  <conditionalFormatting sqref="AA38:AG38">
    <cfRule type="expression" dxfId="118" priority="29">
      <formula>AA38&gt;Z38</formula>
    </cfRule>
    <cfRule type="expression" dxfId="117" priority="30">
      <formula>AB38&gt;AA38</formula>
    </cfRule>
  </conditionalFormatting>
  <conditionalFormatting sqref="AA39">
    <cfRule type="expression" dxfId="116" priority="28">
      <formula>AB39&gt;AA39</formula>
    </cfRule>
  </conditionalFormatting>
  <conditionalFormatting sqref="AB39:AG39">
    <cfRule type="expression" dxfId="115" priority="26">
      <formula>AB39&gt;AA39</formula>
    </cfRule>
    <cfRule type="expression" dxfId="114" priority="27">
      <formula>AC39&gt;AB39</formula>
    </cfRule>
  </conditionalFormatting>
  <conditionalFormatting sqref="AB40">
    <cfRule type="expression" dxfId="113" priority="25">
      <formula>AC40&gt;AB40</formula>
    </cfRule>
  </conditionalFormatting>
  <conditionalFormatting sqref="AC40:AG40">
    <cfRule type="expression" dxfId="112" priority="23">
      <formula>AC40&gt;AB40</formula>
    </cfRule>
    <cfRule type="expression" dxfId="111" priority="24">
      <formula>AD40&gt;AC40</formula>
    </cfRule>
  </conditionalFormatting>
  <conditionalFormatting sqref="AC41">
    <cfRule type="expression" dxfId="110" priority="22">
      <formula>AD41&gt;AC41</formula>
    </cfRule>
  </conditionalFormatting>
  <conditionalFormatting sqref="AD41:AG41">
    <cfRule type="expression" dxfId="109" priority="20">
      <formula>AD41&gt;AC41</formula>
    </cfRule>
    <cfRule type="expression" dxfId="108" priority="21">
      <formula>AE41&gt;AD41</formula>
    </cfRule>
  </conditionalFormatting>
  <conditionalFormatting sqref="AD42">
    <cfRule type="expression" dxfId="107" priority="19">
      <formula>AE42&gt;AD42</formula>
    </cfRule>
  </conditionalFormatting>
  <conditionalFormatting sqref="AE42:AG42">
    <cfRule type="expression" dxfId="106" priority="17">
      <formula>AE42&gt;AD42</formula>
    </cfRule>
    <cfRule type="expression" dxfId="105" priority="18">
      <formula>AF42&gt;AE42</formula>
    </cfRule>
  </conditionalFormatting>
  <conditionalFormatting sqref="AE43">
    <cfRule type="expression" dxfId="104" priority="16">
      <formula>AF43&gt;AE43</formula>
    </cfRule>
  </conditionalFormatting>
  <conditionalFormatting sqref="AF43:AG43">
    <cfRule type="expression" dxfId="103" priority="14">
      <formula>AF43&gt;AE43</formula>
    </cfRule>
    <cfRule type="expression" dxfId="102" priority="15">
      <formula>AG43&gt;AF43</formula>
    </cfRule>
  </conditionalFormatting>
  <conditionalFormatting sqref="AF44">
    <cfRule type="expression" dxfId="101" priority="13">
      <formula>AG44&gt;AF44</formula>
    </cfRule>
  </conditionalFormatting>
  <conditionalFormatting sqref="AG44">
    <cfRule type="expression" dxfId="100" priority="11">
      <formula>AG44&gt;AF44</formula>
    </cfRule>
    <cfRule type="expression" dxfId="99" priority="12">
      <formula>AH44&gt;AG44</formula>
    </cfRule>
  </conditionalFormatting>
  <conditionalFormatting sqref="AG45">
    <cfRule type="expression" dxfId="98" priority="10">
      <formula>AH45&gt;AG45</formula>
    </cfRule>
  </conditionalFormatting>
  <conditionalFormatting sqref="AH45">
    <cfRule type="expression" dxfId="97" priority="8">
      <formula>AH45&gt;AG45</formula>
    </cfRule>
    <cfRule type="expression" dxfId="96" priority="9">
      <formula>AI45&gt;AH45</formula>
    </cfRule>
  </conditionalFormatting>
  <conditionalFormatting sqref="G7:AH7">
    <cfRule type="cellIs" dxfId="95" priority="6" operator="equal">
      <formula>0</formula>
    </cfRule>
    <cfRule type="cellIs" dxfId="94" priority="7" operator="lessThan">
      <formula>0</formula>
    </cfRule>
  </conditionalFormatting>
  <conditionalFormatting sqref="B1:AG1">
    <cfRule type="notContainsBlanks" dxfId="93" priority="5">
      <formula>LEN(TRIM(B1))&gt;0</formula>
    </cfRule>
  </conditionalFormatting>
  <conditionalFormatting sqref="D8:AH11">
    <cfRule type="expression" dxfId="92" priority="4">
      <formula>ISBLANK($C$7)</formula>
    </cfRule>
  </conditionalFormatting>
  <conditionalFormatting sqref="D7:F7">
    <cfRule type="cellIs" dxfId="91" priority="1" operator="equal">
      <formula>0</formula>
    </cfRule>
    <cfRule type="cellIs" dxfId="90" priority="2" operator="lessThan">
      <formula>0</formula>
    </cfRule>
  </conditionalFormatting>
  <dataValidations count="1">
    <dataValidation type="whole" allowBlank="1" showInputMessage="1" showErrorMessage="1" sqref="AH46 AE43:AH43 AC41:AH41 AA39:AH39 Y37:AH37 V34:AH34 R30:AH30 P28:AH28 N26:AH26 L24:AH24 J22:AH22 H20:AH20 E16:AH17 U33:AH33 W35:AH35 F18:AH18 G19:AH19 I21:AH21 K23:AH23 M25:AH25 O27:AH27 Q29:AH29 T32:AH32 S31:AH31 D16 X36:AH36 Z38:AH38 AB40:AH40 AD42:AH42 J50:K54 AF44:AH44 AJ16:AK46 AG45:AH45 C7:AH15">
      <formula1>0</formula1>
      <formula2>1000</formula2>
    </dataValidation>
  </dataValidations>
  <pageMargins left="0.25" right="0.25" top="0.75" bottom="0.75" header="0.3" footer="0.3"/>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zoomScale="50" zoomScaleNormal="50" zoomScalePageLayoutView="60" workbookViewId="0">
      <pane xSplit="3" ySplit="6" topLeftCell="D7" activePane="bottomRight" state="frozen"/>
      <selection pane="topRight" activeCell="D1" sqref="D1"/>
      <selection pane="bottomLeft" activeCell="A7" sqref="A7"/>
      <selection pane="bottomRight" activeCell="C7" sqref="C7"/>
    </sheetView>
  </sheetViews>
  <sheetFormatPr defaultColWidth="9.1328125" defaultRowHeight="23.25" x14ac:dyDescent="0.45"/>
  <cols>
    <col min="1" max="1" width="4.3984375" style="46" customWidth="1"/>
    <col min="2" max="2" width="39.3984375" style="61" customWidth="1"/>
    <col min="3" max="3" width="9.59765625" style="14" customWidth="1"/>
    <col min="4" max="4" width="8.265625" style="20" customWidth="1"/>
    <col min="5" max="5" width="7.73046875" style="20" customWidth="1"/>
    <col min="6" max="6" width="6.86328125" style="20" customWidth="1"/>
    <col min="7" max="7" width="6.73046875" style="20" customWidth="1"/>
    <col min="8" max="8" width="8.86328125" style="20" customWidth="1"/>
    <col min="9" max="9" width="8" style="20" customWidth="1"/>
    <col min="10" max="33" width="9.1328125" style="20"/>
    <col min="34" max="34" width="8.3984375" style="20" customWidth="1"/>
    <col min="35" max="35" width="22.265625" style="20" customWidth="1"/>
    <col min="36" max="36" width="10" style="18" customWidth="1"/>
    <col min="37" max="37" width="12.59765625" style="18" customWidth="1"/>
    <col min="38" max="38" width="7.73046875" style="13" customWidth="1"/>
    <col min="39" max="43" width="9.1328125" style="13"/>
    <col min="44" max="16384" width="9.1328125" style="14"/>
  </cols>
  <sheetData>
    <row r="1" spans="1:37" ht="10.5" customHeight="1" thickBot="1" x14ac:dyDescent="0.5"/>
    <row r="2" spans="1:37" ht="58.5" customHeight="1" thickBot="1" x14ac:dyDescent="0.5">
      <c r="B2" s="62"/>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75">
      <c r="A3" s="47"/>
      <c r="B3" s="184" t="s">
        <v>108</v>
      </c>
      <c r="C3" s="182"/>
      <c r="D3" s="185" t="s">
        <v>111</v>
      </c>
      <c r="E3" s="185"/>
      <c r="F3" s="185"/>
      <c r="G3" s="185"/>
      <c r="H3" s="185"/>
      <c r="I3" s="182" t="s">
        <v>109</v>
      </c>
      <c r="J3" s="182"/>
      <c r="K3" s="182"/>
      <c r="L3" s="183" t="s">
        <v>117</v>
      </c>
      <c r="M3" s="183"/>
      <c r="N3" s="183"/>
      <c r="O3" s="183"/>
      <c r="P3" s="183"/>
      <c r="Q3" s="183"/>
      <c r="R3" s="183"/>
      <c r="S3" s="182" t="s">
        <v>110</v>
      </c>
      <c r="T3" s="182"/>
      <c r="U3" s="194">
        <v>15288</v>
      </c>
      <c r="V3" s="194"/>
      <c r="W3" s="194"/>
      <c r="X3" s="39"/>
      <c r="Y3" s="182" t="s">
        <v>116</v>
      </c>
      <c r="Z3" s="182"/>
      <c r="AA3" s="182"/>
      <c r="AB3" s="194">
        <v>2021</v>
      </c>
      <c r="AC3" s="194"/>
      <c r="AD3" s="182" t="s">
        <v>118</v>
      </c>
      <c r="AE3" s="182"/>
      <c r="AF3" s="182"/>
      <c r="AG3" s="193" t="s">
        <v>119</v>
      </c>
      <c r="AH3" s="193"/>
      <c r="AI3" s="40"/>
      <c r="AJ3" s="40"/>
      <c r="AK3" s="36"/>
    </row>
    <row r="4" spans="1:37" ht="23.25" customHeight="1" x14ac:dyDescent="0.45">
      <c r="B4" s="188" t="s">
        <v>156</v>
      </c>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76" t="s">
        <v>115</v>
      </c>
      <c r="AJ4" s="173" t="s">
        <v>9</v>
      </c>
      <c r="AK4" s="174"/>
    </row>
    <row r="5" spans="1:37" ht="23.65" thickBot="1" x14ac:dyDescent="0.5">
      <c r="B5" s="188"/>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77"/>
      <c r="AJ5" s="169" t="s">
        <v>10</v>
      </c>
      <c r="AK5" s="171" t="s">
        <v>11</v>
      </c>
    </row>
    <row r="6" spans="1:37" ht="33" customHeight="1" thickBot="1" x14ac:dyDescent="0.5">
      <c r="A6" s="46" t="s">
        <v>70</v>
      </c>
      <c r="B6" s="63" t="s">
        <v>1</v>
      </c>
      <c r="C6" s="44"/>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78"/>
      <c r="AJ6" s="170"/>
      <c r="AK6" s="172"/>
    </row>
    <row r="7" spans="1:37" ht="36" x14ac:dyDescent="0.45">
      <c r="A7" s="46">
        <v>1</v>
      </c>
      <c r="B7" s="64" t="s">
        <v>112</v>
      </c>
      <c r="C7" s="41"/>
      <c r="D7" s="42"/>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8"/>
      <c r="AI7" s="179"/>
      <c r="AJ7" s="33"/>
      <c r="AK7" s="34"/>
    </row>
    <row r="8" spans="1:37" ht="41.25" customHeight="1" thickBot="1" x14ac:dyDescent="0.5">
      <c r="A8" s="46">
        <v>2</v>
      </c>
      <c r="B8" s="65" t="s">
        <v>113</v>
      </c>
      <c r="C8" s="101"/>
      <c r="D8" s="2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7"/>
      <c r="AI8" s="195"/>
      <c r="AJ8" s="31"/>
      <c r="AK8" s="30"/>
    </row>
    <row r="9" spans="1:37" s="13" customFormat="1" ht="25.5" customHeight="1" thickBot="1" x14ac:dyDescent="0.5">
      <c r="A9" s="46">
        <v>4</v>
      </c>
      <c r="B9" s="196" t="s">
        <v>114</v>
      </c>
      <c r="C9" s="26" t="s">
        <v>25</v>
      </c>
      <c r="D9" s="72"/>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28"/>
      <c r="AI9" s="32" t="str">
        <f ca="1">IFERROR(INDIRECT(ADDRESS(ROW(),SUMPRODUCT(MAX((D9:AH9&lt;&gt;"")*COLUMN(D9:AH9))))),"")</f>
        <v/>
      </c>
      <c r="AJ9" s="33"/>
      <c r="AK9" s="34"/>
    </row>
    <row r="10" spans="1:37" s="13" customFormat="1" ht="25.5" customHeight="1" thickBot="1" x14ac:dyDescent="0.5">
      <c r="A10" s="46">
        <v>5</v>
      </c>
      <c r="B10" s="186"/>
      <c r="C10" s="150" t="s">
        <v>26</v>
      </c>
      <c r="D10" s="158"/>
      <c r="E10" s="72"/>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28"/>
      <c r="AI10" s="29" t="str">
        <f ca="1">IFERROR(INDIRECT(ADDRESS(ROW(),SUMPRODUCT(MAX((E10:AH10&lt;&gt;"")*COLUMN(E10:AH10))))),"")</f>
        <v/>
      </c>
      <c r="AJ10" s="31"/>
      <c r="AK10" s="30"/>
    </row>
    <row r="11" spans="1:37" s="13" customFormat="1" ht="25.5" customHeight="1" thickBot="1" x14ac:dyDescent="0.5">
      <c r="A11" s="46">
        <v>6</v>
      </c>
      <c r="B11" s="186"/>
      <c r="C11" s="150" t="s">
        <v>27</v>
      </c>
      <c r="D11" s="151"/>
      <c r="E11" s="158"/>
      <c r="F11" s="72"/>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28"/>
      <c r="AI11" s="29" t="str">
        <f ca="1">IFERROR(INDIRECT(ADDRESS(ROW(),SUMPRODUCT(MAX((F11:AH11&lt;&gt;"")*COLUMN(F11:AH11))))),"")</f>
        <v/>
      </c>
      <c r="AJ11" s="31"/>
      <c r="AK11" s="34"/>
    </row>
    <row r="12" spans="1:37" s="13" customFormat="1" ht="25.5" customHeight="1" thickBot="1" x14ac:dyDescent="0.5">
      <c r="A12" s="46">
        <v>7</v>
      </c>
      <c r="B12" s="186"/>
      <c r="C12" s="150" t="s">
        <v>28</v>
      </c>
      <c r="D12" s="151"/>
      <c r="E12" s="151"/>
      <c r="F12" s="158"/>
      <c r="G12" s="72"/>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28"/>
      <c r="AI12" s="29" t="str">
        <f ca="1">IFERROR(INDIRECT(ADDRESS(ROW(),SUMPRODUCT(MAX((G12:AH12&lt;&gt;"")*COLUMN(G12:AH12))))),"")</f>
        <v/>
      </c>
      <c r="AJ12" s="31"/>
      <c r="AK12" s="30"/>
    </row>
    <row r="13" spans="1:37" s="13" customFormat="1" ht="25.5" customHeight="1" thickBot="1" x14ac:dyDescent="0.5">
      <c r="A13" s="46">
        <v>8</v>
      </c>
      <c r="B13" s="186"/>
      <c r="C13" s="150" t="s">
        <v>29</v>
      </c>
      <c r="D13" s="151"/>
      <c r="E13" s="151"/>
      <c r="F13" s="151"/>
      <c r="G13" s="158"/>
      <c r="H13" s="72"/>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28"/>
      <c r="AI13" s="29" t="str">
        <f ca="1">IFERROR(INDIRECT(ADDRESS(ROW(),SUMPRODUCT(MAX((H13:AH13&lt;&gt;"")*COLUMN(H13:AH13))))),"")</f>
        <v/>
      </c>
      <c r="AJ13" s="31"/>
      <c r="AK13" s="30"/>
    </row>
    <row r="14" spans="1:37" s="13" customFormat="1" ht="25.5" customHeight="1" thickBot="1" x14ac:dyDescent="0.5">
      <c r="A14" s="46">
        <v>9</v>
      </c>
      <c r="B14" s="186"/>
      <c r="C14" s="150" t="s">
        <v>30</v>
      </c>
      <c r="D14" s="151"/>
      <c r="E14" s="151"/>
      <c r="F14" s="151"/>
      <c r="G14" s="151"/>
      <c r="H14" s="158"/>
      <c r="I14" s="72"/>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28"/>
      <c r="AI14" s="29" t="str">
        <f ca="1">IFERROR(INDIRECT(ADDRESS(ROW(),SUMPRODUCT(MAX((I14:AH14&lt;&gt;"")*COLUMN(I14:AH14))))),"")</f>
        <v/>
      </c>
      <c r="AJ14" s="31"/>
      <c r="AK14" s="30"/>
    </row>
    <row r="15" spans="1:37" s="13" customFormat="1" ht="25.5" customHeight="1" thickBot="1" x14ac:dyDescent="0.5">
      <c r="A15" s="46">
        <v>10</v>
      </c>
      <c r="B15" s="186"/>
      <c r="C15" s="150" t="s">
        <v>31</v>
      </c>
      <c r="D15" s="151"/>
      <c r="E15" s="151"/>
      <c r="F15" s="151"/>
      <c r="G15" s="151"/>
      <c r="H15" s="151"/>
      <c r="I15" s="158"/>
      <c r="J15" s="72"/>
      <c r="K15" s="98"/>
      <c r="L15" s="98"/>
      <c r="M15" s="98"/>
      <c r="N15" s="98"/>
      <c r="O15" s="98"/>
      <c r="P15" s="98"/>
      <c r="Q15" s="98"/>
      <c r="R15" s="98"/>
      <c r="S15" s="98"/>
      <c r="T15" s="98"/>
      <c r="U15" s="98"/>
      <c r="V15" s="98"/>
      <c r="W15" s="98"/>
      <c r="X15" s="98"/>
      <c r="Y15" s="98"/>
      <c r="Z15" s="98"/>
      <c r="AA15" s="98"/>
      <c r="AB15" s="98"/>
      <c r="AC15" s="98"/>
      <c r="AD15" s="98"/>
      <c r="AE15" s="98"/>
      <c r="AF15" s="98"/>
      <c r="AG15" s="98"/>
      <c r="AH15" s="28"/>
      <c r="AI15" s="29" t="str">
        <f ca="1">IFERROR(INDIRECT(ADDRESS(ROW(),SUMPRODUCT(MAX((J15:AH15&lt;&gt;"")*COLUMN(J15:AH15))))),"")</f>
        <v/>
      </c>
      <c r="AJ15" s="31"/>
      <c r="AK15" s="30"/>
    </row>
    <row r="16" spans="1:37" s="13" customFormat="1" ht="25.5" customHeight="1" thickBot="1" x14ac:dyDescent="0.5">
      <c r="A16" s="46">
        <v>11</v>
      </c>
      <c r="B16" s="186"/>
      <c r="C16" s="150" t="s">
        <v>32</v>
      </c>
      <c r="D16" s="151"/>
      <c r="E16" s="151"/>
      <c r="F16" s="151"/>
      <c r="G16" s="151"/>
      <c r="H16" s="151"/>
      <c r="I16" s="151"/>
      <c r="J16" s="158"/>
      <c r="K16" s="72"/>
      <c r="L16" s="98"/>
      <c r="M16" s="98"/>
      <c r="N16" s="98"/>
      <c r="O16" s="98"/>
      <c r="P16" s="98"/>
      <c r="Q16" s="98"/>
      <c r="R16" s="98"/>
      <c r="S16" s="98"/>
      <c r="T16" s="98"/>
      <c r="U16" s="98"/>
      <c r="V16" s="98"/>
      <c r="W16" s="98"/>
      <c r="X16" s="98"/>
      <c r="Y16" s="98"/>
      <c r="Z16" s="98"/>
      <c r="AA16" s="98"/>
      <c r="AB16" s="98"/>
      <c r="AC16" s="98"/>
      <c r="AD16" s="98"/>
      <c r="AE16" s="98"/>
      <c r="AF16" s="98"/>
      <c r="AG16" s="98"/>
      <c r="AH16" s="28"/>
      <c r="AI16" s="29" t="str">
        <f ca="1">IFERROR(INDIRECT(ADDRESS(ROW(),SUMPRODUCT(MAX((K16:AH16&lt;&gt;"")*COLUMN(K16:AH16))))),"")</f>
        <v/>
      </c>
      <c r="AJ16" s="31"/>
      <c r="AK16" s="30"/>
    </row>
    <row r="17" spans="1:37" s="13" customFormat="1" ht="25.5" customHeight="1" thickBot="1" x14ac:dyDescent="0.5">
      <c r="A17" s="46">
        <v>12</v>
      </c>
      <c r="B17" s="186"/>
      <c r="C17" s="150" t="s">
        <v>33</v>
      </c>
      <c r="D17" s="151"/>
      <c r="E17" s="151"/>
      <c r="F17" s="151"/>
      <c r="G17" s="151"/>
      <c r="H17" s="151"/>
      <c r="I17" s="151"/>
      <c r="J17" s="151"/>
      <c r="K17" s="158"/>
      <c r="L17" s="72"/>
      <c r="M17" s="98"/>
      <c r="N17" s="98"/>
      <c r="O17" s="98"/>
      <c r="P17" s="98"/>
      <c r="Q17" s="98"/>
      <c r="R17" s="98"/>
      <c r="S17" s="98"/>
      <c r="T17" s="98"/>
      <c r="U17" s="98"/>
      <c r="V17" s="98"/>
      <c r="W17" s="98"/>
      <c r="X17" s="98"/>
      <c r="Y17" s="98"/>
      <c r="Z17" s="98"/>
      <c r="AA17" s="98"/>
      <c r="AB17" s="98"/>
      <c r="AC17" s="98"/>
      <c r="AD17" s="98"/>
      <c r="AE17" s="98"/>
      <c r="AF17" s="98"/>
      <c r="AG17" s="98"/>
      <c r="AH17" s="28"/>
      <c r="AI17" s="29" t="str">
        <f ca="1">IFERROR(INDIRECT(ADDRESS(ROW(),SUMPRODUCT(MAX((L17:AH17&lt;&gt;"")*COLUMN(L17:AH17))))),"")</f>
        <v/>
      </c>
      <c r="AJ17" s="31"/>
      <c r="AK17" s="30"/>
    </row>
    <row r="18" spans="1:37" s="13" customFormat="1" ht="25.5" customHeight="1" thickBot="1" x14ac:dyDescent="0.5">
      <c r="A18" s="46">
        <v>13</v>
      </c>
      <c r="B18" s="186"/>
      <c r="C18" s="150" t="s">
        <v>34</v>
      </c>
      <c r="D18" s="151"/>
      <c r="E18" s="151"/>
      <c r="F18" s="151"/>
      <c r="G18" s="151"/>
      <c r="H18" s="151"/>
      <c r="I18" s="151"/>
      <c r="J18" s="151"/>
      <c r="K18" s="151"/>
      <c r="L18" s="158"/>
      <c r="M18" s="72"/>
      <c r="N18" s="98"/>
      <c r="O18" s="98"/>
      <c r="P18" s="98"/>
      <c r="Q18" s="98"/>
      <c r="R18" s="98"/>
      <c r="S18" s="98"/>
      <c r="T18" s="98"/>
      <c r="U18" s="98"/>
      <c r="V18" s="98"/>
      <c r="W18" s="98"/>
      <c r="X18" s="98"/>
      <c r="Y18" s="98"/>
      <c r="Z18" s="98"/>
      <c r="AA18" s="98"/>
      <c r="AB18" s="98"/>
      <c r="AC18" s="98"/>
      <c r="AD18" s="98"/>
      <c r="AE18" s="98"/>
      <c r="AF18" s="98"/>
      <c r="AG18" s="98"/>
      <c r="AH18" s="28"/>
      <c r="AI18" s="29" t="str">
        <f ca="1">IFERROR(INDIRECT(ADDRESS(ROW(),SUMPRODUCT(MAX((M18:AH18&lt;&gt;"")*COLUMN(M18:AH18))))),"")</f>
        <v/>
      </c>
      <c r="AJ18" s="31"/>
      <c r="AK18" s="30"/>
    </row>
    <row r="19" spans="1:37" s="13" customFormat="1" ht="25.5" customHeight="1" thickBot="1" x14ac:dyDescent="0.5">
      <c r="A19" s="46">
        <v>14</v>
      </c>
      <c r="B19" s="186"/>
      <c r="C19" s="150" t="s">
        <v>35</v>
      </c>
      <c r="D19" s="151"/>
      <c r="E19" s="151"/>
      <c r="F19" s="151"/>
      <c r="G19" s="151"/>
      <c r="H19" s="151"/>
      <c r="I19" s="151"/>
      <c r="J19" s="151"/>
      <c r="K19" s="151"/>
      <c r="L19" s="151"/>
      <c r="M19" s="158"/>
      <c r="N19" s="72"/>
      <c r="O19" s="98"/>
      <c r="P19" s="98"/>
      <c r="Q19" s="98"/>
      <c r="R19" s="98"/>
      <c r="S19" s="98"/>
      <c r="T19" s="98"/>
      <c r="U19" s="98"/>
      <c r="V19" s="98"/>
      <c r="W19" s="98"/>
      <c r="X19" s="98"/>
      <c r="Y19" s="98"/>
      <c r="Z19" s="98"/>
      <c r="AA19" s="98"/>
      <c r="AB19" s="98"/>
      <c r="AC19" s="98"/>
      <c r="AD19" s="98"/>
      <c r="AE19" s="98"/>
      <c r="AF19" s="98"/>
      <c r="AG19" s="98"/>
      <c r="AH19" s="28"/>
      <c r="AI19" s="29" t="str">
        <f ca="1">IFERROR(INDIRECT(ADDRESS(ROW(),SUMPRODUCT(MAX((N19:AH19&lt;&gt;"")*COLUMN(N19:AH19))))),"")</f>
        <v/>
      </c>
      <c r="AJ19" s="31"/>
      <c r="AK19" s="30"/>
    </row>
    <row r="20" spans="1:37" s="13" customFormat="1" ht="25.5" customHeight="1" thickBot="1" x14ac:dyDescent="0.5">
      <c r="A20" s="46">
        <v>15</v>
      </c>
      <c r="B20" s="186"/>
      <c r="C20" s="150" t="s">
        <v>69</v>
      </c>
      <c r="D20" s="151"/>
      <c r="E20" s="151"/>
      <c r="F20" s="151"/>
      <c r="G20" s="151"/>
      <c r="H20" s="151"/>
      <c r="I20" s="151"/>
      <c r="J20" s="151"/>
      <c r="K20" s="151"/>
      <c r="L20" s="151"/>
      <c r="M20" s="151"/>
      <c r="N20" s="159"/>
      <c r="O20" s="72"/>
      <c r="P20" s="98"/>
      <c r="Q20" s="98"/>
      <c r="R20" s="98"/>
      <c r="S20" s="98"/>
      <c r="T20" s="98"/>
      <c r="U20" s="98"/>
      <c r="V20" s="98"/>
      <c r="W20" s="98"/>
      <c r="X20" s="98"/>
      <c r="Y20" s="98"/>
      <c r="Z20" s="98"/>
      <c r="AA20" s="98"/>
      <c r="AB20" s="98"/>
      <c r="AC20" s="98"/>
      <c r="AD20" s="98"/>
      <c r="AE20" s="98"/>
      <c r="AF20" s="98"/>
      <c r="AG20" s="98"/>
      <c r="AH20" s="28"/>
      <c r="AI20" s="29" t="str">
        <f ca="1">IFERROR(INDIRECT(ADDRESS(ROW(),SUMPRODUCT(MAX((O20:AH20&lt;&gt;"")*COLUMN(O20:AH20))))),"")</f>
        <v/>
      </c>
      <c r="AJ20" s="31"/>
      <c r="AK20" s="30"/>
    </row>
    <row r="21" spans="1:37" s="13" customFormat="1" ht="25.5" customHeight="1" thickBot="1" x14ac:dyDescent="0.5">
      <c r="A21" s="46">
        <v>16</v>
      </c>
      <c r="B21" s="186"/>
      <c r="C21" s="150" t="s">
        <v>36</v>
      </c>
      <c r="D21" s="151"/>
      <c r="E21" s="151"/>
      <c r="F21" s="151"/>
      <c r="G21" s="151"/>
      <c r="H21" s="151"/>
      <c r="I21" s="151"/>
      <c r="J21" s="151"/>
      <c r="K21" s="151"/>
      <c r="L21" s="151"/>
      <c r="M21" s="151"/>
      <c r="N21" s="151"/>
      <c r="O21" s="160"/>
      <c r="P21" s="72"/>
      <c r="Q21" s="98"/>
      <c r="R21" s="98"/>
      <c r="S21" s="98"/>
      <c r="T21" s="98"/>
      <c r="U21" s="98"/>
      <c r="V21" s="98"/>
      <c r="W21" s="98"/>
      <c r="X21" s="98"/>
      <c r="Y21" s="98"/>
      <c r="Z21" s="98"/>
      <c r="AA21" s="98"/>
      <c r="AB21" s="98"/>
      <c r="AC21" s="98"/>
      <c r="AD21" s="98"/>
      <c r="AE21" s="98"/>
      <c r="AF21" s="98"/>
      <c r="AG21" s="98"/>
      <c r="AH21" s="28"/>
      <c r="AI21" s="29" t="str">
        <f ca="1">IFERROR(INDIRECT(ADDRESS(ROW(),SUMPRODUCT(MAX((P21:AH21&lt;&gt;"")*COLUMN(P21:AH21))))),"")</f>
        <v/>
      </c>
      <c r="AJ21" s="31"/>
      <c r="AK21" s="30"/>
    </row>
    <row r="22" spans="1:37" s="13" customFormat="1" ht="25.5" customHeight="1" thickBot="1" x14ac:dyDescent="0.5">
      <c r="A22" s="46">
        <v>17</v>
      </c>
      <c r="B22" s="186"/>
      <c r="C22" s="150" t="s">
        <v>37</v>
      </c>
      <c r="D22" s="151"/>
      <c r="E22" s="151"/>
      <c r="F22" s="151"/>
      <c r="G22" s="151"/>
      <c r="H22" s="151"/>
      <c r="I22" s="151"/>
      <c r="J22" s="151"/>
      <c r="K22" s="151"/>
      <c r="L22" s="151"/>
      <c r="M22" s="151"/>
      <c r="N22" s="151"/>
      <c r="O22" s="151"/>
      <c r="P22" s="159"/>
      <c r="Q22" s="72"/>
      <c r="R22" s="98"/>
      <c r="S22" s="98"/>
      <c r="T22" s="98"/>
      <c r="U22" s="98"/>
      <c r="V22" s="98"/>
      <c r="W22" s="98"/>
      <c r="X22" s="98"/>
      <c r="Y22" s="98"/>
      <c r="Z22" s="98"/>
      <c r="AA22" s="98"/>
      <c r="AB22" s="98"/>
      <c r="AC22" s="98"/>
      <c r="AD22" s="98"/>
      <c r="AE22" s="98"/>
      <c r="AF22" s="98"/>
      <c r="AG22" s="98"/>
      <c r="AH22" s="28"/>
      <c r="AI22" s="29" t="str">
        <f ca="1">IFERROR(INDIRECT(ADDRESS(ROW(),SUMPRODUCT(MAX((Q22:AH22&lt;&gt;"")*COLUMN(Q22:AH22))))),"")</f>
        <v/>
      </c>
      <c r="AJ22" s="31"/>
      <c r="AK22" s="30"/>
    </row>
    <row r="23" spans="1:37" s="13" customFormat="1" ht="25.5" customHeight="1" thickBot="1" x14ac:dyDescent="0.5">
      <c r="A23" s="46">
        <v>18</v>
      </c>
      <c r="B23" s="186"/>
      <c r="C23" s="150" t="s">
        <v>38</v>
      </c>
      <c r="D23" s="151"/>
      <c r="E23" s="151"/>
      <c r="F23" s="151"/>
      <c r="G23" s="151"/>
      <c r="H23" s="151"/>
      <c r="I23" s="151"/>
      <c r="J23" s="151"/>
      <c r="K23" s="151"/>
      <c r="L23" s="151"/>
      <c r="M23" s="151"/>
      <c r="N23" s="151"/>
      <c r="O23" s="151"/>
      <c r="P23" s="151"/>
      <c r="Q23" s="151"/>
      <c r="R23" s="72"/>
      <c r="S23" s="98"/>
      <c r="T23" s="98"/>
      <c r="U23" s="98"/>
      <c r="V23" s="98"/>
      <c r="W23" s="98"/>
      <c r="X23" s="98"/>
      <c r="Y23" s="98"/>
      <c r="Z23" s="98"/>
      <c r="AA23" s="98"/>
      <c r="AB23" s="98"/>
      <c r="AC23" s="98"/>
      <c r="AD23" s="98"/>
      <c r="AE23" s="98"/>
      <c r="AF23" s="98"/>
      <c r="AG23" s="98"/>
      <c r="AH23" s="28"/>
      <c r="AI23" s="29" t="str">
        <f ca="1">IFERROR(INDIRECT(ADDRESS(ROW(),SUMPRODUCT(MAX((R23:AH23&lt;&gt;"")*COLUMN(R23:AH23))))),"")</f>
        <v/>
      </c>
      <c r="AJ23" s="31"/>
      <c r="AK23" s="30"/>
    </row>
    <row r="24" spans="1:37" s="13" customFormat="1" ht="25.5" customHeight="1" thickBot="1" x14ac:dyDescent="0.5">
      <c r="A24" s="46">
        <v>19</v>
      </c>
      <c r="B24" s="186"/>
      <c r="C24" s="150" t="s">
        <v>39</v>
      </c>
      <c r="D24" s="151"/>
      <c r="E24" s="151"/>
      <c r="F24" s="151"/>
      <c r="G24" s="151"/>
      <c r="H24" s="151"/>
      <c r="I24" s="151"/>
      <c r="J24" s="151"/>
      <c r="K24" s="151"/>
      <c r="L24" s="151"/>
      <c r="M24" s="151"/>
      <c r="N24" s="151"/>
      <c r="O24" s="151"/>
      <c r="P24" s="151"/>
      <c r="Q24" s="151"/>
      <c r="R24" s="151"/>
      <c r="S24" s="72"/>
      <c r="T24" s="98"/>
      <c r="U24" s="98"/>
      <c r="V24" s="98"/>
      <c r="W24" s="98"/>
      <c r="X24" s="98"/>
      <c r="Y24" s="98"/>
      <c r="Z24" s="98"/>
      <c r="AA24" s="98"/>
      <c r="AB24" s="98"/>
      <c r="AC24" s="98"/>
      <c r="AD24" s="98"/>
      <c r="AE24" s="98"/>
      <c r="AF24" s="98"/>
      <c r="AG24" s="98"/>
      <c r="AH24" s="28"/>
      <c r="AI24" s="29" t="str">
        <f ca="1">IFERROR(INDIRECT(ADDRESS(ROW(),SUMPRODUCT(MAX((S24:AH24&lt;&gt;"")*COLUMN(S24:AH24))))),"")</f>
        <v/>
      </c>
      <c r="AJ24" s="31"/>
      <c r="AK24" s="30"/>
    </row>
    <row r="25" spans="1:37" s="13" customFormat="1" ht="25.5" customHeight="1" thickBot="1" x14ac:dyDescent="0.5">
      <c r="A25" s="46">
        <v>20</v>
      </c>
      <c r="B25" s="186"/>
      <c r="C25" s="150" t="s">
        <v>40</v>
      </c>
      <c r="D25" s="151"/>
      <c r="E25" s="151"/>
      <c r="F25" s="151"/>
      <c r="G25" s="151"/>
      <c r="H25" s="151"/>
      <c r="I25" s="151"/>
      <c r="J25" s="151"/>
      <c r="K25" s="151"/>
      <c r="L25" s="151"/>
      <c r="M25" s="151"/>
      <c r="N25" s="151"/>
      <c r="O25" s="151"/>
      <c r="P25" s="151"/>
      <c r="Q25" s="151"/>
      <c r="R25" s="151"/>
      <c r="S25" s="151"/>
      <c r="T25" s="72"/>
      <c r="U25" s="98"/>
      <c r="V25" s="98"/>
      <c r="W25" s="98"/>
      <c r="X25" s="98"/>
      <c r="Y25" s="98"/>
      <c r="Z25" s="98"/>
      <c r="AA25" s="98"/>
      <c r="AB25" s="98"/>
      <c r="AC25" s="98"/>
      <c r="AD25" s="98"/>
      <c r="AE25" s="98"/>
      <c r="AF25" s="98"/>
      <c r="AG25" s="98"/>
      <c r="AH25" s="28"/>
      <c r="AI25" s="29" t="str">
        <f ca="1">IFERROR(INDIRECT(ADDRESS(ROW(),SUMPRODUCT(MAX((T25:AH25&lt;&gt;"")*COLUMN(T25:AH25))))),"")</f>
        <v/>
      </c>
      <c r="AJ25" s="31"/>
      <c r="AK25" s="30"/>
    </row>
    <row r="26" spans="1:37" s="13" customFormat="1" ht="25.5" customHeight="1" thickBot="1" x14ac:dyDescent="0.5">
      <c r="A26" s="46">
        <v>21</v>
      </c>
      <c r="B26" s="186"/>
      <c r="C26" s="150" t="s">
        <v>41</v>
      </c>
      <c r="D26" s="151"/>
      <c r="E26" s="151"/>
      <c r="F26" s="151"/>
      <c r="G26" s="151"/>
      <c r="H26" s="151"/>
      <c r="I26" s="151"/>
      <c r="J26" s="151"/>
      <c r="K26" s="151"/>
      <c r="L26" s="151"/>
      <c r="M26" s="151"/>
      <c r="N26" s="151"/>
      <c r="O26" s="151"/>
      <c r="P26" s="151"/>
      <c r="Q26" s="151"/>
      <c r="R26" s="151"/>
      <c r="S26" s="151"/>
      <c r="T26" s="151"/>
      <c r="U26" s="72"/>
      <c r="V26" s="98"/>
      <c r="W26" s="98"/>
      <c r="X26" s="98"/>
      <c r="Y26" s="98"/>
      <c r="Z26" s="98"/>
      <c r="AA26" s="98"/>
      <c r="AB26" s="98"/>
      <c r="AC26" s="98"/>
      <c r="AD26" s="98"/>
      <c r="AE26" s="98"/>
      <c r="AF26" s="98"/>
      <c r="AG26" s="98"/>
      <c r="AH26" s="28"/>
      <c r="AI26" s="29" t="str">
        <f ca="1">IFERROR(INDIRECT(ADDRESS(ROW(),SUMPRODUCT(MAX((U26:AH26&lt;&gt;"")*COLUMN(U26:AH26))))),"")</f>
        <v/>
      </c>
      <c r="AJ26" s="31"/>
      <c r="AK26" s="30"/>
    </row>
    <row r="27" spans="1:37" s="13" customFormat="1" ht="25.5" customHeight="1" thickBot="1" x14ac:dyDescent="0.5">
      <c r="A27" s="46">
        <v>22</v>
      </c>
      <c r="B27" s="186"/>
      <c r="C27" s="150" t="s">
        <v>42</v>
      </c>
      <c r="D27" s="151"/>
      <c r="E27" s="151"/>
      <c r="F27" s="151"/>
      <c r="G27" s="151"/>
      <c r="H27" s="151"/>
      <c r="I27" s="151"/>
      <c r="J27" s="151"/>
      <c r="K27" s="151"/>
      <c r="L27" s="151"/>
      <c r="M27" s="151"/>
      <c r="N27" s="151"/>
      <c r="O27" s="151"/>
      <c r="P27" s="151"/>
      <c r="Q27" s="151"/>
      <c r="R27" s="151"/>
      <c r="S27" s="151"/>
      <c r="T27" s="151"/>
      <c r="U27" s="151"/>
      <c r="V27" s="72"/>
      <c r="W27" s="98"/>
      <c r="X27" s="98"/>
      <c r="Y27" s="98"/>
      <c r="Z27" s="98"/>
      <c r="AA27" s="98"/>
      <c r="AB27" s="98"/>
      <c r="AC27" s="98"/>
      <c r="AD27" s="98"/>
      <c r="AE27" s="98"/>
      <c r="AF27" s="98"/>
      <c r="AG27" s="98"/>
      <c r="AH27" s="28"/>
      <c r="AI27" s="29" t="str">
        <f ca="1">IFERROR(INDIRECT(ADDRESS(ROW(),SUMPRODUCT(MAX((V27:AH27&lt;&gt;"")*COLUMN(V27:AH27))))),"")</f>
        <v/>
      </c>
      <c r="AJ27" s="31"/>
      <c r="AK27" s="30"/>
    </row>
    <row r="28" spans="1:37" s="13" customFormat="1" ht="25.5" customHeight="1" thickBot="1" x14ac:dyDescent="0.5">
      <c r="A28" s="46">
        <v>23</v>
      </c>
      <c r="B28" s="186"/>
      <c r="C28" s="150" t="s">
        <v>43</v>
      </c>
      <c r="D28" s="151"/>
      <c r="E28" s="151"/>
      <c r="F28" s="151"/>
      <c r="G28" s="151"/>
      <c r="H28" s="151"/>
      <c r="I28" s="151"/>
      <c r="J28" s="151"/>
      <c r="K28" s="151"/>
      <c r="L28" s="151"/>
      <c r="M28" s="151"/>
      <c r="N28" s="151"/>
      <c r="O28" s="151"/>
      <c r="P28" s="151"/>
      <c r="Q28" s="151"/>
      <c r="R28" s="151"/>
      <c r="S28" s="151"/>
      <c r="T28" s="151"/>
      <c r="U28" s="151"/>
      <c r="V28" s="151"/>
      <c r="W28" s="72"/>
      <c r="X28" s="98"/>
      <c r="Y28" s="98"/>
      <c r="Z28" s="98"/>
      <c r="AA28" s="98"/>
      <c r="AB28" s="98"/>
      <c r="AC28" s="98"/>
      <c r="AD28" s="98"/>
      <c r="AE28" s="98"/>
      <c r="AF28" s="98"/>
      <c r="AG28" s="98"/>
      <c r="AH28" s="28"/>
      <c r="AI28" s="29" t="str">
        <f ca="1">IFERROR(INDIRECT(ADDRESS(ROW(),SUMPRODUCT(MAX((W28:AH28&lt;&gt;"")*COLUMN(W28:AH28))))),"")</f>
        <v/>
      </c>
      <c r="AJ28" s="31"/>
      <c r="AK28" s="30"/>
    </row>
    <row r="29" spans="1:37" s="13" customFormat="1" ht="25.5" customHeight="1" thickBot="1" x14ac:dyDescent="0.5">
      <c r="A29" s="46">
        <v>24</v>
      </c>
      <c r="B29" s="186"/>
      <c r="C29" s="150" t="s">
        <v>44</v>
      </c>
      <c r="D29" s="151"/>
      <c r="E29" s="151"/>
      <c r="F29" s="151"/>
      <c r="G29" s="151"/>
      <c r="H29" s="151"/>
      <c r="I29" s="151"/>
      <c r="J29" s="151"/>
      <c r="K29" s="151"/>
      <c r="L29" s="151"/>
      <c r="M29" s="151"/>
      <c r="N29" s="151"/>
      <c r="O29" s="151"/>
      <c r="P29" s="151"/>
      <c r="Q29" s="151"/>
      <c r="R29" s="151"/>
      <c r="S29" s="151"/>
      <c r="T29" s="151"/>
      <c r="U29" s="151"/>
      <c r="V29" s="151"/>
      <c r="W29" s="151"/>
      <c r="X29" s="72"/>
      <c r="Y29" s="98"/>
      <c r="Z29" s="98"/>
      <c r="AA29" s="98"/>
      <c r="AB29" s="98"/>
      <c r="AC29" s="98"/>
      <c r="AD29" s="98"/>
      <c r="AE29" s="98"/>
      <c r="AF29" s="98"/>
      <c r="AG29" s="98"/>
      <c r="AH29" s="28"/>
      <c r="AI29" s="29" t="str">
        <f ca="1">IFERROR(INDIRECT(ADDRESS(ROW(),SUMPRODUCT(MAX((X29:AH29&lt;&gt;"")*COLUMN(X29:AH29))))),"")</f>
        <v/>
      </c>
      <c r="AJ29" s="31"/>
      <c r="AK29" s="30"/>
    </row>
    <row r="30" spans="1:37" s="13" customFormat="1" ht="25.5" customHeight="1" thickBot="1" x14ac:dyDescent="0.5">
      <c r="A30" s="46">
        <v>25</v>
      </c>
      <c r="B30" s="186"/>
      <c r="C30" s="150" t="s">
        <v>45</v>
      </c>
      <c r="D30" s="151"/>
      <c r="E30" s="151"/>
      <c r="F30" s="151"/>
      <c r="G30" s="151"/>
      <c r="H30" s="151"/>
      <c r="I30" s="151"/>
      <c r="J30" s="151"/>
      <c r="K30" s="151"/>
      <c r="L30" s="151"/>
      <c r="M30" s="151"/>
      <c r="N30" s="151"/>
      <c r="O30" s="151"/>
      <c r="P30" s="151"/>
      <c r="Q30" s="151"/>
      <c r="R30" s="151"/>
      <c r="S30" s="151"/>
      <c r="T30" s="151"/>
      <c r="U30" s="151"/>
      <c r="V30" s="151"/>
      <c r="W30" s="151"/>
      <c r="X30" s="151"/>
      <c r="Y30" s="72"/>
      <c r="Z30" s="98"/>
      <c r="AA30" s="98"/>
      <c r="AB30" s="98"/>
      <c r="AC30" s="98"/>
      <c r="AD30" s="98"/>
      <c r="AE30" s="98"/>
      <c r="AF30" s="98"/>
      <c r="AG30" s="98"/>
      <c r="AH30" s="28"/>
      <c r="AI30" s="29" t="str">
        <f ca="1">IFERROR(INDIRECT(ADDRESS(ROW(),SUMPRODUCT(MAX((Y30:AH30&lt;&gt;"")*COLUMN(Y30:AH30))))),"")</f>
        <v/>
      </c>
      <c r="AJ30" s="31"/>
      <c r="AK30" s="30"/>
    </row>
    <row r="31" spans="1:37" s="13" customFormat="1" ht="25.5" customHeight="1" thickBot="1" x14ac:dyDescent="0.5">
      <c r="A31" s="46">
        <v>26</v>
      </c>
      <c r="B31" s="186"/>
      <c r="C31" s="150" t="s">
        <v>46</v>
      </c>
      <c r="D31" s="151"/>
      <c r="E31" s="151"/>
      <c r="F31" s="151"/>
      <c r="G31" s="151"/>
      <c r="H31" s="151"/>
      <c r="I31" s="151"/>
      <c r="J31" s="151"/>
      <c r="K31" s="151"/>
      <c r="L31" s="151"/>
      <c r="M31" s="151"/>
      <c r="N31" s="151"/>
      <c r="O31" s="151"/>
      <c r="P31" s="151"/>
      <c r="Q31" s="151"/>
      <c r="R31" s="151"/>
      <c r="S31" s="151"/>
      <c r="T31" s="151"/>
      <c r="U31" s="151"/>
      <c r="V31" s="151"/>
      <c r="W31" s="151"/>
      <c r="X31" s="151"/>
      <c r="Y31" s="151"/>
      <c r="Z31" s="72"/>
      <c r="AA31" s="98"/>
      <c r="AB31" s="98"/>
      <c r="AC31" s="98"/>
      <c r="AD31" s="98"/>
      <c r="AE31" s="98"/>
      <c r="AF31" s="98"/>
      <c r="AG31" s="98"/>
      <c r="AH31" s="28"/>
      <c r="AI31" s="29" t="str">
        <f ca="1">IFERROR(INDIRECT(ADDRESS(ROW(),SUMPRODUCT(MAX((Z31:AH31&lt;&gt;"")*COLUMN(Z31:AH31))))),"")</f>
        <v/>
      </c>
      <c r="AJ31" s="31"/>
      <c r="AK31" s="30"/>
    </row>
    <row r="32" spans="1:37" s="13" customFormat="1" ht="25.5" customHeight="1" thickBot="1" x14ac:dyDescent="0.5">
      <c r="A32" s="46">
        <v>27</v>
      </c>
      <c r="B32" s="186"/>
      <c r="C32" s="150" t="s">
        <v>47</v>
      </c>
      <c r="D32" s="151"/>
      <c r="E32" s="151"/>
      <c r="F32" s="151"/>
      <c r="G32" s="151"/>
      <c r="H32" s="151"/>
      <c r="I32" s="151"/>
      <c r="J32" s="151"/>
      <c r="K32" s="151"/>
      <c r="L32" s="151"/>
      <c r="M32" s="151"/>
      <c r="N32" s="151"/>
      <c r="O32" s="151"/>
      <c r="P32" s="151"/>
      <c r="Q32" s="151"/>
      <c r="R32" s="151"/>
      <c r="S32" s="151"/>
      <c r="T32" s="151"/>
      <c r="U32" s="151"/>
      <c r="V32" s="151"/>
      <c r="W32" s="151"/>
      <c r="X32" s="151"/>
      <c r="Y32" s="151"/>
      <c r="Z32" s="151"/>
      <c r="AA32" s="72"/>
      <c r="AB32" s="98"/>
      <c r="AC32" s="98"/>
      <c r="AD32" s="98"/>
      <c r="AE32" s="98"/>
      <c r="AF32" s="98"/>
      <c r="AG32" s="98"/>
      <c r="AH32" s="28"/>
      <c r="AI32" s="29" t="str">
        <f ca="1">IFERROR(INDIRECT(ADDRESS(ROW(),SUMPRODUCT(MAX((AA32:AH32&lt;&gt;"")*COLUMN(AA32:AH32))))),"")</f>
        <v/>
      </c>
      <c r="AJ32" s="31"/>
      <c r="AK32" s="30"/>
    </row>
    <row r="33" spans="1:37" s="13" customFormat="1" ht="25.5" customHeight="1" thickBot="1" x14ac:dyDescent="0.5">
      <c r="A33" s="46">
        <v>28</v>
      </c>
      <c r="B33" s="186"/>
      <c r="C33" s="150" t="s">
        <v>48</v>
      </c>
      <c r="D33" s="151"/>
      <c r="E33" s="151"/>
      <c r="F33" s="151"/>
      <c r="G33" s="151"/>
      <c r="H33" s="151"/>
      <c r="I33" s="151"/>
      <c r="J33" s="151"/>
      <c r="K33" s="151"/>
      <c r="L33" s="151"/>
      <c r="M33" s="151"/>
      <c r="N33" s="151"/>
      <c r="O33" s="151"/>
      <c r="P33" s="151"/>
      <c r="Q33" s="151"/>
      <c r="R33" s="151"/>
      <c r="S33" s="151"/>
      <c r="T33" s="151"/>
      <c r="U33" s="151"/>
      <c r="V33" s="151"/>
      <c r="W33" s="151"/>
      <c r="X33" s="151"/>
      <c r="Y33" s="151"/>
      <c r="Z33" s="151"/>
      <c r="AA33" s="151"/>
      <c r="AB33" s="72"/>
      <c r="AC33" s="98"/>
      <c r="AD33" s="98"/>
      <c r="AE33" s="98"/>
      <c r="AF33" s="98"/>
      <c r="AG33" s="98"/>
      <c r="AH33" s="28"/>
      <c r="AI33" s="29" t="str">
        <f ca="1">IFERROR(INDIRECT(ADDRESS(ROW(),SUMPRODUCT(MAX((AB33:AH33&lt;&gt;"")*COLUMN(AB33:AH33))))),"")</f>
        <v/>
      </c>
      <c r="AJ33" s="31"/>
      <c r="AK33" s="30"/>
    </row>
    <row r="34" spans="1:37" s="13" customFormat="1" ht="25.5" customHeight="1" thickBot="1" x14ac:dyDescent="0.5">
      <c r="A34" s="46">
        <v>29</v>
      </c>
      <c r="B34" s="186"/>
      <c r="C34" s="150" t="s">
        <v>49</v>
      </c>
      <c r="D34" s="151"/>
      <c r="E34" s="151"/>
      <c r="F34" s="151"/>
      <c r="G34" s="151"/>
      <c r="H34" s="151"/>
      <c r="I34" s="151"/>
      <c r="J34" s="151"/>
      <c r="K34" s="151"/>
      <c r="L34" s="151"/>
      <c r="M34" s="151"/>
      <c r="N34" s="151"/>
      <c r="O34" s="151"/>
      <c r="P34" s="151"/>
      <c r="Q34" s="151"/>
      <c r="R34" s="151"/>
      <c r="S34" s="151"/>
      <c r="T34" s="151"/>
      <c r="U34" s="151"/>
      <c r="V34" s="151"/>
      <c r="W34" s="151"/>
      <c r="X34" s="151"/>
      <c r="Y34" s="151"/>
      <c r="Z34" s="151"/>
      <c r="AA34" s="151"/>
      <c r="AB34" s="151"/>
      <c r="AC34" s="72"/>
      <c r="AD34" s="98"/>
      <c r="AE34" s="98"/>
      <c r="AF34" s="98"/>
      <c r="AG34" s="98"/>
      <c r="AH34" s="28"/>
      <c r="AI34" s="29" t="str">
        <f ca="1">IFERROR(INDIRECT(ADDRESS(ROW(),SUMPRODUCT(MAX((AC34:AH34&lt;&gt;"")*COLUMN(AC34:AH34))))),"")</f>
        <v/>
      </c>
      <c r="AJ34" s="31"/>
      <c r="AK34" s="30"/>
    </row>
    <row r="35" spans="1:37" s="13" customFormat="1" ht="25.5" customHeight="1" thickBot="1" x14ac:dyDescent="0.5">
      <c r="A35" s="46">
        <v>30</v>
      </c>
      <c r="B35" s="186"/>
      <c r="C35" s="150" t="s">
        <v>50</v>
      </c>
      <c r="D35" s="151"/>
      <c r="E35" s="151"/>
      <c r="F35" s="151"/>
      <c r="G35" s="151"/>
      <c r="H35" s="151"/>
      <c r="I35" s="151"/>
      <c r="J35" s="151"/>
      <c r="K35" s="151"/>
      <c r="L35" s="151"/>
      <c r="M35" s="151"/>
      <c r="N35" s="151"/>
      <c r="O35" s="151"/>
      <c r="P35" s="151"/>
      <c r="Q35" s="151"/>
      <c r="R35" s="151"/>
      <c r="S35" s="151"/>
      <c r="T35" s="151"/>
      <c r="U35" s="151"/>
      <c r="V35" s="151"/>
      <c r="W35" s="151"/>
      <c r="X35" s="151"/>
      <c r="Y35" s="151"/>
      <c r="Z35" s="151"/>
      <c r="AA35" s="151"/>
      <c r="AB35" s="151"/>
      <c r="AC35" s="151"/>
      <c r="AD35" s="72"/>
      <c r="AE35" s="98"/>
      <c r="AF35" s="98"/>
      <c r="AG35" s="98"/>
      <c r="AH35" s="28"/>
      <c r="AI35" s="29" t="str">
        <f ca="1">IFERROR(INDIRECT(ADDRESS(ROW(),SUMPRODUCT(MAX((AD35:AH35&lt;&gt;"")*COLUMN(AD35:AH35))))),"")</f>
        <v/>
      </c>
      <c r="AJ35" s="31"/>
      <c r="AK35" s="30"/>
    </row>
    <row r="36" spans="1:37" s="13" customFormat="1" ht="25.5" customHeight="1" thickBot="1" x14ac:dyDescent="0.5">
      <c r="A36" s="46">
        <v>31</v>
      </c>
      <c r="B36" s="186"/>
      <c r="C36" s="150" t="s">
        <v>51</v>
      </c>
      <c r="D36" s="151"/>
      <c r="E36" s="151"/>
      <c r="F36" s="151"/>
      <c r="G36" s="151"/>
      <c r="H36" s="151"/>
      <c r="I36" s="151"/>
      <c r="J36" s="151"/>
      <c r="K36" s="151"/>
      <c r="L36" s="151"/>
      <c r="M36" s="151"/>
      <c r="N36" s="151"/>
      <c r="O36" s="151"/>
      <c r="P36" s="151"/>
      <c r="Q36" s="151"/>
      <c r="R36" s="151"/>
      <c r="S36" s="151"/>
      <c r="T36" s="151"/>
      <c r="U36" s="151"/>
      <c r="V36" s="151"/>
      <c r="W36" s="151"/>
      <c r="X36" s="151"/>
      <c r="Y36" s="151"/>
      <c r="Z36" s="151"/>
      <c r="AA36" s="151"/>
      <c r="AB36" s="151"/>
      <c r="AC36" s="151"/>
      <c r="AD36" s="151"/>
      <c r="AE36" s="72"/>
      <c r="AF36" s="98"/>
      <c r="AG36" s="98"/>
      <c r="AH36" s="28"/>
      <c r="AI36" s="29" t="str">
        <f ca="1">IFERROR(INDIRECT(ADDRESS(ROW(),SUMPRODUCT(MAX((AE36:AH36&lt;&gt;"")*COLUMN(AE36:AH36))))),"")</f>
        <v/>
      </c>
      <c r="AJ36" s="31"/>
      <c r="AK36" s="30"/>
    </row>
    <row r="37" spans="1:37" s="13" customFormat="1" ht="25.5" customHeight="1" thickBot="1" x14ac:dyDescent="0.5">
      <c r="A37" s="46">
        <v>32</v>
      </c>
      <c r="B37" s="186"/>
      <c r="C37" s="152" t="s">
        <v>52</v>
      </c>
      <c r="D37" s="153"/>
      <c r="E37" s="153"/>
      <c r="F37" s="153"/>
      <c r="G37" s="153"/>
      <c r="H37" s="153"/>
      <c r="I37" s="153"/>
      <c r="J37" s="153"/>
      <c r="K37" s="153"/>
      <c r="L37" s="153"/>
      <c r="M37" s="153"/>
      <c r="N37" s="153"/>
      <c r="O37" s="153"/>
      <c r="P37" s="153"/>
      <c r="Q37" s="153"/>
      <c r="R37" s="153"/>
      <c r="S37" s="153"/>
      <c r="T37" s="153"/>
      <c r="U37" s="153"/>
      <c r="V37" s="153"/>
      <c r="W37" s="153"/>
      <c r="X37" s="153"/>
      <c r="Y37" s="153"/>
      <c r="Z37" s="153"/>
      <c r="AA37" s="153"/>
      <c r="AB37" s="153"/>
      <c r="AC37" s="153"/>
      <c r="AD37" s="153"/>
      <c r="AE37" s="153"/>
      <c r="AF37" s="72"/>
      <c r="AG37" s="98"/>
      <c r="AH37" s="28"/>
      <c r="AI37" s="29" t="str">
        <f ca="1">IFERROR(INDIRECT(ADDRESS(ROW(),SUMPRODUCT(MAX((AF37:AH37&lt;&gt;"")*COLUMN(AF37:AH37))))),"")</f>
        <v/>
      </c>
      <c r="AJ37" s="31"/>
      <c r="AK37" s="30"/>
    </row>
    <row r="38" spans="1:37" s="13" customFormat="1" ht="25.5" customHeight="1" thickBot="1" x14ac:dyDescent="0.5">
      <c r="A38" s="46">
        <v>33</v>
      </c>
      <c r="B38" s="186"/>
      <c r="C38" s="152" t="s">
        <v>53</v>
      </c>
      <c r="D38" s="153"/>
      <c r="E38" s="153"/>
      <c r="F38" s="153"/>
      <c r="G38" s="153"/>
      <c r="H38" s="153"/>
      <c r="I38" s="153"/>
      <c r="J38" s="153"/>
      <c r="K38" s="153"/>
      <c r="L38" s="153"/>
      <c r="M38" s="153"/>
      <c r="N38" s="153"/>
      <c r="O38" s="153"/>
      <c r="P38" s="153"/>
      <c r="Q38" s="153"/>
      <c r="R38" s="153"/>
      <c r="S38" s="153"/>
      <c r="T38" s="153"/>
      <c r="U38" s="153"/>
      <c r="V38" s="153"/>
      <c r="W38" s="153"/>
      <c r="X38" s="153"/>
      <c r="Y38" s="153"/>
      <c r="Z38" s="153"/>
      <c r="AA38" s="153"/>
      <c r="AB38" s="153"/>
      <c r="AC38" s="153"/>
      <c r="AD38" s="153"/>
      <c r="AE38" s="153"/>
      <c r="AF38" s="153"/>
      <c r="AG38" s="72"/>
      <c r="AH38" s="28"/>
      <c r="AI38" s="29" t="str">
        <f ca="1">IFERROR(INDIRECT(ADDRESS(ROW(),SUMPRODUCT(MAX((AG38:AH38&lt;&gt;"")*COLUMN(AG38:AH38))))),"")</f>
        <v/>
      </c>
      <c r="AJ38" s="31"/>
      <c r="AK38" s="30"/>
    </row>
    <row r="39" spans="1:37" s="13" customFormat="1" ht="25.5" customHeight="1" thickBot="1" x14ac:dyDescent="0.5">
      <c r="A39" s="46">
        <v>34</v>
      </c>
      <c r="B39" s="186"/>
      <c r="C39" s="154" t="s">
        <v>54</v>
      </c>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c r="AB39" s="155"/>
      <c r="AC39" s="155"/>
      <c r="AD39" s="155"/>
      <c r="AE39" s="155"/>
      <c r="AF39" s="155"/>
      <c r="AG39" s="155"/>
      <c r="AH39" s="72"/>
      <c r="AI39" s="29" t="str">
        <f ca="1">IFERROR(INDIRECT(ADDRESS(ROW(),SUMPRODUCT(MAX((AH39&lt;&gt;"")*COLUMN(AH39))))),"")</f>
        <v/>
      </c>
      <c r="AJ39" s="31"/>
      <c r="AK39" s="30"/>
    </row>
    <row r="40" spans="1:37" s="13" customFormat="1" ht="41.25" customHeight="1" thickBot="1" x14ac:dyDescent="0.5">
      <c r="A40" s="46">
        <v>35</v>
      </c>
      <c r="B40" s="187"/>
      <c r="C40" s="156" t="s">
        <v>2</v>
      </c>
      <c r="D40" s="157"/>
      <c r="E40" s="157"/>
      <c r="F40" s="157"/>
      <c r="G40" s="157"/>
      <c r="H40" s="157"/>
      <c r="I40" s="157"/>
      <c r="J40" s="157"/>
      <c r="K40" s="157"/>
      <c r="L40" s="157"/>
      <c r="M40" s="148"/>
      <c r="N40" s="148"/>
      <c r="O40" s="148"/>
      <c r="P40" s="148"/>
      <c r="Q40" s="148"/>
      <c r="R40" s="148"/>
      <c r="S40" s="148"/>
      <c r="T40" s="148"/>
      <c r="U40" s="148"/>
      <c r="V40" s="148"/>
      <c r="W40" s="148"/>
      <c r="X40" s="148"/>
      <c r="Y40" s="148"/>
      <c r="Z40" s="148"/>
      <c r="AA40" s="148"/>
      <c r="AB40" s="148"/>
      <c r="AC40" s="148"/>
      <c r="AD40" s="148"/>
      <c r="AE40" s="148"/>
      <c r="AF40" s="148"/>
      <c r="AG40" s="148"/>
      <c r="AH40" s="149"/>
      <c r="AI40" s="52" t="str">
        <f ca="1">IF(SUM(AI9:AI39)=0,"",SUM(AI9:AI39))</f>
        <v/>
      </c>
      <c r="AJ40" s="52" t="str">
        <f>IF(SUM(AJ9:AJ39)=0,"",SUM(AJ9:AJ39))</f>
        <v/>
      </c>
      <c r="AK40" s="52" t="str">
        <f>IF(SUM(AK9:AK39)=0,"",SUM(AK9:AK39))</f>
        <v/>
      </c>
    </row>
    <row r="41" spans="1:37" s="15" customFormat="1" ht="25.5" customHeight="1" x14ac:dyDescent="0.45">
      <c r="A41" s="48"/>
      <c r="B41" s="66"/>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45">
      <c r="A42" s="48"/>
      <c r="B42" s="66"/>
      <c r="C42" s="164" t="s">
        <v>3</v>
      </c>
      <c r="D42" s="164"/>
      <c r="E42" s="164"/>
      <c r="F42" s="164"/>
      <c r="G42" s="164"/>
      <c r="H42" s="164"/>
      <c r="I42" s="164"/>
      <c r="J42" s="165" t="s">
        <v>4</v>
      </c>
      <c r="K42" s="165"/>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45">
      <c r="A43" s="48"/>
      <c r="B43" s="66"/>
      <c r="C43" s="161" t="s">
        <v>5</v>
      </c>
      <c r="D43" s="161"/>
      <c r="E43" s="161"/>
      <c r="F43" s="161"/>
      <c r="G43" s="161"/>
      <c r="H43" s="161"/>
      <c r="I43" s="161"/>
      <c r="J43" s="197"/>
      <c r="K43" s="197"/>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45">
      <c r="A44" s="48"/>
      <c r="B44" s="66"/>
      <c r="C44" s="161" t="s">
        <v>6</v>
      </c>
      <c r="D44" s="161"/>
      <c r="E44" s="161"/>
      <c r="F44" s="161"/>
      <c r="G44" s="161"/>
      <c r="H44" s="161"/>
      <c r="I44" s="161"/>
      <c r="J44" s="198"/>
      <c r="K44" s="198"/>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45">
      <c r="A45" s="48"/>
      <c r="B45" s="66"/>
      <c r="C45" s="161" t="s">
        <v>59</v>
      </c>
      <c r="D45" s="161"/>
      <c r="E45" s="161"/>
      <c r="F45" s="161"/>
      <c r="G45" s="161"/>
      <c r="H45" s="161"/>
      <c r="I45" s="161"/>
      <c r="J45" s="197"/>
      <c r="K45" s="197"/>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45">
      <c r="A46" s="48"/>
      <c r="B46" s="67"/>
      <c r="C46" s="168" t="s">
        <v>60</v>
      </c>
      <c r="D46" s="168"/>
      <c r="E46" s="168"/>
      <c r="F46" s="168"/>
      <c r="G46" s="168"/>
      <c r="H46" s="168"/>
      <c r="I46" s="168"/>
      <c r="J46" s="197"/>
      <c r="K46" s="197"/>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45">
      <c r="A47" s="48"/>
      <c r="B47" s="66"/>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45">
      <c r="A48" s="48"/>
      <c r="B48" s="66"/>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45">
      <c r="A49" s="48"/>
      <c r="B49" s="6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45">
      <c r="A50" s="48"/>
      <c r="B50" s="6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45">
      <c r="A51" s="48"/>
      <c r="B51" s="6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45">
      <c r="A52" s="48"/>
      <c r="B52" s="6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45">
      <c r="A53" s="48"/>
      <c r="B53" s="6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45">
      <c r="A54" s="48"/>
      <c r="B54" s="6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45">
      <c r="A55" s="48"/>
      <c r="B55" s="6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45">
      <c r="A56" s="48"/>
      <c r="B56" s="6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45">
      <c r="A57" s="48"/>
      <c r="B57" s="6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45">
      <c r="A58" s="48"/>
      <c r="B58" s="6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45">
      <c r="A59" s="48"/>
      <c r="B59" s="6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45">
      <c r="A60" s="48"/>
      <c r="B60" s="6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45">
      <c r="A61" s="48"/>
      <c r="B61" s="6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45">
      <c r="A62" s="48"/>
      <c r="B62" s="6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45">
      <c r="A63" s="48"/>
      <c r="B63" s="6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45">
      <c r="A64" s="48"/>
      <c r="B64" s="6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45">
      <c r="A65" s="48"/>
      <c r="B65" s="6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45">
      <c r="A66" s="48"/>
      <c r="B66" s="6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45">
      <c r="A67" s="48"/>
      <c r="B67" s="6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45">
      <c r="A68" s="48"/>
      <c r="B68" s="6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password="CC71" sheet="1" selectLockedCells="1"/>
  <mergeCells count="59">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 ref="J42:K42"/>
    <mergeCell ref="C31:Y31"/>
    <mergeCell ref="C32:Z32"/>
    <mergeCell ref="C33:AA33"/>
    <mergeCell ref="C34:AB34"/>
    <mergeCell ref="C35:AC35"/>
    <mergeCell ref="C36:AD36"/>
    <mergeCell ref="C26:T26"/>
    <mergeCell ref="C27:U27"/>
    <mergeCell ref="C28:V28"/>
    <mergeCell ref="C29:W29"/>
    <mergeCell ref="C39:AG39"/>
    <mergeCell ref="C21:O21"/>
    <mergeCell ref="C22:P22"/>
    <mergeCell ref="C23:Q23"/>
    <mergeCell ref="C24:R24"/>
    <mergeCell ref="C25:S25"/>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AI7:AI8"/>
    <mergeCell ref="L3:R3"/>
    <mergeCell ref="S3:T3"/>
    <mergeCell ref="U3:W3"/>
    <mergeCell ref="Y3:AA3"/>
    <mergeCell ref="B4:AH5"/>
    <mergeCell ref="AI4:AI6"/>
    <mergeCell ref="AB3:AC3"/>
    <mergeCell ref="AD3:AF3"/>
    <mergeCell ref="AG3:AH3"/>
  </mergeCells>
  <conditionalFormatting sqref="D9">
    <cfRule type="expression" dxfId="89" priority="90">
      <formula>E9&gt;D9</formula>
    </cfRule>
  </conditionalFormatting>
  <conditionalFormatting sqref="E9:AG9">
    <cfRule type="expression" dxfId="88" priority="88">
      <formula>E9&gt;D9</formula>
    </cfRule>
    <cfRule type="expression" dxfId="87" priority="89">
      <formula>F9&gt;E9</formula>
    </cfRule>
  </conditionalFormatting>
  <conditionalFormatting sqref="E10">
    <cfRule type="expression" dxfId="86" priority="87">
      <formula>F10&gt;E10</formula>
    </cfRule>
  </conditionalFormatting>
  <conditionalFormatting sqref="F10:AG10">
    <cfRule type="expression" dxfId="85" priority="85">
      <formula>F10&gt;E10</formula>
    </cfRule>
    <cfRule type="expression" dxfId="84" priority="86">
      <formula>G10&gt;F10</formula>
    </cfRule>
  </conditionalFormatting>
  <conditionalFormatting sqref="F11">
    <cfRule type="expression" dxfId="83" priority="84">
      <formula>G11&gt;F11</formula>
    </cfRule>
  </conditionalFormatting>
  <conditionalFormatting sqref="G11:AG11">
    <cfRule type="expression" dxfId="82" priority="82">
      <formula>G11&gt;F11</formula>
    </cfRule>
    <cfRule type="expression" dxfId="81" priority="83">
      <formula>H11&gt;G11</formula>
    </cfRule>
  </conditionalFormatting>
  <conditionalFormatting sqref="G12">
    <cfRule type="expression" dxfId="80" priority="81">
      <formula>H12&gt;G12</formula>
    </cfRule>
  </conditionalFormatting>
  <conditionalFormatting sqref="H12:AG12">
    <cfRule type="expression" dxfId="79" priority="79">
      <formula>H12&gt;G12</formula>
    </cfRule>
    <cfRule type="expression" dxfId="78" priority="80">
      <formula>I12&gt;H12</formula>
    </cfRule>
  </conditionalFormatting>
  <conditionalFormatting sqref="H13">
    <cfRule type="expression" dxfId="77" priority="78">
      <formula>I13&gt;H13</formula>
    </cfRule>
  </conditionalFormatting>
  <conditionalFormatting sqref="I13:AG13">
    <cfRule type="expression" dxfId="76" priority="76">
      <formula>I13&gt;H13</formula>
    </cfRule>
    <cfRule type="expression" dxfId="75" priority="77">
      <formula>J13&gt;I13</formula>
    </cfRule>
  </conditionalFormatting>
  <conditionalFormatting sqref="I14">
    <cfRule type="expression" dxfId="74" priority="75">
      <formula>J14&gt;I14</formula>
    </cfRule>
  </conditionalFormatting>
  <conditionalFormatting sqref="J14:AG14">
    <cfRule type="expression" dxfId="73" priority="73">
      <formula>J14&gt;I14</formula>
    </cfRule>
    <cfRule type="expression" dxfId="72" priority="74">
      <formula>K14&gt;J14</formula>
    </cfRule>
  </conditionalFormatting>
  <conditionalFormatting sqref="J15">
    <cfRule type="expression" dxfId="71" priority="72">
      <formula>K15&gt;J15</formula>
    </cfRule>
  </conditionalFormatting>
  <conditionalFormatting sqref="K15:AG15">
    <cfRule type="expression" dxfId="70" priority="70">
      <formula>K15&gt;J15</formula>
    </cfRule>
    <cfRule type="expression" dxfId="69" priority="71">
      <formula>L15&gt;K15</formula>
    </cfRule>
  </conditionalFormatting>
  <conditionalFormatting sqref="K16">
    <cfRule type="expression" dxfId="68" priority="69">
      <formula>L16&gt;K16</formula>
    </cfRule>
  </conditionalFormatting>
  <conditionalFormatting sqref="L16:AG16">
    <cfRule type="expression" dxfId="67" priority="67">
      <formula>L16&gt;K16</formula>
    </cfRule>
    <cfRule type="expression" dxfId="66" priority="68">
      <formula>M16&gt;L16</formula>
    </cfRule>
  </conditionalFormatting>
  <conditionalFormatting sqref="L17">
    <cfRule type="expression" dxfId="65" priority="66">
      <formula>M17&gt;L17</formula>
    </cfRule>
  </conditionalFormatting>
  <conditionalFormatting sqref="M17:AG17">
    <cfRule type="expression" dxfId="64" priority="64">
      <formula>M17&gt;L17</formula>
    </cfRule>
    <cfRule type="expression" dxfId="63" priority="65">
      <formula>N17&gt;M17</formula>
    </cfRule>
  </conditionalFormatting>
  <conditionalFormatting sqref="M18">
    <cfRule type="expression" dxfId="62" priority="63">
      <formula>N18&gt;M18</formula>
    </cfRule>
  </conditionalFormatting>
  <conditionalFormatting sqref="N18:AG18">
    <cfRule type="expression" dxfId="61" priority="61">
      <formula>N18&gt;M18</formula>
    </cfRule>
    <cfRule type="expression" dxfId="60" priority="62">
      <formula>O18&gt;N18</formula>
    </cfRule>
  </conditionalFormatting>
  <conditionalFormatting sqref="N19">
    <cfRule type="expression" dxfId="59" priority="60">
      <formula>O19&gt;N19</formula>
    </cfRule>
  </conditionalFormatting>
  <conditionalFormatting sqref="O19:AG19">
    <cfRule type="expression" dxfId="58" priority="58">
      <formula>O19&gt;N19</formula>
    </cfRule>
    <cfRule type="expression" dxfId="57" priority="59">
      <formula>P19&gt;O19</formula>
    </cfRule>
  </conditionalFormatting>
  <conditionalFormatting sqref="O20">
    <cfRule type="expression" dxfId="56" priority="57">
      <formula>P20&gt;O20</formula>
    </cfRule>
  </conditionalFormatting>
  <conditionalFormatting sqref="P20:AG20">
    <cfRule type="expression" dxfId="55" priority="55">
      <formula>P20&gt;O20</formula>
    </cfRule>
    <cfRule type="expression" dxfId="54" priority="56">
      <formula>Q20&gt;P20</formula>
    </cfRule>
  </conditionalFormatting>
  <conditionalFormatting sqref="P21">
    <cfRule type="expression" dxfId="53" priority="54">
      <formula>Q21&gt;P21</formula>
    </cfRule>
  </conditionalFormatting>
  <conditionalFormatting sqref="Q21:AG21">
    <cfRule type="expression" dxfId="52" priority="52">
      <formula>Q21&gt;P21</formula>
    </cfRule>
    <cfRule type="expression" dxfId="51" priority="53">
      <formula>R21&gt;Q21</formula>
    </cfRule>
  </conditionalFormatting>
  <conditionalFormatting sqref="Q22">
    <cfRule type="expression" dxfId="50" priority="51">
      <formula>R22&gt;Q22</formula>
    </cfRule>
  </conditionalFormatting>
  <conditionalFormatting sqref="R22:AG22">
    <cfRule type="expression" dxfId="49" priority="49">
      <formula>R22&gt;Q22</formula>
    </cfRule>
    <cfRule type="expression" dxfId="48" priority="50">
      <formula>S22&gt;R22</formula>
    </cfRule>
  </conditionalFormatting>
  <conditionalFormatting sqref="R23">
    <cfRule type="expression" dxfId="47" priority="48">
      <formula>S23&gt;R23</formula>
    </cfRule>
  </conditionalFormatting>
  <conditionalFormatting sqref="S23:AG23">
    <cfRule type="expression" dxfId="46" priority="46">
      <formula>S23&gt;R23</formula>
    </cfRule>
    <cfRule type="expression" dxfId="45" priority="47">
      <formula>T23&gt;S23</formula>
    </cfRule>
  </conditionalFormatting>
  <conditionalFormatting sqref="S24">
    <cfRule type="expression" dxfId="44" priority="45">
      <formula>T24&gt;S24</formula>
    </cfRule>
  </conditionalFormatting>
  <conditionalFormatting sqref="T24:AG24">
    <cfRule type="expression" dxfId="43" priority="43">
      <formula>T24&gt;S24</formula>
    </cfRule>
    <cfRule type="expression" dxfId="42" priority="44">
      <formula>U24&gt;T24</formula>
    </cfRule>
  </conditionalFormatting>
  <conditionalFormatting sqref="T25">
    <cfRule type="expression" dxfId="41" priority="42">
      <formula>U25&gt;T25</formula>
    </cfRule>
  </conditionalFormatting>
  <conditionalFormatting sqref="U25:AG25">
    <cfRule type="expression" dxfId="40" priority="40">
      <formula>U25&gt;T25</formula>
    </cfRule>
    <cfRule type="expression" dxfId="39" priority="41">
      <formula>V25&gt;U25</formula>
    </cfRule>
  </conditionalFormatting>
  <conditionalFormatting sqref="U26">
    <cfRule type="expression" dxfId="38" priority="39">
      <formula>V26&gt;U26</formula>
    </cfRule>
  </conditionalFormatting>
  <conditionalFormatting sqref="V26:AG26">
    <cfRule type="expression" dxfId="37" priority="37">
      <formula>V26&gt;U26</formula>
    </cfRule>
    <cfRule type="expression" dxfId="36" priority="38">
      <formula>W26&gt;V26</formula>
    </cfRule>
  </conditionalFormatting>
  <conditionalFormatting sqref="V27">
    <cfRule type="expression" dxfId="35" priority="36">
      <formula>W27&gt;V27</formula>
    </cfRule>
  </conditionalFormatting>
  <conditionalFormatting sqref="W27:AG27">
    <cfRule type="expression" dxfId="34" priority="34">
      <formula>W27&gt;V27</formula>
    </cfRule>
    <cfRule type="expression" dxfId="33" priority="35">
      <formula>X27&gt;W27</formula>
    </cfRule>
  </conditionalFormatting>
  <conditionalFormatting sqref="W28">
    <cfRule type="expression" dxfId="32" priority="33">
      <formula>X28&gt;W28</formula>
    </cfRule>
  </conditionalFormatting>
  <conditionalFormatting sqref="X28:AG28">
    <cfRule type="expression" dxfId="31" priority="31">
      <formula>X28&gt;W28</formula>
    </cfRule>
    <cfRule type="expression" dxfId="30" priority="32">
      <formula>Y28&gt;X28</formula>
    </cfRule>
  </conditionalFormatting>
  <conditionalFormatting sqref="X29">
    <cfRule type="expression" dxfId="29" priority="30">
      <formula>Y29&gt;X29</formula>
    </cfRule>
  </conditionalFormatting>
  <conditionalFormatting sqref="Y29:AG29">
    <cfRule type="expression" dxfId="28" priority="28">
      <formula>Y29&gt;X29</formula>
    </cfRule>
    <cfRule type="expression" dxfId="27" priority="29">
      <formula>Z29&gt;Y29</formula>
    </cfRule>
  </conditionalFormatting>
  <conditionalFormatting sqref="Y30">
    <cfRule type="expression" dxfId="26" priority="27">
      <formula>Z30&gt;Y30</formula>
    </cfRule>
  </conditionalFormatting>
  <conditionalFormatting sqref="Z30:AG30">
    <cfRule type="expression" dxfId="25" priority="25">
      <formula>Z30&gt;Y30</formula>
    </cfRule>
    <cfRule type="expression" dxfId="24" priority="26">
      <formula>AA30&gt;Z30</formula>
    </cfRule>
  </conditionalFormatting>
  <conditionalFormatting sqref="Z31">
    <cfRule type="expression" dxfId="23" priority="24">
      <formula>AA31&gt;Z31</formula>
    </cfRule>
  </conditionalFormatting>
  <conditionalFormatting sqref="AA31:AG31">
    <cfRule type="expression" dxfId="22" priority="22">
      <formula>AA31&gt;Z31</formula>
    </cfRule>
    <cfRule type="expression" dxfId="21" priority="23">
      <formula>AB31&gt;AA31</formula>
    </cfRule>
  </conditionalFormatting>
  <conditionalFormatting sqref="AA32">
    <cfRule type="expression" dxfId="20" priority="21">
      <formula>AB32&gt;AA32</formula>
    </cfRule>
  </conditionalFormatting>
  <conditionalFormatting sqref="AB32:AG32">
    <cfRule type="expression" dxfId="19" priority="19">
      <formula>AB32&gt;AA32</formula>
    </cfRule>
    <cfRule type="expression" dxfId="18" priority="20">
      <formula>AC32&gt;AB32</formula>
    </cfRule>
  </conditionalFormatting>
  <conditionalFormatting sqref="AB33">
    <cfRule type="expression" dxfId="17" priority="18">
      <formula>AC33&gt;AB33</formula>
    </cfRule>
  </conditionalFormatting>
  <conditionalFormatting sqref="AC33:AG33">
    <cfRule type="expression" dxfId="16" priority="16">
      <formula>AC33&gt;AB33</formula>
    </cfRule>
    <cfRule type="expression" dxfId="15" priority="17">
      <formula>AD33&gt;AC33</formula>
    </cfRule>
  </conditionalFormatting>
  <conditionalFormatting sqref="AC34">
    <cfRule type="expression" dxfId="14" priority="15">
      <formula>AD34&gt;AC34</formula>
    </cfRule>
  </conditionalFormatting>
  <conditionalFormatting sqref="AD34:AG34">
    <cfRule type="expression" dxfId="13" priority="13">
      <formula>AD34&gt;AC34</formula>
    </cfRule>
    <cfRule type="expression" dxfId="12" priority="14">
      <formula>AE34&gt;AD34</formula>
    </cfRule>
  </conditionalFormatting>
  <conditionalFormatting sqref="AD35">
    <cfRule type="expression" dxfId="11" priority="12">
      <formula>AE35&gt;AD35</formula>
    </cfRule>
  </conditionalFormatting>
  <conditionalFormatting sqref="AE35:AG35">
    <cfRule type="expression" dxfId="10" priority="10">
      <formula>AE35&gt;AD35</formula>
    </cfRule>
    <cfRule type="expression" dxfId="9" priority="11">
      <formula>AF35&gt;AE35</formula>
    </cfRule>
  </conditionalFormatting>
  <conditionalFormatting sqref="AE36">
    <cfRule type="expression" dxfId="8" priority="9">
      <formula>AF36&gt;AE36</formula>
    </cfRule>
  </conditionalFormatting>
  <conditionalFormatting sqref="AF36:AG36">
    <cfRule type="expression" dxfId="7" priority="7">
      <formula>AF36&gt;AE36</formula>
    </cfRule>
    <cfRule type="expression" dxfId="6" priority="8">
      <formula>AG36&gt;AF36</formula>
    </cfRule>
  </conditionalFormatting>
  <conditionalFormatting sqref="AF37">
    <cfRule type="expression" dxfId="5" priority="6">
      <formula>AG37&gt;AF37</formula>
    </cfRule>
  </conditionalFormatting>
  <conditionalFormatting sqref="AG37">
    <cfRule type="expression" dxfId="4" priority="4">
      <formula>AG37&gt;AF37</formula>
    </cfRule>
    <cfRule type="expression" dxfId="3" priority="5">
      <formula>AH37&gt;AG37</formula>
    </cfRule>
  </conditionalFormatting>
  <conditionalFormatting sqref="AG38">
    <cfRule type="expression" dxfId="2" priority="3">
      <formula>AH38&gt;AG38</formula>
    </cfRule>
  </conditionalFormatting>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23"/>
  <sheetViews>
    <sheetView showGridLines="0" workbookViewId="0">
      <pane xSplit="6" ySplit="1" topLeftCell="G2" activePane="bottomRight" state="frozen"/>
      <selection pane="topRight" activeCell="G1" sqref="G1"/>
      <selection pane="bottomLeft" activeCell="A2" sqref="A2"/>
      <selection pane="bottomRight" activeCell="C31" sqref="C31"/>
    </sheetView>
  </sheetViews>
  <sheetFormatPr defaultColWidth="10.3984375" defaultRowHeight="14.25" x14ac:dyDescent="0.45"/>
  <cols>
    <col min="1" max="1" width="44.86328125" style="78" bestFit="1" customWidth="1"/>
    <col min="2" max="2" width="9.73046875" style="70" bestFit="1" customWidth="1"/>
    <col min="3" max="3" width="10.73046875" style="70" bestFit="1" customWidth="1"/>
    <col min="4" max="4" width="5.86328125" style="70" bestFit="1" customWidth="1"/>
    <col min="5" max="5" width="5" style="70" bestFit="1" customWidth="1"/>
    <col min="6" max="6" width="24.73046875" style="78" bestFit="1" customWidth="1"/>
    <col min="7" max="7" width="9.265625" style="70" bestFit="1" customWidth="1"/>
    <col min="8" max="16" width="3.1328125" style="70" bestFit="1" customWidth="1"/>
    <col min="17" max="38" width="4.1328125" style="70" bestFit="1" customWidth="1"/>
    <col min="39" max="39" width="5.1328125" style="70" bestFit="1" customWidth="1"/>
    <col min="40" max="16384" width="10.3984375" style="78"/>
  </cols>
  <sheetData>
    <row r="1" spans="1:39" s="76" customFormat="1" x14ac:dyDescent="0.45">
      <c r="A1" s="75" t="s">
        <v>70</v>
      </c>
      <c r="B1" s="68" t="s">
        <v>71</v>
      </c>
      <c r="C1" s="68" t="s">
        <v>73</v>
      </c>
      <c r="D1" s="68" t="s">
        <v>74</v>
      </c>
      <c r="E1" s="68" t="s">
        <v>72</v>
      </c>
      <c r="F1" s="75" t="s">
        <v>120</v>
      </c>
      <c r="G1" s="68" t="s">
        <v>122</v>
      </c>
      <c r="H1" s="68" t="s">
        <v>77</v>
      </c>
      <c r="I1" s="68" t="s">
        <v>78</v>
      </c>
      <c r="J1" s="68" t="s">
        <v>79</v>
      </c>
      <c r="K1" s="68" t="s">
        <v>80</v>
      </c>
      <c r="L1" s="68" t="s">
        <v>81</v>
      </c>
      <c r="M1" s="68" t="s">
        <v>82</v>
      </c>
      <c r="N1" s="68" t="s">
        <v>83</v>
      </c>
      <c r="O1" s="68" t="s">
        <v>84</v>
      </c>
      <c r="P1" s="68" t="s">
        <v>85</v>
      </c>
      <c r="Q1" s="68" t="s">
        <v>86</v>
      </c>
      <c r="R1" s="68" t="s">
        <v>87</v>
      </c>
      <c r="S1" s="68" t="s">
        <v>88</v>
      </c>
      <c r="T1" s="68" t="s">
        <v>89</v>
      </c>
      <c r="U1" s="68" t="s">
        <v>90</v>
      </c>
      <c r="V1" s="68" t="s">
        <v>91</v>
      </c>
      <c r="W1" s="68" t="s">
        <v>92</v>
      </c>
      <c r="X1" s="68" t="s">
        <v>93</v>
      </c>
      <c r="Y1" s="68" t="s">
        <v>94</v>
      </c>
      <c r="Z1" s="68" t="s">
        <v>95</v>
      </c>
      <c r="AA1" s="68" t="s">
        <v>96</v>
      </c>
      <c r="AB1" s="68" t="s">
        <v>97</v>
      </c>
      <c r="AC1" s="68" t="s">
        <v>98</v>
      </c>
      <c r="AD1" s="68" t="s">
        <v>99</v>
      </c>
      <c r="AE1" s="68" t="s">
        <v>100</v>
      </c>
      <c r="AF1" s="68" t="s">
        <v>101</v>
      </c>
      <c r="AG1" s="68" t="s">
        <v>102</v>
      </c>
      <c r="AH1" s="68" t="s">
        <v>103</v>
      </c>
      <c r="AI1" s="68" t="s">
        <v>104</v>
      </c>
      <c r="AJ1" s="68" t="s">
        <v>105</v>
      </c>
      <c r="AK1" s="68" t="s">
        <v>106</v>
      </c>
      <c r="AL1" s="68" t="s">
        <v>107</v>
      </c>
      <c r="AM1" s="68" t="s">
        <v>75</v>
      </c>
    </row>
    <row r="2" spans="1:39" x14ac:dyDescent="0.45">
      <c r="A2" s="80" t="str">
        <f>CONCATENATE(D2,"_",C2,"_",B2,"_",F2)</f>
        <v>fmatt_202105_15288_miap_1st</v>
      </c>
      <c r="B2" s="74">
        <f>FMATT!U$3</f>
        <v>15288</v>
      </c>
      <c r="C2" s="74" t="str">
        <f>FMATT!AB$3&amp;FMATT!AG$3</f>
        <v>202105</v>
      </c>
      <c r="D2" s="74" t="s">
        <v>76</v>
      </c>
      <c r="E2" s="74" t="s">
        <v>25</v>
      </c>
      <c r="F2" s="80" t="str">
        <f>CONCATENATE("miap_",E2)</f>
        <v>miap_1st</v>
      </c>
      <c r="G2" s="74"/>
      <c r="H2" s="83" t="str">
        <f>IF(ISBLANK(FMATT!D16),"",FMATT!D16)</f>
        <v/>
      </c>
      <c r="I2" s="83" t="str">
        <f>IF(ISBLANK(FMATT!E16),"",FMATT!E16)</f>
        <v/>
      </c>
      <c r="J2" s="83" t="str">
        <f>IF(ISBLANK(FMATT!F16),"",FMATT!F16)</f>
        <v/>
      </c>
      <c r="K2" s="83" t="str">
        <f>IF(ISBLANK(FMATT!G16),"",FMATT!G16)</f>
        <v/>
      </c>
      <c r="L2" s="83" t="str">
        <f>IF(ISBLANK(FMATT!H16),"",FMATT!H16)</f>
        <v/>
      </c>
      <c r="M2" s="83" t="str">
        <f>IF(ISBLANK(FMATT!I16),"",FMATT!I16)</f>
        <v/>
      </c>
      <c r="N2" s="83" t="str">
        <f>IF(ISBLANK(FMATT!J16),"",FMATT!J16)</f>
        <v/>
      </c>
      <c r="O2" s="83" t="str">
        <f>IF(ISBLANK(FMATT!K16),"",FMATT!K16)</f>
        <v/>
      </c>
      <c r="P2" s="83" t="str">
        <f>IF(ISBLANK(FMATT!L16),"",FMATT!L16)</f>
        <v/>
      </c>
      <c r="Q2" s="83" t="str">
        <f>IF(ISBLANK(FMATT!M16),"",FMATT!M16)</f>
        <v/>
      </c>
      <c r="R2" s="83" t="str">
        <f>IF(ISBLANK(FMATT!N16),"",FMATT!N16)</f>
        <v/>
      </c>
      <c r="S2" s="83" t="str">
        <f>IF(ISBLANK(FMATT!O16),"",FMATT!O16)</f>
        <v/>
      </c>
      <c r="T2" s="83" t="str">
        <f>IF(ISBLANK(FMATT!P16),"",FMATT!P16)</f>
        <v/>
      </c>
      <c r="U2" s="83" t="str">
        <f>IF(ISBLANK(FMATT!Q16),"",FMATT!Q16)</f>
        <v/>
      </c>
      <c r="V2" s="83" t="str">
        <f>IF(ISBLANK(FMATT!R16),"",FMATT!R16)</f>
        <v/>
      </c>
      <c r="W2" s="83" t="str">
        <f>IF(ISBLANK(FMATT!S16),"",FMATT!S16)</f>
        <v/>
      </c>
      <c r="X2" s="83" t="str">
        <f>IF(ISBLANK(FMATT!T16),"",FMATT!T16)</f>
        <v/>
      </c>
      <c r="Y2" s="83" t="str">
        <f>IF(ISBLANK(FMATT!U16),"",FMATT!U16)</f>
        <v/>
      </c>
      <c r="Z2" s="83" t="str">
        <f>IF(ISBLANK(FMATT!V16),"",FMATT!V16)</f>
        <v/>
      </c>
      <c r="AA2" s="83" t="str">
        <f>IF(ISBLANK(FMATT!W16),"",FMATT!W16)</f>
        <v/>
      </c>
      <c r="AB2" s="83" t="str">
        <f>IF(ISBLANK(FMATT!X16),"",FMATT!X16)</f>
        <v/>
      </c>
      <c r="AC2" s="83" t="str">
        <f>IF(ISBLANK(FMATT!Y16),"",FMATT!Y16)</f>
        <v/>
      </c>
      <c r="AD2" s="83" t="str">
        <f>IF(ISBLANK(FMATT!Z16),"",FMATT!Z16)</f>
        <v/>
      </c>
      <c r="AE2" s="83" t="str">
        <f>IF(ISBLANK(FMATT!AA16),"",FMATT!AA16)</f>
        <v/>
      </c>
      <c r="AF2" s="83" t="str">
        <f>IF(ISBLANK(FMATT!AB16),"",FMATT!AB16)</f>
        <v/>
      </c>
      <c r="AG2" s="83" t="str">
        <f>IF(ISBLANK(FMATT!AC16),"",FMATT!AC16)</f>
        <v/>
      </c>
      <c r="AH2" s="83" t="str">
        <f>IF(ISBLANK(FMATT!AD16),"",FMATT!AD16)</f>
        <v/>
      </c>
      <c r="AI2" s="83" t="str">
        <f>IF(ISBLANK(FMATT!AE16),"",FMATT!AE16)</f>
        <v/>
      </c>
      <c r="AJ2" s="83" t="str">
        <f>IF(ISBLANK(FMATT!AF16),"",FMATT!AF16)</f>
        <v/>
      </c>
      <c r="AK2" s="83" t="str">
        <f>IF(ISBLANK(FMATT!AG16),"",FMATT!AG16)</f>
        <v/>
      </c>
      <c r="AL2" s="83" t="str">
        <f>IF(ISBLANK(FMATT!AH16),"",FMATT!AH16)</f>
        <v/>
      </c>
      <c r="AM2" s="83" t="str">
        <f ca="1">IF(ISBLANK(FMATT!AI16),"",FMATT!AI16)</f>
        <v/>
      </c>
    </row>
    <row r="3" spans="1:39" x14ac:dyDescent="0.45">
      <c r="A3" s="77" t="str">
        <f t="shared" ref="A3:A75" si="0">CONCATENATE(D3,"_",C3,"_",B3,"_",F3)</f>
        <v>fmatt_202105_15288_miap_2nd</v>
      </c>
      <c r="B3" s="69">
        <f>FMATT!U$3</f>
        <v>15288</v>
      </c>
      <c r="C3" s="69" t="str">
        <f>FMATT!AB$3&amp;FMATT!AG$3</f>
        <v>202105</v>
      </c>
      <c r="D3" s="69" t="s">
        <v>76</v>
      </c>
      <c r="E3" s="69" t="s">
        <v>26</v>
      </c>
      <c r="F3" s="77" t="str">
        <f t="shared" ref="F3:F33" si="1">CONCATENATE("miap_",E3)</f>
        <v>miap_2nd</v>
      </c>
      <c r="G3" s="69"/>
      <c r="H3" s="69"/>
      <c r="I3" s="73" t="str">
        <f>IF(ISBLANK(FMATT!E17),"",FMATT!E17)</f>
        <v/>
      </c>
      <c r="J3" s="73" t="str">
        <f>IF(ISBLANK(FMATT!F17),"",FMATT!F17)</f>
        <v/>
      </c>
      <c r="K3" s="73" t="str">
        <f>IF(ISBLANK(FMATT!G17),"",FMATT!G17)</f>
        <v/>
      </c>
      <c r="L3" s="73" t="str">
        <f>IF(ISBLANK(FMATT!H17),"",FMATT!H17)</f>
        <v/>
      </c>
      <c r="M3" s="73" t="str">
        <f>IF(ISBLANK(FMATT!I17),"",FMATT!I17)</f>
        <v/>
      </c>
      <c r="N3" s="73" t="str">
        <f>IF(ISBLANK(FMATT!J17),"",FMATT!J17)</f>
        <v/>
      </c>
      <c r="O3" s="73" t="str">
        <f>IF(ISBLANK(FMATT!K17),"",FMATT!K17)</f>
        <v/>
      </c>
      <c r="P3" s="73" t="str">
        <f>IF(ISBLANK(FMATT!L17),"",FMATT!L17)</f>
        <v/>
      </c>
      <c r="Q3" s="73" t="str">
        <f>IF(ISBLANK(FMATT!M17),"",FMATT!M17)</f>
        <v/>
      </c>
      <c r="R3" s="73" t="str">
        <f>IF(ISBLANK(FMATT!N17),"",FMATT!N17)</f>
        <v/>
      </c>
      <c r="S3" s="73" t="str">
        <f>IF(ISBLANK(FMATT!O17),"",FMATT!O17)</f>
        <v/>
      </c>
      <c r="T3" s="73" t="str">
        <f>IF(ISBLANK(FMATT!P17),"",FMATT!P17)</f>
        <v/>
      </c>
      <c r="U3" s="73" t="str">
        <f>IF(ISBLANK(FMATT!Q17),"",FMATT!Q17)</f>
        <v/>
      </c>
      <c r="V3" s="73" t="str">
        <f>IF(ISBLANK(FMATT!R17),"",FMATT!R17)</f>
        <v/>
      </c>
      <c r="W3" s="73" t="str">
        <f>IF(ISBLANK(FMATT!S17),"",FMATT!S17)</f>
        <v/>
      </c>
      <c r="X3" s="73" t="str">
        <f>IF(ISBLANK(FMATT!T17),"",FMATT!T17)</f>
        <v/>
      </c>
      <c r="Y3" s="73" t="str">
        <f>IF(ISBLANK(FMATT!U17),"",FMATT!U17)</f>
        <v/>
      </c>
      <c r="Z3" s="73" t="str">
        <f>IF(ISBLANK(FMATT!V17),"",FMATT!V17)</f>
        <v/>
      </c>
      <c r="AA3" s="73" t="str">
        <f>IF(ISBLANK(FMATT!W17),"",FMATT!W17)</f>
        <v/>
      </c>
      <c r="AB3" s="73" t="str">
        <f>IF(ISBLANK(FMATT!X17),"",FMATT!X17)</f>
        <v/>
      </c>
      <c r="AC3" s="73" t="str">
        <f>IF(ISBLANK(FMATT!Y17),"",FMATT!Y17)</f>
        <v/>
      </c>
      <c r="AD3" s="73" t="str">
        <f>IF(ISBLANK(FMATT!Z17),"",FMATT!Z17)</f>
        <v/>
      </c>
      <c r="AE3" s="73" t="str">
        <f>IF(ISBLANK(FMATT!AA17),"",FMATT!AA17)</f>
        <v/>
      </c>
      <c r="AF3" s="73" t="str">
        <f>IF(ISBLANK(FMATT!AB17),"",FMATT!AB17)</f>
        <v/>
      </c>
      <c r="AG3" s="73" t="str">
        <f>IF(ISBLANK(FMATT!AC17),"",FMATT!AC17)</f>
        <v/>
      </c>
      <c r="AH3" s="73" t="str">
        <f>IF(ISBLANK(FMATT!AD17),"",FMATT!AD17)</f>
        <v/>
      </c>
      <c r="AI3" s="73" t="str">
        <f>IF(ISBLANK(FMATT!AE17),"",FMATT!AE17)</f>
        <v/>
      </c>
      <c r="AJ3" s="73" t="str">
        <f>IF(ISBLANK(FMATT!AF17),"",FMATT!AF17)</f>
        <v/>
      </c>
      <c r="AK3" s="73" t="str">
        <f>IF(ISBLANK(FMATT!AG17),"",FMATT!AG17)</f>
        <v/>
      </c>
      <c r="AL3" s="73" t="str">
        <f>IF(ISBLANK(FMATT!AH17),"",FMATT!AH17)</f>
        <v/>
      </c>
      <c r="AM3" s="73" t="str">
        <f ca="1">IF(ISBLANK(FMATT!AI17),"",FMATT!AI17)</f>
        <v/>
      </c>
    </row>
    <row r="4" spans="1:39" x14ac:dyDescent="0.45">
      <c r="A4" s="77" t="str">
        <f t="shared" si="0"/>
        <v>fmatt_202105_15288_miap_3rd</v>
      </c>
      <c r="B4" s="69">
        <f>FMATT!U$3</f>
        <v>15288</v>
      </c>
      <c r="C4" s="69" t="str">
        <f>FMATT!AB$3&amp;FMATT!AG$3</f>
        <v>202105</v>
      </c>
      <c r="D4" s="69" t="s">
        <v>76</v>
      </c>
      <c r="E4" s="69" t="s">
        <v>27</v>
      </c>
      <c r="F4" s="77" t="str">
        <f t="shared" si="1"/>
        <v>miap_3rd</v>
      </c>
      <c r="G4" s="69"/>
      <c r="H4" s="69"/>
      <c r="I4" s="69"/>
      <c r="J4" s="73" t="str">
        <f>IF(ISBLANK(FMATT!F18),"",FMATT!F18)</f>
        <v/>
      </c>
      <c r="K4" s="73" t="str">
        <f>IF(ISBLANK(FMATT!G18),"",FMATT!G18)</f>
        <v/>
      </c>
      <c r="L4" s="73" t="str">
        <f>IF(ISBLANK(FMATT!H18),"",FMATT!H18)</f>
        <v/>
      </c>
      <c r="M4" s="73" t="str">
        <f>IF(ISBLANK(FMATT!I18),"",FMATT!I18)</f>
        <v/>
      </c>
      <c r="N4" s="73" t="str">
        <f>IF(ISBLANK(FMATT!J18),"",FMATT!J18)</f>
        <v/>
      </c>
      <c r="O4" s="73" t="str">
        <f>IF(ISBLANK(FMATT!K18),"",FMATT!K18)</f>
        <v/>
      </c>
      <c r="P4" s="73" t="str">
        <f>IF(ISBLANK(FMATT!L18),"",FMATT!L18)</f>
        <v/>
      </c>
      <c r="Q4" s="73" t="str">
        <f>IF(ISBLANK(FMATT!M18),"",FMATT!M18)</f>
        <v/>
      </c>
      <c r="R4" s="73" t="str">
        <f>IF(ISBLANK(FMATT!N18),"",FMATT!N18)</f>
        <v/>
      </c>
      <c r="S4" s="73" t="str">
        <f>IF(ISBLANK(FMATT!O18),"",FMATT!O18)</f>
        <v/>
      </c>
      <c r="T4" s="73" t="str">
        <f>IF(ISBLANK(FMATT!P18),"",FMATT!P18)</f>
        <v/>
      </c>
      <c r="U4" s="73" t="str">
        <f>IF(ISBLANK(FMATT!Q18),"",FMATT!Q18)</f>
        <v/>
      </c>
      <c r="V4" s="73" t="str">
        <f>IF(ISBLANK(FMATT!R18),"",FMATT!R18)</f>
        <v/>
      </c>
      <c r="W4" s="73" t="str">
        <f>IF(ISBLANK(FMATT!S18),"",FMATT!S18)</f>
        <v/>
      </c>
      <c r="X4" s="73" t="str">
        <f>IF(ISBLANK(FMATT!T18),"",FMATT!T18)</f>
        <v/>
      </c>
      <c r="Y4" s="73" t="str">
        <f>IF(ISBLANK(FMATT!U18),"",FMATT!U18)</f>
        <v/>
      </c>
      <c r="Z4" s="73" t="str">
        <f>IF(ISBLANK(FMATT!V18),"",FMATT!V18)</f>
        <v/>
      </c>
      <c r="AA4" s="73" t="str">
        <f>IF(ISBLANK(FMATT!W18),"",FMATT!W18)</f>
        <v/>
      </c>
      <c r="AB4" s="73" t="str">
        <f>IF(ISBLANK(FMATT!X18),"",FMATT!X18)</f>
        <v/>
      </c>
      <c r="AC4" s="73" t="str">
        <f>IF(ISBLANK(FMATT!Y18),"",FMATT!Y18)</f>
        <v/>
      </c>
      <c r="AD4" s="73" t="str">
        <f>IF(ISBLANK(FMATT!Z18),"",FMATT!Z18)</f>
        <v/>
      </c>
      <c r="AE4" s="73" t="str">
        <f>IF(ISBLANK(FMATT!AA18),"",FMATT!AA18)</f>
        <v/>
      </c>
      <c r="AF4" s="73" t="str">
        <f>IF(ISBLANK(FMATT!AB18),"",FMATT!AB18)</f>
        <v/>
      </c>
      <c r="AG4" s="73" t="str">
        <f>IF(ISBLANK(FMATT!AC18),"",FMATT!AC18)</f>
        <v/>
      </c>
      <c r="AH4" s="73" t="str">
        <f>IF(ISBLANK(FMATT!AD18),"",FMATT!AD18)</f>
        <v/>
      </c>
      <c r="AI4" s="73" t="str">
        <f>IF(ISBLANK(FMATT!AE18),"",FMATT!AE18)</f>
        <v/>
      </c>
      <c r="AJ4" s="73" t="str">
        <f>IF(ISBLANK(FMATT!AF18),"",FMATT!AF18)</f>
        <v/>
      </c>
      <c r="AK4" s="73" t="str">
        <f>IF(ISBLANK(FMATT!AG18),"",FMATT!AG18)</f>
        <v/>
      </c>
      <c r="AL4" s="73" t="str">
        <f>IF(ISBLANK(FMATT!AH18),"",FMATT!AH18)</f>
        <v/>
      </c>
      <c r="AM4" s="73" t="str">
        <f ca="1">IF(ISBLANK(FMATT!AI18),"",FMATT!AI18)</f>
        <v/>
      </c>
    </row>
    <row r="5" spans="1:39" x14ac:dyDescent="0.45">
      <c r="A5" s="77" t="str">
        <f t="shared" si="0"/>
        <v>fmatt_202105_15288_miap_4th</v>
      </c>
      <c r="B5" s="69">
        <f>FMATT!U$3</f>
        <v>15288</v>
      </c>
      <c r="C5" s="69" t="str">
        <f>FMATT!AB$3&amp;FMATT!AG$3</f>
        <v>202105</v>
      </c>
      <c r="D5" s="69" t="s">
        <v>76</v>
      </c>
      <c r="E5" s="69" t="s">
        <v>28</v>
      </c>
      <c r="F5" s="77" t="str">
        <f t="shared" si="1"/>
        <v>miap_4th</v>
      </c>
      <c r="G5" s="69"/>
      <c r="H5" s="69"/>
      <c r="I5" s="69"/>
      <c r="J5" s="69"/>
      <c r="K5" s="73" t="str">
        <f>IF(ISBLANK(FMATT!G19),"",FMATT!G19)</f>
        <v/>
      </c>
      <c r="L5" s="73" t="str">
        <f>IF(ISBLANK(FMATT!H19),"",FMATT!H19)</f>
        <v/>
      </c>
      <c r="M5" s="73" t="str">
        <f>IF(ISBLANK(FMATT!I19),"",FMATT!I19)</f>
        <v/>
      </c>
      <c r="N5" s="73" t="str">
        <f>IF(ISBLANK(FMATT!J19),"",FMATT!J19)</f>
        <v/>
      </c>
      <c r="O5" s="73" t="str">
        <f>IF(ISBLANK(FMATT!K19),"",FMATT!K19)</f>
        <v/>
      </c>
      <c r="P5" s="73" t="str">
        <f>IF(ISBLANK(FMATT!L19),"",FMATT!L19)</f>
        <v/>
      </c>
      <c r="Q5" s="73" t="str">
        <f>IF(ISBLANK(FMATT!M19),"",FMATT!M19)</f>
        <v/>
      </c>
      <c r="R5" s="73" t="str">
        <f>IF(ISBLANK(FMATT!N19),"",FMATT!N19)</f>
        <v/>
      </c>
      <c r="S5" s="73" t="str">
        <f>IF(ISBLANK(FMATT!O19),"",FMATT!O19)</f>
        <v/>
      </c>
      <c r="T5" s="73" t="str">
        <f>IF(ISBLANK(FMATT!P19),"",FMATT!P19)</f>
        <v/>
      </c>
      <c r="U5" s="73" t="str">
        <f>IF(ISBLANK(FMATT!Q19),"",FMATT!Q19)</f>
        <v/>
      </c>
      <c r="V5" s="73" t="str">
        <f>IF(ISBLANK(FMATT!R19),"",FMATT!R19)</f>
        <v/>
      </c>
      <c r="W5" s="73" t="str">
        <f>IF(ISBLANK(FMATT!S19),"",FMATT!S19)</f>
        <v/>
      </c>
      <c r="X5" s="73" t="str">
        <f>IF(ISBLANK(FMATT!T19),"",FMATT!T19)</f>
        <v/>
      </c>
      <c r="Y5" s="73" t="str">
        <f>IF(ISBLANK(FMATT!U19),"",FMATT!U19)</f>
        <v/>
      </c>
      <c r="Z5" s="73" t="str">
        <f>IF(ISBLANK(FMATT!V19),"",FMATT!V19)</f>
        <v/>
      </c>
      <c r="AA5" s="73" t="str">
        <f>IF(ISBLANK(FMATT!W19),"",FMATT!W19)</f>
        <v/>
      </c>
      <c r="AB5" s="73" t="str">
        <f>IF(ISBLANK(FMATT!X19),"",FMATT!X19)</f>
        <v/>
      </c>
      <c r="AC5" s="73" t="str">
        <f>IF(ISBLANK(FMATT!Y19),"",FMATT!Y19)</f>
        <v/>
      </c>
      <c r="AD5" s="73" t="str">
        <f>IF(ISBLANK(FMATT!Z19),"",FMATT!Z19)</f>
        <v/>
      </c>
      <c r="AE5" s="73" t="str">
        <f>IF(ISBLANK(FMATT!AA19),"",FMATT!AA19)</f>
        <v/>
      </c>
      <c r="AF5" s="73" t="str">
        <f>IF(ISBLANK(FMATT!AB19),"",FMATT!AB19)</f>
        <v/>
      </c>
      <c r="AG5" s="73" t="str">
        <f>IF(ISBLANK(FMATT!AC19),"",FMATT!AC19)</f>
        <v/>
      </c>
      <c r="AH5" s="73" t="str">
        <f>IF(ISBLANK(FMATT!AD19),"",FMATT!AD19)</f>
        <v/>
      </c>
      <c r="AI5" s="73" t="str">
        <f>IF(ISBLANK(FMATT!AE19),"",FMATT!AE19)</f>
        <v/>
      </c>
      <c r="AJ5" s="73" t="str">
        <f>IF(ISBLANK(FMATT!AF19),"",FMATT!AF19)</f>
        <v/>
      </c>
      <c r="AK5" s="73" t="str">
        <f>IF(ISBLANK(FMATT!AG19),"",FMATT!AG19)</f>
        <v/>
      </c>
      <c r="AL5" s="73" t="str">
        <f>IF(ISBLANK(FMATT!AH19),"",FMATT!AH19)</f>
        <v/>
      </c>
      <c r="AM5" s="73" t="str">
        <f ca="1">IF(ISBLANK(FMATT!AI19),"",FMATT!AI19)</f>
        <v/>
      </c>
    </row>
    <row r="6" spans="1:39" x14ac:dyDescent="0.45">
      <c r="A6" s="77" t="str">
        <f t="shared" si="0"/>
        <v>fmatt_202105_15288_miap_5th</v>
      </c>
      <c r="B6" s="69">
        <f>FMATT!U$3</f>
        <v>15288</v>
      </c>
      <c r="C6" s="69" t="str">
        <f>FMATT!AB$3&amp;FMATT!AG$3</f>
        <v>202105</v>
      </c>
      <c r="D6" s="69" t="s">
        <v>76</v>
      </c>
      <c r="E6" s="69" t="s">
        <v>29</v>
      </c>
      <c r="F6" s="77" t="str">
        <f t="shared" si="1"/>
        <v>miap_5th</v>
      </c>
      <c r="G6" s="69"/>
      <c r="H6" s="69"/>
      <c r="I6" s="69"/>
      <c r="J6" s="69"/>
      <c r="K6" s="69"/>
      <c r="L6" s="73" t="str">
        <f>IF(ISBLANK(FMATT!H20),"",FMATT!H20)</f>
        <v/>
      </c>
      <c r="M6" s="73" t="str">
        <f>IF(ISBLANK(FMATT!I20),"",FMATT!I20)</f>
        <v/>
      </c>
      <c r="N6" s="73" t="str">
        <f>IF(ISBLANK(FMATT!J20),"",FMATT!J20)</f>
        <v/>
      </c>
      <c r="O6" s="73" t="str">
        <f>IF(ISBLANK(FMATT!K20),"",FMATT!K20)</f>
        <v/>
      </c>
      <c r="P6" s="73" t="str">
        <f>IF(ISBLANK(FMATT!L20),"",FMATT!L20)</f>
        <v/>
      </c>
      <c r="Q6" s="73" t="str">
        <f>IF(ISBLANK(FMATT!M20),"",FMATT!M20)</f>
        <v/>
      </c>
      <c r="R6" s="73" t="str">
        <f>IF(ISBLANK(FMATT!N20),"",FMATT!N20)</f>
        <v/>
      </c>
      <c r="S6" s="73" t="str">
        <f>IF(ISBLANK(FMATT!O20),"",FMATT!O20)</f>
        <v/>
      </c>
      <c r="T6" s="73" t="str">
        <f>IF(ISBLANK(FMATT!P20),"",FMATT!P20)</f>
        <v/>
      </c>
      <c r="U6" s="73" t="str">
        <f>IF(ISBLANK(FMATT!Q20),"",FMATT!Q20)</f>
        <v/>
      </c>
      <c r="V6" s="73" t="str">
        <f>IF(ISBLANK(FMATT!R20),"",FMATT!R20)</f>
        <v/>
      </c>
      <c r="W6" s="73" t="str">
        <f>IF(ISBLANK(FMATT!S20),"",FMATT!S20)</f>
        <v/>
      </c>
      <c r="X6" s="73" t="str">
        <f>IF(ISBLANK(FMATT!T20),"",FMATT!T20)</f>
        <v/>
      </c>
      <c r="Y6" s="73" t="str">
        <f>IF(ISBLANK(FMATT!U20),"",FMATT!U20)</f>
        <v/>
      </c>
      <c r="Z6" s="73" t="str">
        <f>IF(ISBLANK(FMATT!V20),"",FMATT!V20)</f>
        <v/>
      </c>
      <c r="AA6" s="73" t="str">
        <f>IF(ISBLANK(FMATT!W20),"",FMATT!W20)</f>
        <v/>
      </c>
      <c r="AB6" s="73" t="str">
        <f>IF(ISBLANK(FMATT!X20),"",FMATT!X20)</f>
        <v/>
      </c>
      <c r="AC6" s="73" t="str">
        <f>IF(ISBLANK(FMATT!Y20),"",FMATT!Y20)</f>
        <v/>
      </c>
      <c r="AD6" s="73" t="str">
        <f>IF(ISBLANK(FMATT!Z20),"",FMATT!Z20)</f>
        <v/>
      </c>
      <c r="AE6" s="73" t="str">
        <f>IF(ISBLANK(FMATT!AA20),"",FMATT!AA20)</f>
        <v/>
      </c>
      <c r="AF6" s="73" t="str">
        <f>IF(ISBLANK(FMATT!AB20),"",FMATT!AB20)</f>
        <v/>
      </c>
      <c r="AG6" s="73" t="str">
        <f>IF(ISBLANK(FMATT!AC20),"",FMATT!AC20)</f>
        <v/>
      </c>
      <c r="AH6" s="73" t="str">
        <f>IF(ISBLANK(FMATT!AD20),"",FMATT!AD20)</f>
        <v/>
      </c>
      <c r="AI6" s="73" t="str">
        <f>IF(ISBLANK(FMATT!AE20),"",FMATT!AE20)</f>
        <v/>
      </c>
      <c r="AJ6" s="73" t="str">
        <f>IF(ISBLANK(FMATT!AF20),"",FMATT!AF20)</f>
        <v/>
      </c>
      <c r="AK6" s="73" t="str">
        <f>IF(ISBLANK(FMATT!AG20),"",FMATT!AG20)</f>
        <v/>
      </c>
      <c r="AL6" s="73" t="str">
        <f>IF(ISBLANK(FMATT!AH20),"",FMATT!AH20)</f>
        <v/>
      </c>
      <c r="AM6" s="73" t="str">
        <f ca="1">IF(ISBLANK(FMATT!AI20),"",FMATT!AI20)</f>
        <v/>
      </c>
    </row>
    <row r="7" spans="1:39" x14ac:dyDescent="0.45">
      <c r="A7" s="77" t="str">
        <f t="shared" si="0"/>
        <v>fmatt_202105_15288_miap_6th</v>
      </c>
      <c r="B7" s="69">
        <f>FMATT!U$3</f>
        <v>15288</v>
      </c>
      <c r="C7" s="69" t="str">
        <f>FMATT!AB$3&amp;FMATT!AG$3</f>
        <v>202105</v>
      </c>
      <c r="D7" s="69" t="s">
        <v>76</v>
      </c>
      <c r="E7" s="71" t="s">
        <v>30</v>
      </c>
      <c r="F7" s="77" t="str">
        <f t="shared" si="1"/>
        <v>miap_6th</v>
      </c>
      <c r="G7" s="71"/>
      <c r="H7" s="69"/>
      <c r="I7" s="69"/>
      <c r="J7" s="69"/>
      <c r="K7" s="69"/>
      <c r="L7" s="69"/>
      <c r="M7" s="73" t="str">
        <f>IF(ISBLANK(FMATT!I21),"",FMATT!I21)</f>
        <v/>
      </c>
      <c r="N7" s="73" t="str">
        <f>IF(ISBLANK(FMATT!J21),"",FMATT!J21)</f>
        <v/>
      </c>
      <c r="O7" s="73" t="str">
        <f>IF(ISBLANK(FMATT!K21),"",FMATT!K21)</f>
        <v/>
      </c>
      <c r="P7" s="73" t="str">
        <f>IF(ISBLANK(FMATT!L21),"",FMATT!L21)</f>
        <v/>
      </c>
      <c r="Q7" s="73" t="str">
        <f>IF(ISBLANK(FMATT!M21),"",FMATT!M21)</f>
        <v/>
      </c>
      <c r="R7" s="73" t="str">
        <f>IF(ISBLANK(FMATT!N21),"",FMATT!N21)</f>
        <v/>
      </c>
      <c r="S7" s="73" t="str">
        <f>IF(ISBLANK(FMATT!O21),"",FMATT!O21)</f>
        <v/>
      </c>
      <c r="T7" s="73" t="str">
        <f>IF(ISBLANK(FMATT!P21),"",FMATT!P21)</f>
        <v/>
      </c>
      <c r="U7" s="73" t="str">
        <f>IF(ISBLANK(FMATT!Q21),"",FMATT!Q21)</f>
        <v/>
      </c>
      <c r="V7" s="73" t="str">
        <f>IF(ISBLANK(FMATT!R21),"",FMATT!R21)</f>
        <v/>
      </c>
      <c r="W7" s="73" t="str">
        <f>IF(ISBLANK(FMATT!S21),"",FMATT!S21)</f>
        <v/>
      </c>
      <c r="X7" s="73" t="str">
        <f>IF(ISBLANK(FMATT!T21),"",FMATT!T21)</f>
        <v/>
      </c>
      <c r="Y7" s="73" t="str">
        <f>IF(ISBLANK(FMATT!U21),"",FMATT!U21)</f>
        <v/>
      </c>
      <c r="Z7" s="73" t="str">
        <f>IF(ISBLANK(FMATT!V21),"",FMATT!V21)</f>
        <v/>
      </c>
      <c r="AA7" s="73" t="str">
        <f>IF(ISBLANK(FMATT!W21),"",FMATT!W21)</f>
        <v/>
      </c>
      <c r="AB7" s="73" t="str">
        <f>IF(ISBLANK(FMATT!X21),"",FMATT!X21)</f>
        <v/>
      </c>
      <c r="AC7" s="73" t="str">
        <f>IF(ISBLANK(FMATT!Y21),"",FMATT!Y21)</f>
        <v/>
      </c>
      <c r="AD7" s="73" t="str">
        <f>IF(ISBLANK(FMATT!Z21),"",FMATT!Z21)</f>
        <v/>
      </c>
      <c r="AE7" s="73" t="str">
        <f>IF(ISBLANK(FMATT!AA21),"",FMATT!AA21)</f>
        <v/>
      </c>
      <c r="AF7" s="73" t="str">
        <f>IF(ISBLANK(FMATT!AB21),"",FMATT!AB21)</f>
        <v/>
      </c>
      <c r="AG7" s="73" t="str">
        <f>IF(ISBLANK(FMATT!AC21),"",FMATT!AC21)</f>
        <v/>
      </c>
      <c r="AH7" s="73" t="str">
        <f>IF(ISBLANK(FMATT!AD21),"",FMATT!AD21)</f>
        <v/>
      </c>
      <c r="AI7" s="73" t="str">
        <f>IF(ISBLANK(FMATT!AE21),"",FMATT!AE21)</f>
        <v/>
      </c>
      <c r="AJ7" s="73" t="str">
        <f>IF(ISBLANK(FMATT!AF21),"",FMATT!AF21)</f>
        <v/>
      </c>
      <c r="AK7" s="73" t="str">
        <f>IF(ISBLANK(FMATT!AG21),"",FMATT!AG21)</f>
        <v/>
      </c>
      <c r="AL7" s="73" t="str">
        <f>IF(ISBLANK(FMATT!AH21),"",FMATT!AH21)</f>
        <v/>
      </c>
      <c r="AM7" s="73" t="str">
        <f ca="1">IF(ISBLANK(FMATT!AI21),"",FMATT!AI21)</f>
        <v/>
      </c>
    </row>
    <row r="8" spans="1:39" x14ac:dyDescent="0.45">
      <c r="A8" s="77" t="str">
        <f t="shared" si="0"/>
        <v>fmatt_202105_15288_miap_7th</v>
      </c>
      <c r="B8" s="69">
        <f>FMATT!U$3</f>
        <v>15288</v>
      </c>
      <c r="C8" s="69" t="str">
        <f>FMATT!AB$3&amp;FMATT!AG$3</f>
        <v>202105</v>
      </c>
      <c r="D8" s="69" t="s">
        <v>76</v>
      </c>
      <c r="E8" s="69" t="s">
        <v>31</v>
      </c>
      <c r="F8" s="77" t="str">
        <f t="shared" si="1"/>
        <v>miap_7th</v>
      </c>
      <c r="G8" s="69"/>
      <c r="H8" s="69"/>
      <c r="I8" s="69"/>
      <c r="J8" s="69"/>
      <c r="K8" s="69"/>
      <c r="L8" s="69"/>
      <c r="M8" s="69"/>
      <c r="N8" s="73" t="str">
        <f>IF(ISBLANK(FMATT!J22),"",FMATT!J22)</f>
        <v/>
      </c>
      <c r="O8" s="73" t="str">
        <f>IF(ISBLANK(FMATT!K22),"",FMATT!K22)</f>
        <v/>
      </c>
      <c r="P8" s="73" t="str">
        <f>IF(ISBLANK(FMATT!L22),"",FMATT!L22)</f>
        <v/>
      </c>
      <c r="Q8" s="73" t="str">
        <f>IF(ISBLANK(FMATT!M22),"",FMATT!M22)</f>
        <v/>
      </c>
      <c r="R8" s="73" t="str">
        <f>IF(ISBLANK(FMATT!N22),"",FMATT!N22)</f>
        <v/>
      </c>
      <c r="S8" s="73" t="str">
        <f>IF(ISBLANK(FMATT!O22),"",FMATT!O22)</f>
        <v/>
      </c>
      <c r="T8" s="73" t="str">
        <f>IF(ISBLANK(FMATT!P22),"",FMATT!P22)</f>
        <v/>
      </c>
      <c r="U8" s="73" t="str">
        <f>IF(ISBLANK(FMATT!Q22),"",FMATT!Q22)</f>
        <v/>
      </c>
      <c r="V8" s="73" t="str">
        <f>IF(ISBLANK(FMATT!R22),"",FMATT!R22)</f>
        <v/>
      </c>
      <c r="W8" s="73" t="str">
        <f>IF(ISBLANK(FMATT!S22),"",FMATT!S22)</f>
        <v/>
      </c>
      <c r="X8" s="73" t="str">
        <f>IF(ISBLANK(FMATT!T22),"",FMATT!T22)</f>
        <v/>
      </c>
      <c r="Y8" s="73" t="str">
        <f>IF(ISBLANK(FMATT!U22),"",FMATT!U22)</f>
        <v/>
      </c>
      <c r="Z8" s="73" t="str">
        <f>IF(ISBLANK(FMATT!V22),"",FMATT!V22)</f>
        <v/>
      </c>
      <c r="AA8" s="73" t="str">
        <f>IF(ISBLANK(FMATT!W22),"",FMATT!W22)</f>
        <v/>
      </c>
      <c r="AB8" s="73" t="str">
        <f>IF(ISBLANK(FMATT!X22),"",FMATT!X22)</f>
        <v/>
      </c>
      <c r="AC8" s="73" t="str">
        <f>IF(ISBLANK(FMATT!Y22),"",FMATT!Y22)</f>
        <v/>
      </c>
      <c r="AD8" s="73" t="str">
        <f>IF(ISBLANK(FMATT!Z22),"",FMATT!Z22)</f>
        <v/>
      </c>
      <c r="AE8" s="73" t="str">
        <f>IF(ISBLANK(FMATT!AA22),"",FMATT!AA22)</f>
        <v/>
      </c>
      <c r="AF8" s="73" t="str">
        <f>IF(ISBLANK(FMATT!AB22),"",FMATT!AB22)</f>
        <v/>
      </c>
      <c r="AG8" s="73" t="str">
        <f>IF(ISBLANK(FMATT!AC22),"",FMATT!AC22)</f>
        <v/>
      </c>
      <c r="AH8" s="73" t="str">
        <f>IF(ISBLANK(FMATT!AD22),"",FMATT!AD22)</f>
        <v/>
      </c>
      <c r="AI8" s="73" t="str">
        <f>IF(ISBLANK(FMATT!AE22),"",FMATT!AE22)</f>
        <v/>
      </c>
      <c r="AJ8" s="73" t="str">
        <f>IF(ISBLANK(FMATT!AF22),"",FMATT!AF22)</f>
        <v/>
      </c>
      <c r="AK8" s="73" t="str">
        <f>IF(ISBLANK(FMATT!AG22),"",FMATT!AG22)</f>
        <v/>
      </c>
      <c r="AL8" s="73" t="str">
        <f>IF(ISBLANK(FMATT!AH22),"",FMATT!AH22)</f>
        <v/>
      </c>
      <c r="AM8" s="73" t="str">
        <f ca="1">IF(ISBLANK(FMATT!AI22),"",FMATT!AI22)</f>
        <v/>
      </c>
    </row>
    <row r="9" spans="1:39" x14ac:dyDescent="0.45">
      <c r="A9" s="77" t="str">
        <f t="shared" si="0"/>
        <v>fmatt_202105_15288_miap_8th</v>
      </c>
      <c r="B9" s="69">
        <f>FMATT!U$3</f>
        <v>15288</v>
      </c>
      <c r="C9" s="69" t="str">
        <f>FMATT!AB$3&amp;FMATT!AG$3</f>
        <v>202105</v>
      </c>
      <c r="D9" s="69" t="s">
        <v>76</v>
      </c>
      <c r="E9" s="71" t="s">
        <v>32</v>
      </c>
      <c r="F9" s="77" t="str">
        <f t="shared" si="1"/>
        <v>miap_8th</v>
      </c>
      <c r="G9" s="71"/>
      <c r="H9" s="69"/>
      <c r="I9" s="69"/>
      <c r="J9" s="69"/>
      <c r="K9" s="69"/>
      <c r="L9" s="69"/>
      <c r="M9" s="69"/>
      <c r="N9" s="69"/>
      <c r="O9" s="73" t="str">
        <f>IF(ISBLANK(FMATT!K23),"",FMATT!K23)</f>
        <v/>
      </c>
      <c r="P9" s="73" t="str">
        <f>IF(ISBLANK(FMATT!L23),"",FMATT!L23)</f>
        <v/>
      </c>
      <c r="Q9" s="73" t="str">
        <f>IF(ISBLANK(FMATT!M23),"",FMATT!M23)</f>
        <v/>
      </c>
      <c r="R9" s="73" t="str">
        <f>IF(ISBLANK(FMATT!N23),"",FMATT!N23)</f>
        <v/>
      </c>
      <c r="S9" s="73" t="str">
        <f>IF(ISBLANK(FMATT!O23),"",FMATT!O23)</f>
        <v/>
      </c>
      <c r="T9" s="73" t="str">
        <f>IF(ISBLANK(FMATT!P23),"",FMATT!P23)</f>
        <v/>
      </c>
      <c r="U9" s="73" t="str">
        <f>IF(ISBLANK(FMATT!Q23),"",FMATT!Q23)</f>
        <v/>
      </c>
      <c r="V9" s="73" t="str">
        <f>IF(ISBLANK(FMATT!R23),"",FMATT!R23)</f>
        <v/>
      </c>
      <c r="W9" s="73" t="str">
        <f>IF(ISBLANK(FMATT!S23),"",FMATT!S23)</f>
        <v/>
      </c>
      <c r="X9" s="73" t="str">
        <f>IF(ISBLANK(FMATT!T23),"",FMATT!T23)</f>
        <v/>
      </c>
      <c r="Y9" s="73" t="str">
        <f>IF(ISBLANK(FMATT!U23),"",FMATT!U23)</f>
        <v/>
      </c>
      <c r="Z9" s="73" t="str">
        <f>IF(ISBLANK(FMATT!V23),"",FMATT!V23)</f>
        <v/>
      </c>
      <c r="AA9" s="73" t="str">
        <f>IF(ISBLANK(FMATT!W23),"",FMATT!W23)</f>
        <v/>
      </c>
      <c r="AB9" s="73" t="str">
        <f>IF(ISBLANK(FMATT!X23),"",FMATT!X23)</f>
        <v/>
      </c>
      <c r="AC9" s="73" t="str">
        <f>IF(ISBLANK(FMATT!Y23),"",FMATT!Y23)</f>
        <v/>
      </c>
      <c r="AD9" s="73" t="str">
        <f>IF(ISBLANK(FMATT!Z23),"",FMATT!Z23)</f>
        <v/>
      </c>
      <c r="AE9" s="73" t="str">
        <f>IF(ISBLANK(FMATT!AA23),"",FMATT!AA23)</f>
        <v/>
      </c>
      <c r="AF9" s="73" t="str">
        <f>IF(ISBLANK(FMATT!AB23),"",FMATT!AB23)</f>
        <v/>
      </c>
      <c r="AG9" s="73" t="str">
        <f>IF(ISBLANK(FMATT!AC23),"",FMATT!AC23)</f>
        <v/>
      </c>
      <c r="AH9" s="73" t="str">
        <f>IF(ISBLANK(FMATT!AD23),"",FMATT!AD23)</f>
        <v/>
      </c>
      <c r="AI9" s="73" t="str">
        <f>IF(ISBLANK(FMATT!AE23),"",FMATT!AE23)</f>
        <v/>
      </c>
      <c r="AJ9" s="73" t="str">
        <f>IF(ISBLANK(FMATT!AF23),"",FMATT!AF23)</f>
        <v/>
      </c>
      <c r="AK9" s="73" t="str">
        <f>IF(ISBLANK(FMATT!AG23),"",FMATT!AG23)</f>
        <v/>
      </c>
      <c r="AL9" s="73" t="str">
        <f>IF(ISBLANK(FMATT!AH23),"",FMATT!AH23)</f>
        <v/>
      </c>
      <c r="AM9" s="73" t="str">
        <f ca="1">IF(ISBLANK(FMATT!AI23),"",FMATT!AI23)</f>
        <v/>
      </c>
    </row>
    <row r="10" spans="1:39" x14ac:dyDescent="0.45">
      <c r="A10" s="77" t="str">
        <f t="shared" si="0"/>
        <v>fmatt_202105_15288_miap_9th</v>
      </c>
      <c r="B10" s="69">
        <f>FMATT!U$3</f>
        <v>15288</v>
      </c>
      <c r="C10" s="69" t="str">
        <f>FMATT!AB$3&amp;FMATT!AG$3</f>
        <v>202105</v>
      </c>
      <c r="D10" s="69" t="s">
        <v>76</v>
      </c>
      <c r="E10" s="69" t="s">
        <v>33</v>
      </c>
      <c r="F10" s="77" t="str">
        <f t="shared" si="1"/>
        <v>miap_9th</v>
      </c>
      <c r="G10" s="69"/>
      <c r="H10" s="69"/>
      <c r="I10" s="69"/>
      <c r="J10" s="69"/>
      <c r="K10" s="69"/>
      <c r="L10" s="69"/>
      <c r="M10" s="69"/>
      <c r="N10" s="69"/>
      <c r="O10" s="69"/>
      <c r="P10" s="73" t="str">
        <f>IF(ISBLANK(FMATT!L24),"",FMATT!L24)</f>
        <v/>
      </c>
      <c r="Q10" s="73" t="str">
        <f>IF(ISBLANK(FMATT!M24),"",FMATT!M24)</f>
        <v/>
      </c>
      <c r="R10" s="73" t="str">
        <f>IF(ISBLANK(FMATT!N24),"",FMATT!N24)</f>
        <v/>
      </c>
      <c r="S10" s="73" t="str">
        <f>IF(ISBLANK(FMATT!O24),"",FMATT!O24)</f>
        <v/>
      </c>
      <c r="T10" s="73" t="str">
        <f>IF(ISBLANK(FMATT!P24),"",FMATT!P24)</f>
        <v/>
      </c>
      <c r="U10" s="73" t="str">
        <f>IF(ISBLANK(FMATT!Q24),"",FMATT!Q24)</f>
        <v/>
      </c>
      <c r="V10" s="73" t="str">
        <f>IF(ISBLANK(FMATT!R24),"",FMATT!R24)</f>
        <v/>
      </c>
      <c r="W10" s="73" t="str">
        <f>IF(ISBLANK(FMATT!S24),"",FMATT!S24)</f>
        <v/>
      </c>
      <c r="X10" s="73" t="str">
        <f>IF(ISBLANK(FMATT!T24),"",FMATT!T24)</f>
        <v/>
      </c>
      <c r="Y10" s="73" t="str">
        <f>IF(ISBLANK(FMATT!U24),"",FMATT!U24)</f>
        <v/>
      </c>
      <c r="Z10" s="73" t="str">
        <f>IF(ISBLANK(FMATT!V24),"",FMATT!V24)</f>
        <v/>
      </c>
      <c r="AA10" s="73" t="str">
        <f>IF(ISBLANK(FMATT!W24),"",FMATT!W24)</f>
        <v/>
      </c>
      <c r="AB10" s="73" t="str">
        <f>IF(ISBLANK(FMATT!X24),"",FMATT!X24)</f>
        <v/>
      </c>
      <c r="AC10" s="73" t="str">
        <f>IF(ISBLANK(FMATT!Y24),"",FMATT!Y24)</f>
        <v/>
      </c>
      <c r="AD10" s="73" t="str">
        <f>IF(ISBLANK(FMATT!Z24),"",FMATT!Z24)</f>
        <v/>
      </c>
      <c r="AE10" s="73" t="str">
        <f>IF(ISBLANK(FMATT!AA24),"",FMATT!AA24)</f>
        <v/>
      </c>
      <c r="AF10" s="73" t="str">
        <f>IF(ISBLANK(FMATT!AB24),"",FMATT!AB24)</f>
        <v/>
      </c>
      <c r="AG10" s="73" t="str">
        <f>IF(ISBLANK(FMATT!AC24),"",FMATT!AC24)</f>
        <v/>
      </c>
      <c r="AH10" s="73" t="str">
        <f>IF(ISBLANK(FMATT!AD24),"",FMATT!AD24)</f>
        <v/>
      </c>
      <c r="AI10" s="73" t="str">
        <f>IF(ISBLANK(FMATT!AE24),"",FMATT!AE24)</f>
        <v/>
      </c>
      <c r="AJ10" s="73" t="str">
        <f>IF(ISBLANK(FMATT!AF24),"",FMATT!AF24)</f>
        <v/>
      </c>
      <c r="AK10" s="73" t="str">
        <f>IF(ISBLANK(FMATT!AG24),"",FMATT!AG24)</f>
        <v/>
      </c>
      <c r="AL10" s="73" t="str">
        <f>IF(ISBLANK(FMATT!AH24),"",FMATT!AH24)</f>
        <v/>
      </c>
      <c r="AM10" s="73" t="str">
        <f ca="1">IF(ISBLANK(FMATT!AI24),"",FMATT!AI24)</f>
        <v/>
      </c>
    </row>
    <row r="11" spans="1:39" x14ac:dyDescent="0.45">
      <c r="A11" s="77" t="str">
        <f t="shared" si="0"/>
        <v>fmatt_202105_15288_miap_10th</v>
      </c>
      <c r="B11" s="69">
        <f>FMATT!U$3</f>
        <v>15288</v>
      </c>
      <c r="C11" s="69" t="str">
        <f>FMATT!AB$3&amp;FMATT!AG$3</f>
        <v>202105</v>
      </c>
      <c r="D11" s="69" t="s">
        <v>76</v>
      </c>
      <c r="E11" s="71" t="s">
        <v>34</v>
      </c>
      <c r="F11" s="77" t="str">
        <f t="shared" si="1"/>
        <v>miap_10th</v>
      </c>
      <c r="G11" s="71"/>
      <c r="H11" s="69"/>
      <c r="I11" s="69"/>
      <c r="J11" s="69"/>
      <c r="K11" s="69"/>
      <c r="L11" s="69"/>
      <c r="M11" s="69"/>
      <c r="N11" s="69"/>
      <c r="O11" s="69"/>
      <c r="P11" s="69"/>
      <c r="Q11" s="73" t="str">
        <f>IF(ISBLANK(FMATT!M25),"",FMATT!M25)</f>
        <v/>
      </c>
      <c r="R11" s="73" t="str">
        <f>IF(ISBLANK(FMATT!N25),"",FMATT!N25)</f>
        <v/>
      </c>
      <c r="S11" s="73" t="str">
        <f>IF(ISBLANK(FMATT!O25),"",FMATT!O25)</f>
        <v/>
      </c>
      <c r="T11" s="73" t="str">
        <f>IF(ISBLANK(FMATT!P25),"",FMATT!P25)</f>
        <v/>
      </c>
      <c r="U11" s="73" t="str">
        <f>IF(ISBLANK(FMATT!Q25),"",FMATT!Q25)</f>
        <v/>
      </c>
      <c r="V11" s="73" t="str">
        <f>IF(ISBLANK(FMATT!R25),"",FMATT!R25)</f>
        <v/>
      </c>
      <c r="W11" s="73" t="str">
        <f>IF(ISBLANK(FMATT!S25),"",FMATT!S25)</f>
        <v/>
      </c>
      <c r="X11" s="73" t="str">
        <f>IF(ISBLANK(FMATT!T25),"",FMATT!T25)</f>
        <v/>
      </c>
      <c r="Y11" s="73" t="str">
        <f>IF(ISBLANK(FMATT!U25),"",FMATT!U25)</f>
        <v/>
      </c>
      <c r="Z11" s="73" t="str">
        <f>IF(ISBLANK(FMATT!V25),"",FMATT!V25)</f>
        <v/>
      </c>
      <c r="AA11" s="73" t="str">
        <f>IF(ISBLANK(FMATT!W25),"",FMATT!W25)</f>
        <v/>
      </c>
      <c r="AB11" s="73" t="str">
        <f>IF(ISBLANK(FMATT!X25),"",FMATT!X25)</f>
        <v/>
      </c>
      <c r="AC11" s="73" t="str">
        <f>IF(ISBLANK(FMATT!Y25),"",FMATT!Y25)</f>
        <v/>
      </c>
      <c r="AD11" s="73" t="str">
        <f>IF(ISBLANK(FMATT!Z25),"",FMATT!Z25)</f>
        <v/>
      </c>
      <c r="AE11" s="73" t="str">
        <f>IF(ISBLANK(FMATT!AA25),"",FMATT!AA25)</f>
        <v/>
      </c>
      <c r="AF11" s="73" t="str">
        <f>IF(ISBLANK(FMATT!AB25),"",FMATT!AB25)</f>
        <v/>
      </c>
      <c r="AG11" s="73" t="str">
        <f>IF(ISBLANK(FMATT!AC25),"",FMATT!AC25)</f>
        <v/>
      </c>
      <c r="AH11" s="73" t="str">
        <f>IF(ISBLANK(FMATT!AD25),"",FMATT!AD25)</f>
        <v/>
      </c>
      <c r="AI11" s="73" t="str">
        <f>IF(ISBLANK(FMATT!AE25),"",FMATT!AE25)</f>
        <v/>
      </c>
      <c r="AJ11" s="73" t="str">
        <f>IF(ISBLANK(FMATT!AF25),"",FMATT!AF25)</f>
        <v/>
      </c>
      <c r="AK11" s="73" t="str">
        <f>IF(ISBLANK(FMATT!AG25),"",FMATT!AG25)</f>
        <v/>
      </c>
      <c r="AL11" s="73" t="str">
        <f>IF(ISBLANK(FMATT!AH25),"",FMATT!AH25)</f>
        <v/>
      </c>
      <c r="AM11" s="73" t="str">
        <f ca="1">IF(ISBLANK(FMATT!AI25),"",FMATT!AI25)</f>
        <v/>
      </c>
    </row>
    <row r="12" spans="1:39" x14ac:dyDescent="0.45">
      <c r="A12" s="77" t="str">
        <f t="shared" si="0"/>
        <v>fmatt_202105_15288_miap_11th</v>
      </c>
      <c r="B12" s="69">
        <f>FMATT!U$3</f>
        <v>15288</v>
      </c>
      <c r="C12" s="69" t="str">
        <f>FMATT!AB$3&amp;FMATT!AG$3</f>
        <v>202105</v>
      </c>
      <c r="D12" s="69" t="s">
        <v>76</v>
      </c>
      <c r="E12" s="69" t="s">
        <v>35</v>
      </c>
      <c r="F12" s="77" t="str">
        <f t="shared" si="1"/>
        <v>miap_11th</v>
      </c>
      <c r="G12" s="69"/>
      <c r="H12" s="69"/>
      <c r="I12" s="69"/>
      <c r="J12" s="69"/>
      <c r="K12" s="69"/>
      <c r="L12" s="69"/>
      <c r="M12" s="69"/>
      <c r="N12" s="69"/>
      <c r="O12" s="69"/>
      <c r="P12" s="69"/>
      <c r="Q12" s="69"/>
      <c r="R12" s="73" t="str">
        <f>IF(ISBLANK(FMATT!N26),"",FMATT!N26)</f>
        <v/>
      </c>
      <c r="S12" s="73" t="str">
        <f>IF(ISBLANK(FMATT!O26),"",FMATT!O26)</f>
        <v/>
      </c>
      <c r="T12" s="73" t="str">
        <f>IF(ISBLANK(FMATT!P26),"",FMATT!P26)</f>
        <v/>
      </c>
      <c r="U12" s="73" t="str">
        <f>IF(ISBLANK(FMATT!Q26),"",FMATT!Q26)</f>
        <v/>
      </c>
      <c r="V12" s="73" t="str">
        <f>IF(ISBLANK(FMATT!R26),"",FMATT!R26)</f>
        <v/>
      </c>
      <c r="W12" s="73" t="str">
        <f>IF(ISBLANK(FMATT!S26),"",FMATT!S26)</f>
        <v/>
      </c>
      <c r="X12" s="73" t="str">
        <f>IF(ISBLANK(FMATT!T26),"",FMATT!T26)</f>
        <v/>
      </c>
      <c r="Y12" s="73" t="str">
        <f>IF(ISBLANK(FMATT!U26),"",FMATT!U26)</f>
        <v/>
      </c>
      <c r="Z12" s="73" t="str">
        <f>IF(ISBLANK(FMATT!V26),"",FMATT!V26)</f>
        <v/>
      </c>
      <c r="AA12" s="73" t="str">
        <f>IF(ISBLANK(FMATT!W26),"",FMATT!W26)</f>
        <v/>
      </c>
      <c r="AB12" s="73" t="str">
        <f>IF(ISBLANK(FMATT!X26),"",FMATT!X26)</f>
        <v/>
      </c>
      <c r="AC12" s="73" t="str">
        <f>IF(ISBLANK(FMATT!Y26),"",FMATT!Y26)</f>
        <v/>
      </c>
      <c r="AD12" s="73" t="str">
        <f>IF(ISBLANK(FMATT!Z26),"",FMATT!Z26)</f>
        <v/>
      </c>
      <c r="AE12" s="73" t="str">
        <f>IF(ISBLANK(FMATT!AA26),"",FMATT!AA26)</f>
        <v/>
      </c>
      <c r="AF12" s="73" t="str">
        <f>IF(ISBLANK(FMATT!AB26),"",FMATT!AB26)</f>
        <v/>
      </c>
      <c r="AG12" s="73" t="str">
        <f>IF(ISBLANK(FMATT!AC26),"",FMATT!AC26)</f>
        <v/>
      </c>
      <c r="AH12" s="73" t="str">
        <f>IF(ISBLANK(FMATT!AD26),"",FMATT!AD26)</f>
        <v/>
      </c>
      <c r="AI12" s="73" t="str">
        <f>IF(ISBLANK(FMATT!AE26),"",FMATT!AE26)</f>
        <v/>
      </c>
      <c r="AJ12" s="73" t="str">
        <f>IF(ISBLANK(FMATT!AF26),"",FMATT!AF26)</f>
        <v/>
      </c>
      <c r="AK12" s="73" t="str">
        <f>IF(ISBLANK(FMATT!AG26),"",FMATT!AG26)</f>
        <v/>
      </c>
      <c r="AL12" s="73" t="str">
        <f>IF(ISBLANK(FMATT!AH26),"",FMATT!AH26)</f>
        <v/>
      </c>
      <c r="AM12" s="73" t="str">
        <f ca="1">IF(ISBLANK(FMATT!AI26),"",FMATT!AI26)</f>
        <v/>
      </c>
    </row>
    <row r="13" spans="1:39" x14ac:dyDescent="0.45">
      <c r="A13" s="77" t="str">
        <f t="shared" si="0"/>
        <v>fmatt_202105_15288_miap_12th</v>
      </c>
      <c r="B13" s="69">
        <f>FMATT!U$3</f>
        <v>15288</v>
      </c>
      <c r="C13" s="69" t="str">
        <f>FMATT!AB$3&amp;FMATT!AG$3</f>
        <v>202105</v>
      </c>
      <c r="D13" s="69" t="s">
        <v>76</v>
      </c>
      <c r="E13" s="71" t="s">
        <v>69</v>
      </c>
      <c r="F13" s="77" t="str">
        <f t="shared" si="1"/>
        <v>miap_12th</v>
      </c>
      <c r="G13" s="71"/>
      <c r="H13" s="69"/>
      <c r="I13" s="69"/>
      <c r="J13" s="69"/>
      <c r="K13" s="69"/>
      <c r="L13" s="69"/>
      <c r="M13" s="69"/>
      <c r="N13" s="69"/>
      <c r="O13" s="69"/>
      <c r="P13" s="69"/>
      <c r="Q13" s="69"/>
      <c r="R13" s="69"/>
      <c r="S13" s="73" t="str">
        <f>IF(ISBLANK(FMATT!O27),"",FMATT!O27)</f>
        <v/>
      </c>
      <c r="T13" s="73" t="str">
        <f>IF(ISBLANK(FMATT!P27),"",FMATT!P27)</f>
        <v/>
      </c>
      <c r="U13" s="73" t="str">
        <f>IF(ISBLANK(FMATT!Q27),"",FMATT!Q27)</f>
        <v/>
      </c>
      <c r="V13" s="73" t="str">
        <f>IF(ISBLANK(FMATT!R27),"",FMATT!R27)</f>
        <v/>
      </c>
      <c r="W13" s="73" t="str">
        <f>IF(ISBLANK(FMATT!S27),"",FMATT!S27)</f>
        <v/>
      </c>
      <c r="X13" s="73" t="str">
        <f>IF(ISBLANK(FMATT!T27),"",FMATT!T27)</f>
        <v/>
      </c>
      <c r="Y13" s="73" t="str">
        <f>IF(ISBLANK(FMATT!U27),"",FMATT!U27)</f>
        <v/>
      </c>
      <c r="Z13" s="73" t="str">
        <f>IF(ISBLANK(FMATT!V27),"",FMATT!V27)</f>
        <v/>
      </c>
      <c r="AA13" s="73" t="str">
        <f>IF(ISBLANK(FMATT!W27),"",FMATT!W27)</f>
        <v/>
      </c>
      <c r="AB13" s="73" t="str">
        <f>IF(ISBLANK(FMATT!X27),"",FMATT!X27)</f>
        <v/>
      </c>
      <c r="AC13" s="73" t="str">
        <f>IF(ISBLANK(FMATT!Y27),"",FMATT!Y27)</f>
        <v/>
      </c>
      <c r="AD13" s="73" t="str">
        <f>IF(ISBLANK(FMATT!Z27),"",FMATT!Z27)</f>
        <v/>
      </c>
      <c r="AE13" s="73" t="str">
        <f>IF(ISBLANK(FMATT!AA27),"",FMATT!AA27)</f>
        <v/>
      </c>
      <c r="AF13" s="73" t="str">
        <f>IF(ISBLANK(FMATT!AB27),"",FMATT!AB27)</f>
        <v/>
      </c>
      <c r="AG13" s="73" t="str">
        <f>IF(ISBLANK(FMATT!AC27),"",FMATT!AC27)</f>
        <v/>
      </c>
      <c r="AH13" s="73" t="str">
        <f>IF(ISBLANK(FMATT!AD27),"",FMATT!AD27)</f>
        <v/>
      </c>
      <c r="AI13" s="73" t="str">
        <f>IF(ISBLANK(FMATT!AE27),"",FMATT!AE27)</f>
        <v/>
      </c>
      <c r="AJ13" s="73" t="str">
        <f>IF(ISBLANK(FMATT!AF27),"",FMATT!AF27)</f>
        <v/>
      </c>
      <c r="AK13" s="73" t="str">
        <f>IF(ISBLANK(FMATT!AG27),"",FMATT!AG27)</f>
        <v/>
      </c>
      <c r="AL13" s="73" t="str">
        <f>IF(ISBLANK(FMATT!AH27),"",FMATT!AH27)</f>
        <v/>
      </c>
      <c r="AM13" s="73" t="str">
        <f ca="1">IF(ISBLANK(FMATT!AI27),"",FMATT!AI27)</f>
        <v/>
      </c>
    </row>
    <row r="14" spans="1:39" x14ac:dyDescent="0.45">
      <c r="A14" s="77" t="str">
        <f t="shared" si="0"/>
        <v>fmatt_202105_15288_miap_13th</v>
      </c>
      <c r="B14" s="69">
        <f>FMATT!U$3</f>
        <v>15288</v>
      </c>
      <c r="C14" s="69" t="str">
        <f>FMATT!AB$3&amp;FMATT!AG$3</f>
        <v>202105</v>
      </c>
      <c r="D14" s="69" t="s">
        <v>76</v>
      </c>
      <c r="E14" s="69" t="s">
        <v>36</v>
      </c>
      <c r="F14" s="77" t="str">
        <f t="shared" si="1"/>
        <v>miap_13th</v>
      </c>
      <c r="G14" s="69"/>
      <c r="H14" s="69"/>
      <c r="I14" s="69"/>
      <c r="J14" s="69"/>
      <c r="K14" s="69"/>
      <c r="L14" s="69"/>
      <c r="M14" s="69"/>
      <c r="N14" s="69"/>
      <c r="O14" s="69"/>
      <c r="P14" s="69"/>
      <c r="Q14" s="69"/>
      <c r="R14" s="69"/>
      <c r="S14" s="69"/>
      <c r="T14" s="73" t="str">
        <f>IF(ISBLANK(FMATT!P28),"",FMATT!P28)</f>
        <v/>
      </c>
      <c r="U14" s="73" t="str">
        <f>IF(ISBLANK(FMATT!Q28),"",FMATT!Q28)</f>
        <v/>
      </c>
      <c r="V14" s="73" t="str">
        <f>IF(ISBLANK(FMATT!R28),"",FMATT!R28)</f>
        <v/>
      </c>
      <c r="W14" s="73" t="str">
        <f>IF(ISBLANK(FMATT!S28),"",FMATT!S28)</f>
        <v/>
      </c>
      <c r="X14" s="73" t="str">
        <f>IF(ISBLANK(FMATT!T28),"",FMATT!T28)</f>
        <v/>
      </c>
      <c r="Y14" s="73" t="str">
        <f>IF(ISBLANK(FMATT!U28),"",FMATT!U28)</f>
        <v/>
      </c>
      <c r="Z14" s="73" t="str">
        <f>IF(ISBLANK(FMATT!V28),"",FMATT!V28)</f>
        <v/>
      </c>
      <c r="AA14" s="73" t="str">
        <f>IF(ISBLANK(FMATT!W28),"",FMATT!W28)</f>
        <v/>
      </c>
      <c r="AB14" s="73" t="str">
        <f>IF(ISBLANK(FMATT!X28),"",FMATT!X28)</f>
        <v/>
      </c>
      <c r="AC14" s="73" t="str">
        <f>IF(ISBLANK(FMATT!Y28),"",FMATT!Y28)</f>
        <v/>
      </c>
      <c r="AD14" s="73" t="str">
        <f>IF(ISBLANK(FMATT!Z28),"",FMATT!Z28)</f>
        <v/>
      </c>
      <c r="AE14" s="73" t="str">
        <f>IF(ISBLANK(FMATT!AA28),"",FMATT!AA28)</f>
        <v/>
      </c>
      <c r="AF14" s="73" t="str">
        <f>IF(ISBLANK(FMATT!AB28),"",FMATT!AB28)</f>
        <v/>
      </c>
      <c r="AG14" s="73" t="str">
        <f>IF(ISBLANK(FMATT!AC28),"",FMATT!AC28)</f>
        <v/>
      </c>
      <c r="AH14" s="73" t="str">
        <f>IF(ISBLANK(FMATT!AD28),"",FMATT!AD28)</f>
        <v/>
      </c>
      <c r="AI14" s="73" t="str">
        <f>IF(ISBLANK(FMATT!AE28),"",FMATT!AE28)</f>
        <v/>
      </c>
      <c r="AJ14" s="73" t="str">
        <f>IF(ISBLANK(FMATT!AF28),"",FMATT!AF28)</f>
        <v/>
      </c>
      <c r="AK14" s="73" t="str">
        <f>IF(ISBLANK(FMATT!AG28),"",FMATT!AG28)</f>
        <v/>
      </c>
      <c r="AL14" s="73" t="str">
        <f>IF(ISBLANK(FMATT!AH28),"",FMATT!AH28)</f>
        <v/>
      </c>
      <c r="AM14" s="73" t="str">
        <f ca="1">IF(ISBLANK(FMATT!AI28),"",FMATT!AI28)</f>
        <v/>
      </c>
    </row>
    <row r="15" spans="1:39" x14ac:dyDescent="0.45">
      <c r="A15" s="77" t="str">
        <f t="shared" si="0"/>
        <v>fmatt_202105_15288_miap_14th</v>
      </c>
      <c r="B15" s="69">
        <f>FMATT!U$3</f>
        <v>15288</v>
      </c>
      <c r="C15" s="69" t="str">
        <f>FMATT!AB$3&amp;FMATT!AG$3</f>
        <v>202105</v>
      </c>
      <c r="D15" s="69" t="s">
        <v>76</v>
      </c>
      <c r="E15" s="71" t="s">
        <v>37</v>
      </c>
      <c r="F15" s="77" t="str">
        <f t="shared" si="1"/>
        <v>miap_14th</v>
      </c>
      <c r="G15" s="71"/>
      <c r="H15" s="69"/>
      <c r="I15" s="69"/>
      <c r="J15" s="69"/>
      <c r="K15" s="69"/>
      <c r="L15" s="69"/>
      <c r="M15" s="69"/>
      <c r="N15" s="69"/>
      <c r="O15" s="69"/>
      <c r="P15" s="69"/>
      <c r="Q15" s="69"/>
      <c r="R15" s="69"/>
      <c r="S15" s="69"/>
      <c r="T15" s="69"/>
      <c r="U15" s="73" t="str">
        <f>IF(ISBLANK(FMATT!Q29),"",FMATT!Q29)</f>
        <v/>
      </c>
      <c r="V15" s="73" t="str">
        <f>IF(ISBLANK(FMATT!R29),"",FMATT!R29)</f>
        <v/>
      </c>
      <c r="W15" s="73" t="str">
        <f>IF(ISBLANK(FMATT!S29),"",FMATT!S29)</f>
        <v/>
      </c>
      <c r="X15" s="73" t="str">
        <f>IF(ISBLANK(FMATT!T29),"",FMATT!T29)</f>
        <v/>
      </c>
      <c r="Y15" s="73" t="str">
        <f>IF(ISBLANK(FMATT!U29),"",FMATT!U29)</f>
        <v/>
      </c>
      <c r="Z15" s="73" t="str">
        <f>IF(ISBLANK(FMATT!V29),"",FMATT!V29)</f>
        <v/>
      </c>
      <c r="AA15" s="73" t="str">
        <f>IF(ISBLANK(FMATT!W29),"",FMATT!W29)</f>
        <v/>
      </c>
      <c r="AB15" s="73" t="str">
        <f>IF(ISBLANK(FMATT!X29),"",FMATT!X29)</f>
        <v/>
      </c>
      <c r="AC15" s="73" t="str">
        <f>IF(ISBLANK(FMATT!Y29),"",FMATT!Y29)</f>
        <v/>
      </c>
      <c r="AD15" s="73" t="str">
        <f>IF(ISBLANK(FMATT!Z29),"",FMATT!Z29)</f>
        <v/>
      </c>
      <c r="AE15" s="73" t="str">
        <f>IF(ISBLANK(FMATT!AA29),"",FMATT!AA29)</f>
        <v/>
      </c>
      <c r="AF15" s="73" t="str">
        <f>IF(ISBLANK(FMATT!AB29),"",FMATT!AB29)</f>
        <v/>
      </c>
      <c r="AG15" s="73" t="str">
        <f>IF(ISBLANK(FMATT!AC29),"",FMATT!AC29)</f>
        <v/>
      </c>
      <c r="AH15" s="73" t="str">
        <f>IF(ISBLANK(FMATT!AD29),"",FMATT!AD29)</f>
        <v/>
      </c>
      <c r="AI15" s="73" t="str">
        <f>IF(ISBLANK(FMATT!AE29),"",FMATT!AE29)</f>
        <v/>
      </c>
      <c r="AJ15" s="73" t="str">
        <f>IF(ISBLANK(FMATT!AF29),"",FMATT!AF29)</f>
        <v/>
      </c>
      <c r="AK15" s="73" t="str">
        <f>IF(ISBLANK(FMATT!AG29),"",FMATT!AG29)</f>
        <v/>
      </c>
      <c r="AL15" s="73" t="str">
        <f>IF(ISBLANK(FMATT!AH29),"",FMATT!AH29)</f>
        <v/>
      </c>
      <c r="AM15" s="73" t="str">
        <f ca="1">IF(ISBLANK(FMATT!AI29),"",FMATT!AI29)</f>
        <v/>
      </c>
    </row>
    <row r="16" spans="1:39" x14ac:dyDescent="0.45">
      <c r="A16" s="77" t="str">
        <f t="shared" si="0"/>
        <v>fmatt_202105_15288_miap_15th</v>
      </c>
      <c r="B16" s="69">
        <f>FMATT!U$3</f>
        <v>15288</v>
      </c>
      <c r="C16" s="69" t="str">
        <f>FMATT!AB$3&amp;FMATT!AG$3</f>
        <v>202105</v>
      </c>
      <c r="D16" s="69" t="s">
        <v>76</v>
      </c>
      <c r="E16" s="69" t="s">
        <v>38</v>
      </c>
      <c r="F16" s="77" t="str">
        <f t="shared" si="1"/>
        <v>miap_15th</v>
      </c>
      <c r="G16" s="69"/>
      <c r="H16" s="69"/>
      <c r="I16" s="69"/>
      <c r="J16" s="69"/>
      <c r="K16" s="69"/>
      <c r="L16" s="69"/>
      <c r="M16" s="69"/>
      <c r="N16" s="69"/>
      <c r="O16" s="69"/>
      <c r="P16" s="69"/>
      <c r="Q16" s="69"/>
      <c r="R16" s="69"/>
      <c r="S16" s="69"/>
      <c r="T16" s="69"/>
      <c r="U16" s="69"/>
      <c r="V16" s="73" t="str">
        <f>IF(ISBLANK(FMATT!R30),"",FMATT!R30)</f>
        <v/>
      </c>
      <c r="W16" s="73" t="str">
        <f>IF(ISBLANK(FMATT!S30),"",FMATT!S30)</f>
        <v/>
      </c>
      <c r="X16" s="73" t="str">
        <f>IF(ISBLANK(FMATT!T30),"",FMATT!T30)</f>
        <v/>
      </c>
      <c r="Y16" s="73" t="str">
        <f>IF(ISBLANK(FMATT!U30),"",FMATT!U30)</f>
        <v/>
      </c>
      <c r="Z16" s="73" t="str">
        <f>IF(ISBLANK(FMATT!V30),"",FMATT!V30)</f>
        <v/>
      </c>
      <c r="AA16" s="73" t="str">
        <f>IF(ISBLANK(FMATT!W30),"",FMATT!W30)</f>
        <v/>
      </c>
      <c r="AB16" s="73" t="str">
        <f>IF(ISBLANK(FMATT!X30),"",FMATT!X30)</f>
        <v/>
      </c>
      <c r="AC16" s="73" t="str">
        <f>IF(ISBLANK(FMATT!Y30),"",FMATT!Y30)</f>
        <v/>
      </c>
      <c r="AD16" s="73" t="str">
        <f>IF(ISBLANK(FMATT!Z30),"",FMATT!Z30)</f>
        <v/>
      </c>
      <c r="AE16" s="73" t="str">
        <f>IF(ISBLANK(FMATT!AA30),"",FMATT!AA30)</f>
        <v/>
      </c>
      <c r="AF16" s="73" t="str">
        <f>IF(ISBLANK(FMATT!AB30),"",FMATT!AB30)</f>
        <v/>
      </c>
      <c r="AG16" s="73" t="str">
        <f>IF(ISBLANK(FMATT!AC30),"",FMATT!AC30)</f>
        <v/>
      </c>
      <c r="AH16" s="73" t="str">
        <f>IF(ISBLANK(FMATT!AD30),"",FMATT!AD30)</f>
        <v/>
      </c>
      <c r="AI16" s="73" t="str">
        <f>IF(ISBLANK(FMATT!AE30),"",FMATT!AE30)</f>
        <v/>
      </c>
      <c r="AJ16" s="73" t="str">
        <f>IF(ISBLANK(FMATT!AF30),"",FMATT!AF30)</f>
        <v/>
      </c>
      <c r="AK16" s="73" t="str">
        <f>IF(ISBLANK(FMATT!AG30),"",FMATT!AG30)</f>
        <v/>
      </c>
      <c r="AL16" s="73" t="str">
        <f>IF(ISBLANK(FMATT!AH30),"",FMATT!AH30)</f>
        <v/>
      </c>
      <c r="AM16" s="73" t="str">
        <f ca="1">IF(ISBLANK(FMATT!AI30),"",FMATT!AI30)</f>
        <v/>
      </c>
    </row>
    <row r="17" spans="1:39" x14ac:dyDescent="0.45">
      <c r="A17" s="77" t="str">
        <f t="shared" si="0"/>
        <v>fmatt_202105_15288_miap_16th</v>
      </c>
      <c r="B17" s="69">
        <f>FMATT!U$3</f>
        <v>15288</v>
      </c>
      <c r="C17" s="69" t="str">
        <f>FMATT!AB$3&amp;FMATT!AG$3</f>
        <v>202105</v>
      </c>
      <c r="D17" s="69" t="s">
        <v>76</v>
      </c>
      <c r="E17" s="71" t="s">
        <v>39</v>
      </c>
      <c r="F17" s="77" t="str">
        <f t="shared" si="1"/>
        <v>miap_16th</v>
      </c>
      <c r="G17" s="71"/>
      <c r="H17" s="69"/>
      <c r="I17" s="69"/>
      <c r="J17" s="69"/>
      <c r="K17" s="69"/>
      <c r="L17" s="69"/>
      <c r="M17" s="69"/>
      <c r="N17" s="69"/>
      <c r="O17" s="69"/>
      <c r="P17" s="69"/>
      <c r="Q17" s="69"/>
      <c r="R17" s="69"/>
      <c r="S17" s="69"/>
      <c r="T17" s="69"/>
      <c r="U17" s="69"/>
      <c r="V17" s="69"/>
      <c r="W17" s="73" t="str">
        <f>IF(ISBLANK(FMATT!S31),"",FMATT!S31)</f>
        <v/>
      </c>
      <c r="X17" s="73" t="str">
        <f>IF(ISBLANK(FMATT!T31),"",FMATT!T31)</f>
        <v/>
      </c>
      <c r="Y17" s="73" t="str">
        <f>IF(ISBLANK(FMATT!U31),"",FMATT!U31)</f>
        <v/>
      </c>
      <c r="Z17" s="73" t="str">
        <f>IF(ISBLANK(FMATT!V31),"",FMATT!V31)</f>
        <v/>
      </c>
      <c r="AA17" s="73" t="str">
        <f>IF(ISBLANK(FMATT!W31),"",FMATT!W31)</f>
        <v/>
      </c>
      <c r="AB17" s="73" t="str">
        <f>IF(ISBLANK(FMATT!X31),"",FMATT!X31)</f>
        <v/>
      </c>
      <c r="AC17" s="73" t="str">
        <f>IF(ISBLANK(FMATT!Y31),"",FMATT!Y31)</f>
        <v/>
      </c>
      <c r="AD17" s="73" t="str">
        <f>IF(ISBLANK(FMATT!Z31),"",FMATT!Z31)</f>
        <v/>
      </c>
      <c r="AE17" s="73" t="str">
        <f>IF(ISBLANK(FMATT!AA31),"",FMATT!AA31)</f>
        <v/>
      </c>
      <c r="AF17" s="73" t="str">
        <f>IF(ISBLANK(FMATT!AB31),"",FMATT!AB31)</f>
        <v/>
      </c>
      <c r="AG17" s="73" t="str">
        <f>IF(ISBLANK(FMATT!AC31),"",FMATT!AC31)</f>
        <v/>
      </c>
      <c r="AH17" s="73" t="str">
        <f>IF(ISBLANK(FMATT!AD31),"",FMATT!AD31)</f>
        <v/>
      </c>
      <c r="AI17" s="73" t="str">
        <f>IF(ISBLANK(FMATT!AE31),"",FMATT!AE31)</f>
        <v/>
      </c>
      <c r="AJ17" s="73" t="str">
        <f>IF(ISBLANK(FMATT!AF31),"",FMATT!AF31)</f>
        <v/>
      </c>
      <c r="AK17" s="73" t="str">
        <f>IF(ISBLANK(FMATT!AG31),"",FMATT!AG31)</f>
        <v/>
      </c>
      <c r="AL17" s="73" t="str">
        <f>IF(ISBLANK(FMATT!AH31),"",FMATT!AH31)</f>
        <v/>
      </c>
      <c r="AM17" s="73" t="str">
        <f ca="1">IF(ISBLANK(FMATT!AI31),"",FMATT!AI31)</f>
        <v/>
      </c>
    </row>
    <row r="18" spans="1:39" x14ac:dyDescent="0.45">
      <c r="A18" s="77" t="str">
        <f t="shared" si="0"/>
        <v>fmatt_202105_15288_miap_17th</v>
      </c>
      <c r="B18" s="69">
        <f>FMATT!U$3</f>
        <v>15288</v>
      </c>
      <c r="C18" s="69" t="str">
        <f>FMATT!AB$3&amp;FMATT!AG$3</f>
        <v>202105</v>
      </c>
      <c r="D18" s="69" t="s">
        <v>76</v>
      </c>
      <c r="E18" s="69" t="s">
        <v>40</v>
      </c>
      <c r="F18" s="77" t="str">
        <f t="shared" si="1"/>
        <v>miap_17th</v>
      </c>
      <c r="G18" s="69"/>
      <c r="H18" s="69"/>
      <c r="I18" s="69"/>
      <c r="J18" s="69"/>
      <c r="K18" s="69"/>
      <c r="L18" s="69"/>
      <c r="M18" s="69"/>
      <c r="N18" s="69"/>
      <c r="O18" s="69"/>
      <c r="P18" s="69"/>
      <c r="Q18" s="69"/>
      <c r="R18" s="69"/>
      <c r="S18" s="69"/>
      <c r="T18" s="69"/>
      <c r="U18" s="69"/>
      <c r="V18" s="69"/>
      <c r="W18" s="69"/>
      <c r="X18" s="73" t="str">
        <f>IF(ISBLANK(FMATT!T32),"",FMATT!T32)</f>
        <v/>
      </c>
      <c r="Y18" s="73" t="str">
        <f>IF(ISBLANK(FMATT!U32),"",FMATT!U32)</f>
        <v/>
      </c>
      <c r="Z18" s="73" t="str">
        <f>IF(ISBLANK(FMATT!V32),"",FMATT!V32)</f>
        <v/>
      </c>
      <c r="AA18" s="73" t="str">
        <f>IF(ISBLANK(FMATT!W32),"",FMATT!W32)</f>
        <v/>
      </c>
      <c r="AB18" s="73" t="str">
        <f>IF(ISBLANK(FMATT!X32),"",FMATT!X32)</f>
        <v/>
      </c>
      <c r="AC18" s="73" t="str">
        <f>IF(ISBLANK(FMATT!Y32),"",FMATT!Y32)</f>
        <v/>
      </c>
      <c r="AD18" s="73" t="str">
        <f>IF(ISBLANK(FMATT!Z32),"",FMATT!Z32)</f>
        <v/>
      </c>
      <c r="AE18" s="73" t="str">
        <f>IF(ISBLANK(FMATT!AA32),"",FMATT!AA32)</f>
        <v/>
      </c>
      <c r="AF18" s="73" t="str">
        <f>IF(ISBLANK(FMATT!AB32),"",FMATT!AB32)</f>
        <v/>
      </c>
      <c r="AG18" s="73" t="str">
        <f>IF(ISBLANK(FMATT!AC32),"",FMATT!AC32)</f>
        <v/>
      </c>
      <c r="AH18" s="73" t="str">
        <f>IF(ISBLANK(FMATT!AD32),"",FMATT!AD32)</f>
        <v/>
      </c>
      <c r="AI18" s="73" t="str">
        <f>IF(ISBLANK(FMATT!AE32),"",FMATT!AE32)</f>
        <v/>
      </c>
      <c r="AJ18" s="73" t="str">
        <f>IF(ISBLANK(FMATT!AF32),"",FMATT!AF32)</f>
        <v/>
      </c>
      <c r="AK18" s="73" t="str">
        <f>IF(ISBLANK(FMATT!AG32),"",FMATT!AG32)</f>
        <v/>
      </c>
      <c r="AL18" s="73" t="str">
        <f>IF(ISBLANK(FMATT!AH32),"",FMATT!AH32)</f>
        <v/>
      </c>
      <c r="AM18" s="73" t="str">
        <f ca="1">IF(ISBLANK(FMATT!AI32),"",FMATT!AI32)</f>
        <v/>
      </c>
    </row>
    <row r="19" spans="1:39" x14ac:dyDescent="0.45">
      <c r="A19" s="77" t="str">
        <f t="shared" si="0"/>
        <v>fmatt_202105_15288_miap_18th</v>
      </c>
      <c r="B19" s="69">
        <f>FMATT!U$3</f>
        <v>15288</v>
      </c>
      <c r="C19" s="69" t="str">
        <f>FMATT!AB$3&amp;FMATT!AG$3</f>
        <v>202105</v>
      </c>
      <c r="D19" s="69" t="s">
        <v>76</v>
      </c>
      <c r="E19" s="71" t="s">
        <v>41</v>
      </c>
      <c r="F19" s="77" t="str">
        <f t="shared" si="1"/>
        <v>miap_18th</v>
      </c>
      <c r="G19" s="71"/>
      <c r="H19" s="69"/>
      <c r="I19" s="69"/>
      <c r="J19" s="69"/>
      <c r="K19" s="69"/>
      <c r="L19" s="69"/>
      <c r="M19" s="69"/>
      <c r="N19" s="69"/>
      <c r="O19" s="69"/>
      <c r="P19" s="69"/>
      <c r="Q19" s="69"/>
      <c r="R19" s="69"/>
      <c r="S19" s="69"/>
      <c r="T19" s="69"/>
      <c r="U19" s="69"/>
      <c r="V19" s="69"/>
      <c r="W19" s="69"/>
      <c r="X19" s="69"/>
      <c r="Y19" s="73" t="str">
        <f>IF(ISBLANK(FMATT!U33),"",FMATT!U33)</f>
        <v/>
      </c>
      <c r="Z19" s="73" t="str">
        <f>IF(ISBLANK(FMATT!V33),"",FMATT!V33)</f>
        <v/>
      </c>
      <c r="AA19" s="73" t="str">
        <f>IF(ISBLANK(FMATT!W33),"",FMATT!W33)</f>
        <v/>
      </c>
      <c r="AB19" s="73" t="str">
        <f>IF(ISBLANK(FMATT!X33),"",FMATT!X33)</f>
        <v/>
      </c>
      <c r="AC19" s="73" t="str">
        <f>IF(ISBLANK(FMATT!Y33),"",FMATT!Y33)</f>
        <v/>
      </c>
      <c r="AD19" s="73" t="str">
        <f>IF(ISBLANK(FMATT!Z33),"",FMATT!Z33)</f>
        <v/>
      </c>
      <c r="AE19" s="73" t="str">
        <f>IF(ISBLANK(FMATT!AA33),"",FMATT!AA33)</f>
        <v/>
      </c>
      <c r="AF19" s="73" t="str">
        <f>IF(ISBLANK(FMATT!AB33),"",FMATT!AB33)</f>
        <v/>
      </c>
      <c r="AG19" s="73" t="str">
        <f>IF(ISBLANK(FMATT!AC33),"",FMATT!AC33)</f>
        <v/>
      </c>
      <c r="AH19" s="73" t="str">
        <f>IF(ISBLANK(FMATT!AD33),"",FMATT!AD33)</f>
        <v/>
      </c>
      <c r="AI19" s="73" t="str">
        <f>IF(ISBLANK(FMATT!AE33),"",FMATT!AE33)</f>
        <v/>
      </c>
      <c r="AJ19" s="73" t="str">
        <f>IF(ISBLANK(FMATT!AF33),"",FMATT!AF33)</f>
        <v/>
      </c>
      <c r="AK19" s="73" t="str">
        <f>IF(ISBLANK(FMATT!AG33),"",FMATT!AG33)</f>
        <v/>
      </c>
      <c r="AL19" s="73" t="str">
        <f>IF(ISBLANK(FMATT!AH33),"",FMATT!AH33)</f>
        <v/>
      </c>
      <c r="AM19" s="73" t="str">
        <f ca="1">IF(ISBLANK(FMATT!AI33),"",FMATT!AI33)</f>
        <v/>
      </c>
    </row>
    <row r="20" spans="1:39" x14ac:dyDescent="0.45">
      <c r="A20" s="77" t="str">
        <f t="shared" si="0"/>
        <v>fmatt_202105_15288_miap_19th</v>
      </c>
      <c r="B20" s="69">
        <f>FMATT!U$3</f>
        <v>15288</v>
      </c>
      <c r="C20" s="69" t="str">
        <f>FMATT!AB$3&amp;FMATT!AG$3</f>
        <v>202105</v>
      </c>
      <c r="D20" s="69" t="s">
        <v>76</v>
      </c>
      <c r="E20" s="69" t="s">
        <v>42</v>
      </c>
      <c r="F20" s="77" t="str">
        <f t="shared" si="1"/>
        <v>miap_19th</v>
      </c>
      <c r="G20" s="69"/>
      <c r="H20" s="69"/>
      <c r="I20" s="69"/>
      <c r="J20" s="69"/>
      <c r="K20" s="69"/>
      <c r="L20" s="69"/>
      <c r="M20" s="69"/>
      <c r="N20" s="69"/>
      <c r="O20" s="69"/>
      <c r="P20" s="69"/>
      <c r="Q20" s="69"/>
      <c r="R20" s="69"/>
      <c r="S20" s="69"/>
      <c r="T20" s="69"/>
      <c r="U20" s="69"/>
      <c r="V20" s="69"/>
      <c r="W20" s="69"/>
      <c r="X20" s="69"/>
      <c r="Y20" s="69"/>
      <c r="Z20" s="73" t="str">
        <f>IF(ISBLANK(FMATT!V34),"",FMATT!V34)</f>
        <v/>
      </c>
      <c r="AA20" s="73" t="str">
        <f>IF(ISBLANK(FMATT!W34),"",FMATT!W34)</f>
        <v/>
      </c>
      <c r="AB20" s="73" t="str">
        <f>IF(ISBLANK(FMATT!X34),"",FMATT!X34)</f>
        <v/>
      </c>
      <c r="AC20" s="73" t="str">
        <f>IF(ISBLANK(FMATT!Y34),"",FMATT!Y34)</f>
        <v/>
      </c>
      <c r="AD20" s="73" t="str">
        <f>IF(ISBLANK(FMATT!Z34),"",FMATT!Z34)</f>
        <v/>
      </c>
      <c r="AE20" s="73" t="str">
        <f>IF(ISBLANK(FMATT!AA34),"",FMATT!AA34)</f>
        <v/>
      </c>
      <c r="AF20" s="73" t="str">
        <f>IF(ISBLANK(FMATT!AB34),"",FMATT!AB34)</f>
        <v/>
      </c>
      <c r="AG20" s="73" t="str">
        <f>IF(ISBLANK(FMATT!AC34),"",FMATT!AC34)</f>
        <v/>
      </c>
      <c r="AH20" s="73" t="str">
        <f>IF(ISBLANK(FMATT!AD34),"",FMATT!AD34)</f>
        <v/>
      </c>
      <c r="AI20" s="73" t="str">
        <f>IF(ISBLANK(FMATT!AE34),"",FMATT!AE34)</f>
        <v/>
      </c>
      <c r="AJ20" s="73" t="str">
        <f>IF(ISBLANK(FMATT!AF34),"",FMATT!AF34)</f>
        <v/>
      </c>
      <c r="AK20" s="73" t="str">
        <f>IF(ISBLANK(FMATT!AG34),"",FMATT!AG34)</f>
        <v/>
      </c>
      <c r="AL20" s="73" t="str">
        <f>IF(ISBLANK(FMATT!AH34),"",FMATT!AH34)</f>
        <v/>
      </c>
      <c r="AM20" s="73" t="str">
        <f ca="1">IF(ISBLANK(FMATT!AI34),"",FMATT!AI34)</f>
        <v/>
      </c>
    </row>
    <row r="21" spans="1:39" x14ac:dyDescent="0.45">
      <c r="A21" s="77" t="str">
        <f t="shared" si="0"/>
        <v>fmatt_202105_15288_miap_20th</v>
      </c>
      <c r="B21" s="69">
        <f>FMATT!U$3</f>
        <v>15288</v>
      </c>
      <c r="C21" s="69" t="str">
        <f>FMATT!AB$3&amp;FMATT!AG$3</f>
        <v>202105</v>
      </c>
      <c r="D21" s="69" t="s">
        <v>76</v>
      </c>
      <c r="E21" s="71" t="s">
        <v>43</v>
      </c>
      <c r="F21" s="77" t="str">
        <f t="shared" si="1"/>
        <v>miap_20th</v>
      </c>
      <c r="G21" s="71"/>
      <c r="H21" s="69"/>
      <c r="I21" s="69"/>
      <c r="J21" s="69"/>
      <c r="K21" s="69"/>
      <c r="L21" s="69"/>
      <c r="M21" s="69"/>
      <c r="N21" s="69"/>
      <c r="O21" s="69"/>
      <c r="P21" s="69"/>
      <c r="Q21" s="69"/>
      <c r="R21" s="69"/>
      <c r="S21" s="69"/>
      <c r="T21" s="69"/>
      <c r="U21" s="69"/>
      <c r="V21" s="69"/>
      <c r="W21" s="69"/>
      <c r="X21" s="69"/>
      <c r="Y21" s="69"/>
      <c r="Z21" s="69"/>
      <c r="AA21" s="73" t="str">
        <f>IF(ISBLANK(FMATT!W35),"",FMATT!W35)</f>
        <v/>
      </c>
      <c r="AB21" s="73" t="str">
        <f>IF(ISBLANK(FMATT!X35),"",FMATT!X35)</f>
        <v/>
      </c>
      <c r="AC21" s="73" t="str">
        <f>IF(ISBLANK(FMATT!Y35),"",FMATT!Y35)</f>
        <v/>
      </c>
      <c r="AD21" s="73" t="str">
        <f>IF(ISBLANK(FMATT!Z35),"",FMATT!Z35)</f>
        <v/>
      </c>
      <c r="AE21" s="73" t="str">
        <f>IF(ISBLANK(FMATT!AA35),"",FMATT!AA35)</f>
        <v/>
      </c>
      <c r="AF21" s="73" t="str">
        <f>IF(ISBLANK(FMATT!AB35),"",FMATT!AB35)</f>
        <v/>
      </c>
      <c r="AG21" s="73" t="str">
        <f>IF(ISBLANK(FMATT!AC35),"",FMATT!AC35)</f>
        <v/>
      </c>
      <c r="AH21" s="73" t="str">
        <f>IF(ISBLANK(FMATT!AD35),"",FMATT!AD35)</f>
        <v/>
      </c>
      <c r="AI21" s="73" t="str">
        <f>IF(ISBLANK(FMATT!AE35),"",FMATT!AE35)</f>
        <v/>
      </c>
      <c r="AJ21" s="73" t="str">
        <f>IF(ISBLANK(FMATT!AF35),"",FMATT!AF35)</f>
        <v/>
      </c>
      <c r="AK21" s="73" t="str">
        <f>IF(ISBLANK(FMATT!AG35),"",FMATT!AG35)</f>
        <v/>
      </c>
      <c r="AL21" s="73" t="str">
        <f>IF(ISBLANK(FMATT!AH35),"",FMATT!AH35)</f>
        <v/>
      </c>
      <c r="AM21" s="73" t="str">
        <f ca="1">IF(ISBLANK(FMATT!AI35),"",FMATT!AI35)</f>
        <v/>
      </c>
    </row>
    <row r="22" spans="1:39" x14ac:dyDescent="0.45">
      <c r="A22" s="77" t="str">
        <f t="shared" si="0"/>
        <v>fmatt_202105_15288_miap_21st</v>
      </c>
      <c r="B22" s="69">
        <f>FMATT!U$3</f>
        <v>15288</v>
      </c>
      <c r="C22" s="69" t="str">
        <f>FMATT!AB$3&amp;FMATT!AG$3</f>
        <v>202105</v>
      </c>
      <c r="D22" s="69" t="s">
        <v>76</v>
      </c>
      <c r="E22" s="69" t="s">
        <v>44</v>
      </c>
      <c r="F22" s="77" t="str">
        <f t="shared" si="1"/>
        <v>miap_21st</v>
      </c>
      <c r="G22" s="69"/>
      <c r="H22" s="69"/>
      <c r="I22" s="69"/>
      <c r="J22" s="69"/>
      <c r="K22" s="69"/>
      <c r="L22" s="69"/>
      <c r="M22" s="69"/>
      <c r="N22" s="69"/>
      <c r="O22" s="69"/>
      <c r="P22" s="69"/>
      <c r="Q22" s="69"/>
      <c r="R22" s="69"/>
      <c r="S22" s="69"/>
      <c r="T22" s="69"/>
      <c r="U22" s="69"/>
      <c r="V22" s="69"/>
      <c r="W22" s="69"/>
      <c r="X22" s="69"/>
      <c r="Y22" s="69"/>
      <c r="Z22" s="69"/>
      <c r="AA22" s="69"/>
      <c r="AB22" s="73" t="str">
        <f>IF(ISBLANK(FMATT!X36),"",FMATT!X36)</f>
        <v/>
      </c>
      <c r="AC22" s="73" t="str">
        <f>IF(ISBLANK(FMATT!Y36),"",FMATT!Y36)</f>
        <v/>
      </c>
      <c r="AD22" s="73" t="str">
        <f>IF(ISBLANK(FMATT!Z36),"",FMATT!Z36)</f>
        <v/>
      </c>
      <c r="AE22" s="73" t="str">
        <f>IF(ISBLANK(FMATT!AA36),"",FMATT!AA36)</f>
        <v/>
      </c>
      <c r="AF22" s="73" t="str">
        <f>IF(ISBLANK(FMATT!AB36),"",FMATT!AB36)</f>
        <v/>
      </c>
      <c r="AG22" s="73" t="str">
        <f>IF(ISBLANK(FMATT!AC36),"",FMATT!AC36)</f>
        <v/>
      </c>
      <c r="AH22" s="73" t="str">
        <f>IF(ISBLANK(FMATT!AD36),"",FMATT!AD36)</f>
        <v/>
      </c>
      <c r="AI22" s="73" t="str">
        <f>IF(ISBLANK(FMATT!AE36),"",FMATT!AE36)</f>
        <v/>
      </c>
      <c r="AJ22" s="73" t="str">
        <f>IF(ISBLANK(FMATT!AF36),"",FMATT!AF36)</f>
        <v/>
      </c>
      <c r="AK22" s="73" t="str">
        <f>IF(ISBLANK(FMATT!AG36),"",FMATT!AG36)</f>
        <v/>
      </c>
      <c r="AL22" s="73" t="str">
        <f>IF(ISBLANK(FMATT!AH36),"",FMATT!AH36)</f>
        <v/>
      </c>
      <c r="AM22" s="73" t="str">
        <f ca="1">IF(ISBLANK(FMATT!AI36),"",FMATT!AI36)</f>
        <v/>
      </c>
    </row>
    <row r="23" spans="1:39" x14ac:dyDescent="0.45">
      <c r="A23" s="77" t="str">
        <f t="shared" si="0"/>
        <v>fmatt_202105_15288_miap_22nd</v>
      </c>
      <c r="B23" s="69">
        <f>FMATT!U$3</f>
        <v>15288</v>
      </c>
      <c r="C23" s="69" t="str">
        <f>FMATT!AB$3&amp;FMATT!AG$3</f>
        <v>202105</v>
      </c>
      <c r="D23" s="69" t="s">
        <v>76</v>
      </c>
      <c r="E23" s="71" t="s">
        <v>45</v>
      </c>
      <c r="F23" s="77" t="str">
        <f t="shared" si="1"/>
        <v>miap_22nd</v>
      </c>
      <c r="G23" s="71"/>
      <c r="H23" s="69"/>
      <c r="I23" s="69"/>
      <c r="J23" s="69"/>
      <c r="K23" s="69"/>
      <c r="L23" s="69"/>
      <c r="M23" s="69"/>
      <c r="N23" s="69"/>
      <c r="O23" s="69"/>
      <c r="P23" s="69"/>
      <c r="Q23" s="69"/>
      <c r="R23" s="69"/>
      <c r="S23" s="69"/>
      <c r="T23" s="69"/>
      <c r="U23" s="69"/>
      <c r="V23" s="69"/>
      <c r="W23" s="69"/>
      <c r="X23" s="69"/>
      <c r="Y23" s="69"/>
      <c r="Z23" s="69"/>
      <c r="AA23" s="69"/>
      <c r="AB23" s="69"/>
      <c r="AC23" s="73" t="str">
        <f>IF(ISBLANK(FMATT!Y37),"",FMATT!Y37)</f>
        <v/>
      </c>
      <c r="AD23" s="73" t="str">
        <f>IF(ISBLANK(FMATT!Z37),"",FMATT!Z37)</f>
        <v/>
      </c>
      <c r="AE23" s="73" t="str">
        <f>IF(ISBLANK(FMATT!AA37),"",FMATT!AA37)</f>
        <v/>
      </c>
      <c r="AF23" s="73" t="str">
        <f>IF(ISBLANK(FMATT!AB37),"",FMATT!AB37)</f>
        <v/>
      </c>
      <c r="AG23" s="73" t="str">
        <f>IF(ISBLANK(FMATT!AC37),"",FMATT!AC37)</f>
        <v/>
      </c>
      <c r="AH23" s="73" t="str">
        <f>IF(ISBLANK(FMATT!AD37),"",FMATT!AD37)</f>
        <v/>
      </c>
      <c r="AI23" s="73" t="str">
        <f>IF(ISBLANK(FMATT!AE37),"",FMATT!AE37)</f>
        <v/>
      </c>
      <c r="AJ23" s="73" t="str">
        <f>IF(ISBLANK(FMATT!AF37),"",FMATT!AF37)</f>
        <v/>
      </c>
      <c r="AK23" s="73" t="str">
        <f>IF(ISBLANK(FMATT!AG37),"",FMATT!AG37)</f>
        <v/>
      </c>
      <c r="AL23" s="73" t="str">
        <f>IF(ISBLANK(FMATT!AH37),"",FMATT!AH37)</f>
        <v/>
      </c>
      <c r="AM23" s="73" t="str">
        <f ca="1">IF(ISBLANK(FMATT!AI37),"",FMATT!AI37)</f>
        <v/>
      </c>
    </row>
    <row r="24" spans="1:39" x14ac:dyDescent="0.45">
      <c r="A24" s="77" t="str">
        <f t="shared" si="0"/>
        <v>fmatt_202105_15288_miap_23rd</v>
      </c>
      <c r="B24" s="69">
        <f>FMATT!U$3</f>
        <v>15288</v>
      </c>
      <c r="C24" s="69" t="str">
        <f>FMATT!AB$3&amp;FMATT!AG$3</f>
        <v>202105</v>
      </c>
      <c r="D24" s="69" t="s">
        <v>76</v>
      </c>
      <c r="E24" s="69" t="s">
        <v>46</v>
      </c>
      <c r="F24" s="77" t="str">
        <f t="shared" si="1"/>
        <v>miap_23rd</v>
      </c>
      <c r="G24" s="69"/>
      <c r="H24" s="69"/>
      <c r="I24" s="69"/>
      <c r="J24" s="69"/>
      <c r="K24" s="69"/>
      <c r="L24" s="69"/>
      <c r="M24" s="69"/>
      <c r="N24" s="69"/>
      <c r="O24" s="69"/>
      <c r="P24" s="69"/>
      <c r="Q24" s="69"/>
      <c r="R24" s="69"/>
      <c r="S24" s="69"/>
      <c r="T24" s="69"/>
      <c r="U24" s="69"/>
      <c r="V24" s="69"/>
      <c r="W24" s="69"/>
      <c r="X24" s="69"/>
      <c r="Y24" s="69"/>
      <c r="Z24" s="69"/>
      <c r="AA24" s="69"/>
      <c r="AB24" s="69"/>
      <c r="AC24" s="69"/>
      <c r="AD24" s="73" t="str">
        <f>IF(ISBLANK(FMATT!Z38),"",FMATT!Z38)</f>
        <v/>
      </c>
      <c r="AE24" s="73" t="str">
        <f>IF(ISBLANK(FMATT!AA38),"",FMATT!AA38)</f>
        <v/>
      </c>
      <c r="AF24" s="73" t="str">
        <f>IF(ISBLANK(FMATT!AB38),"",FMATT!AB38)</f>
        <v/>
      </c>
      <c r="AG24" s="73" t="str">
        <f>IF(ISBLANK(FMATT!AC38),"",FMATT!AC38)</f>
        <v/>
      </c>
      <c r="AH24" s="73" t="str">
        <f>IF(ISBLANK(FMATT!AD38),"",FMATT!AD38)</f>
        <v/>
      </c>
      <c r="AI24" s="73" t="str">
        <f>IF(ISBLANK(FMATT!AE38),"",FMATT!AE38)</f>
        <v/>
      </c>
      <c r="AJ24" s="73" t="str">
        <f>IF(ISBLANK(FMATT!AF38),"",FMATT!AF38)</f>
        <v/>
      </c>
      <c r="AK24" s="73" t="str">
        <f>IF(ISBLANK(FMATT!AG38),"",FMATT!AG38)</f>
        <v/>
      </c>
      <c r="AL24" s="73" t="str">
        <f>IF(ISBLANK(FMATT!AH38),"",FMATT!AH38)</f>
        <v/>
      </c>
      <c r="AM24" s="73" t="str">
        <f ca="1">IF(ISBLANK(FMATT!AI38),"",FMATT!AI38)</f>
        <v/>
      </c>
    </row>
    <row r="25" spans="1:39" x14ac:dyDescent="0.45">
      <c r="A25" s="77" t="str">
        <f t="shared" si="0"/>
        <v>fmatt_202105_15288_miap_24th</v>
      </c>
      <c r="B25" s="69">
        <f>FMATT!U$3</f>
        <v>15288</v>
      </c>
      <c r="C25" s="69" t="str">
        <f>FMATT!AB$3&amp;FMATT!AG$3</f>
        <v>202105</v>
      </c>
      <c r="D25" s="69" t="s">
        <v>76</v>
      </c>
      <c r="E25" s="71" t="s">
        <v>47</v>
      </c>
      <c r="F25" s="77" t="str">
        <f t="shared" si="1"/>
        <v>miap_24th</v>
      </c>
      <c r="G25" s="71"/>
      <c r="H25" s="69"/>
      <c r="I25" s="69"/>
      <c r="J25" s="69"/>
      <c r="K25" s="69"/>
      <c r="L25" s="69"/>
      <c r="M25" s="69"/>
      <c r="N25" s="69"/>
      <c r="O25" s="69"/>
      <c r="P25" s="69"/>
      <c r="Q25" s="69"/>
      <c r="R25" s="69"/>
      <c r="S25" s="69"/>
      <c r="T25" s="69"/>
      <c r="U25" s="69"/>
      <c r="V25" s="69"/>
      <c r="W25" s="69"/>
      <c r="X25" s="69"/>
      <c r="Y25" s="69"/>
      <c r="Z25" s="69"/>
      <c r="AA25" s="69"/>
      <c r="AB25" s="69"/>
      <c r="AC25" s="69"/>
      <c r="AD25" s="69"/>
      <c r="AE25" s="73" t="str">
        <f>IF(ISBLANK(FMATT!AA39),"",FMATT!AA39)</f>
        <v/>
      </c>
      <c r="AF25" s="73" t="str">
        <f>IF(ISBLANK(FMATT!AB39),"",FMATT!AB39)</f>
        <v/>
      </c>
      <c r="AG25" s="73" t="str">
        <f>IF(ISBLANK(FMATT!AC39),"",FMATT!AC39)</f>
        <v/>
      </c>
      <c r="AH25" s="73" t="str">
        <f>IF(ISBLANK(FMATT!AD39),"",FMATT!AD39)</f>
        <v/>
      </c>
      <c r="AI25" s="73" t="str">
        <f>IF(ISBLANK(FMATT!AE39),"",FMATT!AE39)</f>
        <v/>
      </c>
      <c r="AJ25" s="73" t="str">
        <f>IF(ISBLANK(FMATT!AF39),"",FMATT!AF39)</f>
        <v/>
      </c>
      <c r="AK25" s="73" t="str">
        <f>IF(ISBLANK(FMATT!AG39),"",FMATT!AG39)</f>
        <v/>
      </c>
      <c r="AL25" s="73" t="str">
        <f>IF(ISBLANK(FMATT!AH39),"",FMATT!AH39)</f>
        <v/>
      </c>
      <c r="AM25" s="73" t="str">
        <f ca="1">IF(ISBLANK(FMATT!AI39),"",FMATT!AI39)</f>
        <v/>
      </c>
    </row>
    <row r="26" spans="1:39" x14ac:dyDescent="0.45">
      <c r="A26" s="77" t="str">
        <f t="shared" si="0"/>
        <v>fmatt_202105_15288_miap_25th</v>
      </c>
      <c r="B26" s="69">
        <f>FMATT!U$3</f>
        <v>15288</v>
      </c>
      <c r="C26" s="69" t="str">
        <f>FMATT!AB$3&amp;FMATT!AG$3</f>
        <v>202105</v>
      </c>
      <c r="D26" s="69" t="s">
        <v>76</v>
      </c>
      <c r="E26" s="69" t="s">
        <v>48</v>
      </c>
      <c r="F26" s="77" t="str">
        <f t="shared" si="1"/>
        <v>miap_25th</v>
      </c>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73" t="str">
        <f>IF(ISBLANK(FMATT!AB40),"",FMATT!AB40)</f>
        <v/>
      </c>
      <c r="AG26" s="73" t="str">
        <f>IF(ISBLANK(FMATT!AC40),"",FMATT!AC40)</f>
        <v/>
      </c>
      <c r="AH26" s="73" t="str">
        <f>IF(ISBLANK(FMATT!AD40),"",FMATT!AD40)</f>
        <v/>
      </c>
      <c r="AI26" s="73" t="str">
        <f>IF(ISBLANK(FMATT!AE40),"",FMATT!AE40)</f>
        <v/>
      </c>
      <c r="AJ26" s="73" t="str">
        <f>IF(ISBLANK(FMATT!AF40),"",FMATT!AF40)</f>
        <v/>
      </c>
      <c r="AK26" s="73" t="str">
        <f>IF(ISBLANK(FMATT!AG40),"",FMATT!AG40)</f>
        <v/>
      </c>
      <c r="AL26" s="73" t="str">
        <f>IF(ISBLANK(FMATT!AH40),"",FMATT!AH40)</f>
        <v/>
      </c>
      <c r="AM26" s="73" t="str">
        <f ca="1">IF(ISBLANK(FMATT!AI40),"",FMATT!AI40)</f>
        <v/>
      </c>
    </row>
    <row r="27" spans="1:39" x14ac:dyDescent="0.45">
      <c r="A27" s="77" t="str">
        <f t="shared" si="0"/>
        <v>fmatt_202105_15288_miap_26th</v>
      </c>
      <c r="B27" s="69">
        <f>FMATT!U$3</f>
        <v>15288</v>
      </c>
      <c r="C27" s="69" t="str">
        <f>FMATT!AB$3&amp;FMATT!AG$3</f>
        <v>202105</v>
      </c>
      <c r="D27" s="69" t="s">
        <v>76</v>
      </c>
      <c r="E27" s="71" t="s">
        <v>49</v>
      </c>
      <c r="F27" s="77" t="str">
        <f t="shared" si="1"/>
        <v>miap_26th</v>
      </c>
      <c r="G27" s="71"/>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73" t="str">
        <f>IF(ISBLANK(FMATT!AC41),"",FMATT!AC41)</f>
        <v/>
      </c>
      <c r="AH27" s="73" t="str">
        <f>IF(ISBLANK(FMATT!AD41),"",FMATT!AD41)</f>
        <v/>
      </c>
      <c r="AI27" s="73" t="str">
        <f>IF(ISBLANK(FMATT!AE41),"",FMATT!AE41)</f>
        <v/>
      </c>
      <c r="AJ27" s="73" t="str">
        <f>IF(ISBLANK(FMATT!AF41),"",FMATT!AF41)</f>
        <v/>
      </c>
      <c r="AK27" s="73" t="str">
        <f>IF(ISBLANK(FMATT!AG41),"",FMATT!AG41)</f>
        <v/>
      </c>
      <c r="AL27" s="73" t="str">
        <f>IF(ISBLANK(FMATT!AH41),"",FMATT!AH41)</f>
        <v/>
      </c>
      <c r="AM27" s="73" t="str">
        <f ca="1">IF(ISBLANK(FMATT!AI41),"",FMATT!AI41)</f>
        <v/>
      </c>
    </row>
    <row r="28" spans="1:39" x14ac:dyDescent="0.45">
      <c r="A28" s="77" t="str">
        <f t="shared" si="0"/>
        <v>fmatt_202105_15288_miap_27th</v>
      </c>
      <c r="B28" s="69">
        <f>FMATT!U$3</f>
        <v>15288</v>
      </c>
      <c r="C28" s="69" t="str">
        <f>FMATT!AB$3&amp;FMATT!AG$3</f>
        <v>202105</v>
      </c>
      <c r="D28" s="69" t="s">
        <v>76</v>
      </c>
      <c r="E28" s="69" t="s">
        <v>50</v>
      </c>
      <c r="F28" s="77" t="str">
        <f t="shared" si="1"/>
        <v>miap_27th</v>
      </c>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73" t="str">
        <f>IF(ISBLANK(FMATT!AD42),"",FMATT!AD42)</f>
        <v/>
      </c>
      <c r="AI28" s="73" t="str">
        <f>IF(ISBLANK(FMATT!AE42),"",FMATT!AE42)</f>
        <v/>
      </c>
      <c r="AJ28" s="73" t="str">
        <f>IF(ISBLANK(FMATT!AF42),"",FMATT!AF42)</f>
        <v/>
      </c>
      <c r="AK28" s="73" t="str">
        <f>IF(ISBLANK(FMATT!AG42),"",FMATT!AG42)</f>
        <v/>
      </c>
      <c r="AL28" s="73" t="str">
        <f>IF(ISBLANK(FMATT!AH42),"",FMATT!AH42)</f>
        <v/>
      </c>
      <c r="AM28" s="73" t="str">
        <f ca="1">IF(ISBLANK(FMATT!AI42),"",FMATT!AI42)</f>
        <v/>
      </c>
    </row>
    <row r="29" spans="1:39" x14ac:dyDescent="0.45">
      <c r="A29" s="77" t="str">
        <f t="shared" si="0"/>
        <v>fmatt_202105_15288_miap_28th</v>
      </c>
      <c r="B29" s="69">
        <f>FMATT!U$3</f>
        <v>15288</v>
      </c>
      <c r="C29" s="69" t="str">
        <f>FMATT!AB$3&amp;FMATT!AG$3</f>
        <v>202105</v>
      </c>
      <c r="D29" s="69" t="s">
        <v>76</v>
      </c>
      <c r="E29" s="71" t="s">
        <v>51</v>
      </c>
      <c r="F29" s="77" t="str">
        <f t="shared" si="1"/>
        <v>miap_28th</v>
      </c>
      <c r="G29" s="71"/>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73" t="str">
        <f>IF(ISBLANK(FMATT!AE43),"",FMATT!AE43)</f>
        <v/>
      </c>
      <c r="AJ29" s="73" t="str">
        <f>IF(ISBLANK(FMATT!AF43),"",FMATT!AF43)</f>
        <v/>
      </c>
      <c r="AK29" s="73" t="str">
        <f>IF(ISBLANK(FMATT!AG43),"",FMATT!AG43)</f>
        <v/>
      </c>
      <c r="AL29" s="73" t="str">
        <f>IF(ISBLANK(FMATT!AH43),"",FMATT!AH43)</f>
        <v/>
      </c>
      <c r="AM29" s="73" t="str">
        <f ca="1">IF(ISBLANK(FMATT!AI43),"",FMATT!AI43)</f>
        <v/>
      </c>
    </row>
    <row r="30" spans="1:39" x14ac:dyDescent="0.45">
      <c r="A30" s="77" t="str">
        <f t="shared" si="0"/>
        <v>fmatt_202105_15288_miap_29th</v>
      </c>
      <c r="B30" s="69">
        <f>FMATT!U$3</f>
        <v>15288</v>
      </c>
      <c r="C30" s="69" t="str">
        <f>FMATT!AB$3&amp;FMATT!AG$3</f>
        <v>202105</v>
      </c>
      <c r="D30" s="69" t="s">
        <v>76</v>
      </c>
      <c r="E30" s="69" t="s">
        <v>52</v>
      </c>
      <c r="F30" s="77" t="str">
        <f t="shared" si="1"/>
        <v>miap_29th</v>
      </c>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73" t="str">
        <f>IF(ISBLANK(FMATT!AF44),"",FMATT!AF44)</f>
        <v/>
      </c>
      <c r="AK30" s="73" t="str">
        <f>IF(ISBLANK(FMATT!AG44),"",FMATT!AG44)</f>
        <v/>
      </c>
      <c r="AL30" s="73" t="str">
        <f>IF(ISBLANK(FMATT!AH44),"",FMATT!AH44)</f>
        <v/>
      </c>
      <c r="AM30" s="73" t="str">
        <f ca="1">IF(ISBLANK(FMATT!AI44),"",FMATT!AI44)</f>
        <v/>
      </c>
    </row>
    <row r="31" spans="1:39" x14ac:dyDescent="0.45">
      <c r="A31" s="77" t="str">
        <f t="shared" si="0"/>
        <v>fmatt_202105_15288_miap_30th</v>
      </c>
      <c r="B31" s="69">
        <f>FMATT!U$3</f>
        <v>15288</v>
      </c>
      <c r="C31" s="69" t="str">
        <f>FMATT!AB$3&amp;FMATT!AG$3</f>
        <v>202105</v>
      </c>
      <c r="D31" s="69" t="s">
        <v>76</v>
      </c>
      <c r="E31" s="71" t="s">
        <v>53</v>
      </c>
      <c r="F31" s="77" t="str">
        <f t="shared" si="1"/>
        <v>miap_30th</v>
      </c>
      <c r="G31" s="71"/>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73" t="str">
        <f>IF(ISBLANK(FMATT!AG45),"",FMATT!AG45)</f>
        <v/>
      </c>
      <c r="AL31" s="73" t="str">
        <f>IF(ISBLANK(FMATT!AH45),"",FMATT!AH45)</f>
        <v/>
      </c>
      <c r="AM31" s="73" t="str">
        <f ca="1">IF(ISBLANK(FMATT!AI45),"",FMATT!AI45)</f>
        <v/>
      </c>
    </row>
    <row r="32" spans="1:39" x14ac:dyDescent="0.45">
      <c r="A32" s="77" t="str">
        <f t="shared" si="0"/>
        <v>fmatt_202105_15288_miap_31st</v>
      </c>
      <c r="B32" s="69">
        <f>FMATT!U$3</f>
        <v>15288</v>
      </c>
      <c r="C32" s="69" t="str">
        <f>FMATT!AB$3&amp;FMATT!AG$3</f>
        <v>202105</v>
      </c>
      <c r="D32" s="69" t="s">
        <v>76</v>
      </c>
      <c r="E32" s="69" t="s">
        <v>54</v>
      </c>
      <c r="F32" s="77" t="str">
        <f t="shared" si="1"/>
        <v>miap_31st</v>
      </c>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73" t="str">
        <f>IF(ISBLANK(FMATT!AH46),"",FMATT!AH46)</f>
        <v/>
      </c>
      <c r="AM32" s="73" t="str">
        <f ca="1">IF(ISBLANK(FMATT!AI46),"",FMATT!AI46)</f>
        <v/>
      </c>
    </row>
    <row r="33" spans="1:40" x14ac:dyDescent="0.45">
      <c r="A33" s="77" t="str">
        <f t="shared" si="0"/>
        <v>fmatt_202105_15288_miap_total</v>
      </c>
      <c r="B33" s="69">
        <f>FMATT!U$3</f>
        <v>15288</v>
      </c>
      <c r="C33" s="69" t="str">
        <f>FMATT!AB$3&amp;FMATT!AG$3</f>
        <v>202105</v>
      </c>
      <c r="D33" s="69" t="s">
        <v>76</v>
      </c>
      <c r="E33" s="69" t="s">
        <v>75</v>
      </c>
      <c r="F33" s="77" t="str">
        <f t="shared" si="1"/>
        <v>miap_total</v>
      </c>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3" t="str">
        <f ca="1">IF(ISBLANK(FMATT!AI47),"",FMATT!AI47)</f>
        <v/>
      </c>
    </row>
    <row r="34" spans="1:40" ht="14.65" thickBot="1" x14ac:dyDescent="0.5">
      <c r="A34" s="201" t="str">
        <f t="shared" si="0"/>
        <v>fmatt_202105_15288_miapdef_total</v>
      </c>
      <c r="B34" s="89">
        <f>FMATT!U$3</f>
        <v>15288</v>
      </c>
      <c r="C34" s="89" t="str">
        <f>FMATT!AB$3&amp;FMATT!AG$3</f>
        <v>202105</v>
      </c>
      <c r="D34" s="89" t="s">
        <v>76</v>
      </c>
      <c r="E34" s="89" t="s">
        <v>75</v>
      </c>
      <c r="F34" s="202" t="s">
        <v>123</v>
      </c>
      <c r="G34" s="89" t="str">
        <f>IF(ISBLANK(FMATT!C7),"",FMATT!C7)</f>
        <v/>
      </c>
      <c r="H34" s="89">
        <f>IF(ISBLANK(FMATT!D7),"",FMATT!D7)</f>
        <v>0</v>
      </c>
      <c r="I34" s="89">
        <f>IF(ISBLANK(FMATT!E7),"",FMATT!E7)</f>
        <v>0</v>
      </c>
      <c r="J34" s="89">
        <f>IF(ISBLANK(FMATT!F7),"",FMATT!F7)</f>
        <v>0</v>
      </c>
      <c r="K34" s="89">
        <f>IF(ISBLANK(FMATT!G7),"",FMATT!G7)</f>
        <v>0</v>
      </c>
      <c r="L34" s="89">
        <f>IF(ISBLANK(FMATT!H7),"",FMATT!H7)</f>
        <v>0</v>
      </c>
      <c r="M34" s="89">
        <f>IF(ISBLANK(FMATT!I7),"",FMATT!I7)</f>
        <v>0</v>
      </c>
      <c r="N34" s="89">
        <f>IF(ISBLANK(FMATT!J7),"",FMATT!J7)</f>
        <v>0</v>
      </c>
      <c r="O34" s="89">
        <f>IF(ISBLANK(FMATT!K7),"",FMATT!K7)</f>
        <v>0</v>
      </c>
      <c r="P34" s="89">
        <f>IF(ISBLANK(FMATT!L7),"",FMATT!L7)</f>
        <v>0</v>
      </c>
      <c r="Q34" s="89">
        <f>IF(ISBLANK(FMATT!M7),"",FMATT!M7)</f>
        <v>0</v>
      </c>
      <c r="R34" s="89">
        <f>IF(ISBLANK(FMATT!N7),"",FMATT!N7)</f>
        <v>0</v>
      </c>
      <c r="S34" s="89">
        <f>IF(ISBLANK(FMATT!O7),"",FMATT!O7)</f>
        <v>0</v>
      </c>
      <c r="T34" s="89">
        <f>IF(ISBLANK(FMATT!P7),"",FMATT!P7)</f>
        <v>0</v>
      </c>
      <c r="U34" s="89">
        <f>IF(ISBLANK(FMATT!Q7),"",FMATT!Q7)</f>
        <v>0</v>
      </c>
      <c r="V34" s="89">
        <f>IF(ISBLANK(FMATT!R7),"",FMATT!R7)</f>
        <v>0</v>
      </c>
      <c r="W34" s="89">
        <f>IF(ISBLANK(FMATT!S7),"",FMATT!S7)</f>
        <v>0</v>
      </c>
      <c r="X34" s="89">
        <f>IF(ISBLANK(FMATT!T7),"",FMATT!T7)</f>
        <v>0</v>
      </c>
      <c r="Y34" s="89">
        <f>IF(ISBLANK(FMATT!U7),"",FMATT!U7)</f>
        <v>0</v>
      </c>
      <c r="Z34" s="89">
        <f>IF(ISBLANK(FMATT!V7),"",FMATT!V7)</f>
        <v>0</v>
      </c>
      <c r="AA34" s="89">
        <f>IF(ISBLANK(FMATT!W7),"",FMATT!W7)</f>
        <v>0</v>
      </c>
      <c r="AB34" s="89">
        <f>IF(ISBLANK(FMATT!X7),"",FMATT!X7)</f>
        <v>0</v>
      </c>
      <c r="AC34" s="89">
        <f>IF(ISBLANK(FMATT!Y7),"",FMATT!Y7)</f>
        <v>0</v>
      </c>
      <c r="AD34" s="89">
        <f>IF(ISBLANK(FMATT!Z7),"",FMATT!Z7)</f>
        <v>0</v>
      </c>
      <c r="AE34" s="89">
        <f>IF(ISBLANK(FMATT!AA7),"",FMATT!AA7)</f>
        <v>0</v>
      </c>
      <c r="AF34" s="89">
        <f>IF(ISBLANK(FMATT!AB7),"",FMATT!AB7)</f>
        <v>0</v>
      </c>
      <c r="AG34" s="89">
        <f>IF(ISBLANK(FMATT!AC7),"",FMATT!AC7)</f>
        <v>0</v>
      </c>
      <c r="AH34" s="89">
        <f>IF(ISBLANK(FMATT!AD7),"",FMATT!AD7)</f>
        <v>0</v>
      </c>
      <c r="AI34" s="89">
        <f>IF(ISBLANK(FMATT!AE7),"",FMATT!AE7)</f>
        <v>0</v>
      </c>
      <c r="AJ34" s="89">
        <f>IF(ISBLANK(FMATT!AF7),"",FMATT!AF7)</f>
        <v>0</v>
      </c>
      <c r="AK34" s="89">
        <f>IF(ISBLANK(FMATT!AG7),"",FMATT!AG7)</f>
        <v>0</v>
      </c>
      <c r="AL34" s="89">
        <f>IF(ISBLANK(FMATT!AH7),"",FMATT!AH7)</f>
        <v>0</v>
      </c>
      <c r="AM34" s="89" t="str">
        <f>IF(ISBLANK(FMATT!AI7),"",FMATT!AI7)</f>
        <v/>
      </c>
      <c r="AN34" s="78" t="s">
        <v>58</v>
      </c>
    </row>
    <row r="35" spans="1:40" x14ac:dyDescent="0.45">
      <c r="A35" s="203" t="str">
        <f t="shared" si="0"/>
        <v>fmatt_202105_15288_miap29_prevm_total</v>
      </c>
      <c r="B35" s="204">
        <f>FMATT!U$3</f>
        <v>15288</v>
      </c>
      <c r="C35" s="204" t="str">
        <f>FMATT!AB$3&amp;FMATT!AG$3</f>
        <v>202105</v>
      </c>
      <c r="D35" s="204" t="s">
        <v>76</v>
      </c>
      <c r="E35" s="204" t="s">
        <v>75</v>
      </c>
      <c r="F35" s="205" t="s">
        <v>166</v>
      </c>
      <c r="G35" s="204"/>
      <c r="H35" s="204" t="str">
        <f>IF(ISBLANK(FMATT!D8),"",FMATT!D8)</f>
        <v/>
      </c>
      <c r="I35" s="204" t="str">
        <f>IF(ISBLANK(FMATT!E8),"",FMATT!E8)</f>
        <v/>
      </c>
      <c r="J35" s="204" t="str">
        <f>IF(ISBLANK(FMATT!F8),"",FMATT!F8)</f>
        <v/>
      </c>
      <c r="K35" s="204" t="str">
        <f>IF(ISBLANK(FMATT!G8),"",FMATT!G8)</f>
        <v/>
      </c>
      <c r="L35" s="204" t="str">
        <f>IF(ISBLANK(FMATT!H8),"",FMATT!H8)</f>
        <v/>
      </c>
      <c r="M35" s="204" t="str">
        <f>IF(ISBLANK(FMATT!I8),"",FMATT!I8)</f>
        <v/>
      </c>
      <c r="N35" s="204" t="str">
        <f>IF(ISBLANK(FMATT!J8),"",FMATT!J8)</f>
        <v/>
      </c>
      <c r="O35" s="204" t="str">
        <f>IF(ISBLANK(FMATT!K8),"",FMATT!K8)</f>
        <v/>
      </c>
      <c r="P35" s="204" t="str">
        <f>IF(ISBLANK(FMATT!L8),"",FMATT!L8)</f>
        <v/>
      </c>
      <c r="Q35" s="204" t="str">
        <f>IF(ISBLANK(FMATT!M8),"",FMATT!M8)</f>
        <v/>
      </c>
      <c r="R35" s="204" t="str">
        <f>IF(ISBLANK(FMATT!N8),"",FMATT!N8)</f>
        <v/>
      </c>
      <c r="S35" s="204" t="str">
        <f>IF(ISBLANK(FMATT!O8),"",FMATT!O8)</f>
        <v/>
      </c>
      <c r="T35" s="204" t="str">
        <f>IF(ISBLANK(FMATT!P8),"",FMATT!P8)</f>
        <v/>
      </c>
      <c r="U35" s="204" t="str">
        <f>IF(ISBLANK(FMATT!Q8),"",FMATT!Q8)</f>
        <v/>
      </c>
      <c r="V35" s="204" t="str">
        <f>IF(ISBLANK(FMATT!R8),"",FMATT!R8)</f>
        <v/>
      </c>
      <c r="W35" s="204" t="str">
        <f>IF(ISBLANK(FMATT!S8),"",FMATT!S8)</f>
        <v/>
      </c>
      <c r="X35" s="204" t="str">
        <f>IF(ISBLANK(FMATT!T8),"",FMATT!T8)</f>
        <v/>
      </c>
      <c r="Y35" s="204" t="str">
        <f>IF(ISBLANK(FMATT!U8),"",FMATT!U8)</f>
        <v/>
      </c>
      <c r="Z35" s="204" t="str">
        <f>IF(ISBLANK(FMATT!V8),"",FMATT!V8)</f>
        <v/>
      </c>
      <c r="AA35" s="204" t="str">
        <f>IF(ISBLANK(FMATT!W8),"",FMATT!W8)</f>
        <v/>
      </c>
      <c r="AB35" s="204" t="str">
        <f>IF(ISBLANK(FMATT!X8),"",FMATT!X8)</f>
        <v/>
      </c>
      <c r="AC35" s="204" t="str">
        <f>IF(ISBLANK(FMATT!Y8),"",FMATT!Y8)</f>
        <v/>
      </c>
      <c r="AD35" s="204" t="str">
        <f>IF(ISBLANK(FMATT!Z8),"",FMATT!Z8)</f>
        <v/>
      </c>
      <c r="AE35" s="204" t="str">
        <f>IF(ISBLANK(FMATT!AA8),"",FMATT!AA8)</f>
        <v/>
      </c>
      <c r="AF35" s="204" t="str">
        <f>IF(ISBLANK(FMATT!AB8),"",FMATT!AB8)</f>
        <v/>
      </c>
      <c r="AG35" s="204" t="str">
        <f>IF(ISBLANK(FMATT!AC8),"",FMATT!AC8)</f>
        <v/>
      </c>
      <c r="AH35" s="204" t="str">
        <f>IF(ISBLANK(FMATT!AD8),"",FMATT!AD8)</f>
        <v/>
      </c>
      <c r="AI35" s="204" t="str">
        <f>IF(ISBLANK(FMATT!AE8),"",FMATT!AE8)</f>
        <v/>
      </c>
      <c r="AJ35" s="204" t="str">
        <f>IF(ISBLANK(FMATT!AF8),"",FMATT!AF8)</f>
        <v/>
      </c>
      <c r="AK35" s="204" t="str">
        <f>IF(ISBLANK(FMATT!AG8),"",FMATT!AG8)</f>
        <v/>
      </c>
      <c r="AL35" s="204" t="str">
        <f>IF(ISBLANK(FMATT!AH8),"",FMATT!AH8)</f>
        <v/>
      </c>
      <c r="AM35" s="206" t="str">
        <f>IF(ISBLANK(FMATT!AI8),"",FMATT!AI8)</f>
        <v/>
      </c>
      <c r="AN35" s="199" t="s">
        <v>157</v>
      </c>
    </row>
    <row r="36" spans="1:40" x14ac:dyDescent="0.45">
      <c r="A36" s="207" t="str">
        <f t="shared" si="0"/>
        <v>fmatt_202105_15288_miaprtc_prevm_total</v>
      </c>
      <c r="B36" s="69">
        <f>FMATT!U$3</f>
        <v>15288</v>
      </c>
      <c r="C36" s="69" t="str">
        <f>FMATT!AB$3&amp;FMATT!AG$3</f>
        <v>202105</v>
      </c>
      <c r="D36" s="69" t="s">
        <v>76</v>
      </c>
      <c r="E36" s="69" t="s">
        <v>75</v>
      </c>
      <c r="F36" s="77" t="s">
        <v>165</v>
      </c>
      <c r="G36" s="69"/>
      <c r="H36" s="69" t="str">
        <f>IF(ISBLANK(FMATT!D9),"",FMATT!D9)</f>
        <v/>
      </c>
      <c r="I36" s="69" t="str">
        <f>IF(ISBLANK(FMATT!E9),"",FMATT!E9)</f>
        <v/>
      </c>
      <c r="J36" s="69" t="str">
        <f>IF(ISBLANK(FMATT!F9),"",FMATT!F9)</f>
        <v/>
      </c>
      <c r="K36" s="69" t="str">
        <f>IF(ISBLANK(FMATT!G9),"",FMATT!G9)</f>
        <v/>
      </c>
      <c r="L36" s="69" t="str">
        <f>IF(ISBLANK(FMATT!H9),"",FMATT!H9)</f>
        <v/>
      </c>
      <c r="M36" s="69" t="str">
        <f>IF(ISBLANK(FMATT!I9),"",FMATT!I9)</f>
        <v/>
      </c>
      <c r="N36" s="69" t="str">
        <f>IF(ISBLANK(FMATT!J9),"",FMATT!J9)</f>
        <v/>
      </c>
      <c r="O36" s="69" t="str">
        <f>IF(ISBLANK(FMATT!K9),"",FMATT!K9)</f>
        <v/>
      </c>
      <c r="P36" s="69" t="str">
        <f>IF(ISBLANK(FMATT!L9),"",FMATT!L9)</f>
        <v/>
      </c>
      <c r="Q36" s="69" t="str">
        <f>IF(ISBLANK(FMATT!M9),"",FMATT!M9)</f>
        <v/>
      </c>
      <c r="R36" s="69" t="str">
        <f>IF(ISBLANK(FMATT!N9),"",FMATT!N9)</f>
        <v/>
      </c>
      <c r="S36" s="69" t="str">
        <f>IF(ISBLANK(FMATT!O9),"",FMATT!O9)</f>
        <v/>
      </c>
      <c r="T36" s="69" t="str">
        <f>IF(ISBLANK(FMATT!P9),"",FMATT!P9)</f>
        <v/>
      </c>
      <c r="U36" s="69" t="str">
        <f>IF(ISBLANK(FMATT!Q9),"",FMATT!Q9)</f>
        <v/>
      </c>
      <c r="V36" s="69" t="str">
        <f>IF(ISBLANK(FMATT!R9),"",FMATT!R9)</f>
        <v/>
      </c>
      <c r="W36" s="69" t="str">
        <f>IF(ISBLANK(FMATT!S9),"",FMATT!S9)</f>
        <v/>
      </c>
      <c r="X36" s="69" t="str">
        <f>IF(ISBLANK(FMATT!T9),"",FMATT!T9)</f>
        <v/>
      </c>
      <c r="Y36" s="69" t="str">
        <f>IF(ISBLANK(FMATT!U9),"",FMATT!U9)</f>
        <v/>
      </c>
      <c r="Z36" s="69" t="str">
        <f>IF(ISBLANK(FMATT!V9),"",FMATT!V9)</f>
        <v/>
      </c>
      <c r="AA36" s="69" t="str">
        <f>IF(ISBLANK(FMATT!W9),"",FMATT!W9)</f>
        <v/>
      </c>
      <c r="AB36" s="69" t="str">
        <f>IF(ISBLANK(FMATT!X9),"",FMATT!X9)</f>
        <v/>
      </c>
      <c r="AC36" s="69" t="str">
        <f>IF(ISBLANK(FMATT!Y9),"",FMATT!Y9)</f>
        <v/>
      </c>
      <c r="AD36" s="69" t="str">
        <f>IF(ISBLANK(FMATT!Z9),"",FMATT!Z9)</f>
        <v/>
      </c>
      <c r="AE36" s="69" t="str">
        <f>IF(ISBLANK(FMATT!AA9),"",FMATT!AA9)</f>
        <v/>
      </c>
      <c r="AF36" s="69" t="str">
        <f>IF(ISBLANK(FMATT!AB9),"",FMATT!AB9)</f>
        <v/>
      </c>
      <c r="AG36" s="69" t="str">
        <f>IF(ISBLANK(FMATT!AC9),"",FMATT!AC9)</f>
        <v/>
      </c>
      <c r="AH36" s="69" t="str">
        <f>IF(ISBLANK(FMATT!AD9),"",FMATT!AD9)</f>
        <v/>
      </c>
      <c r="AI36" s="69" t="str">
        <f>IF(ISBLANK(FMATT!AE9),"",FMATT!AE9)</f>
        <v/>
      </c>
      <c r="AJ36" s="69" t="str">
        <f>IF(ISBLANK(FMATT!AF9),"",FMATT!AF9)</f>
        <v/>
      </c>
      <c r="AK36" s="69" t="str">
        <f>IF(ISBLANK(FMATT!AG9),"",FMATT!AG9)</f>
        <v/>
      </c>
      <c r="AL36" s="69" t="str">
        <f>IF(ISBLANK(FMATT!AH9),"",FMATT!AH9)</f>
        <v/>
      </c>
      <c r="AM36" s="208" t="str">
        <f>IF(ISBLANK(FMATT!AI9),"",FMATT!AI9)</f>
        <v/>
      </c>
      <c r="AN36" s="200" t="s">
        <v>158</v>
      </c>
    </row>
    <row r="37" spans="1:40" x14ac:dyDescent="0.45">
      <c r="A37" s="207" t="str">
        <f t="shared" si="0"/>
        <v>fmatt_202105_15288_to_from_miap_prevm_total</v>
      </c>
      <c r="B37" s="69">
        <f>FMATT!U$3</f>
        <v>15288</v>
      </c>
      <c r="C37" s="69" t="str">
        <f>FMATT!AB$3&amp;FMATT!AG$3</f>
        <v>202105</v>
      </c>
      <c r="D37" s="69" t="s">
        <v>76</v>
      </c>
      <c r="E37" s="69" t="s">
        <v>75</v>
      </c>
      <c r="F37" s="77" t="s">
        <v>162</v>
      </c>
      <c r="G37" s="69"/>
      <c r="H37" s="69" t="str">
        <f>IF(ISBLANK(FMATT!D10),"",FMATT!D10)</f>
        <v/>
      </c>
      <c r="I37" s="69" t="str">
        <f>IF(ISBLANK(FMATT!E10),"",FMATT!E10)</f>
        <v/>
      </c>
      <c r="J37" s="69" t="str">
        <f>IF(ISBLANK(FMATT!F10),"",FMATT!F10)</f>
        <v/>
      </c>
      <c r="K37" s="69" t="str">
        <f>IF(ISBLANK(FMATT!G10),"",FMATT!G10)</f>
        <v/>
      </c>
      <c r="L37" s="69" t="str">
        <f>IF(ISBLANK(FMATT!H10),"",FMATT!H10)</f>
        <v/>
      </c>
      <c r="M37" s="69" t="str">
        <f>IF(ISBLANK(FMATT!I10),"",FMATT!I10)</f>
        <v/>
      </c>
      <c r="N37" s="69" t="str">
        <f>IF(ISBLANK(FMATT!J10),"",FMATT!J10)</f>
        <v/>
      </c>
      <c r="O37" s="69" t="str">
        <f>IF(ISBLANK(FMATT!K10),"",FMATT!K10)</f>
        <v/>
      </c>
      <c r="P37" s="69" t="str">
        <f>IF(ISBLANK(FMATT!L10),"",FMATT!L10)</f>
        <v/>
      </c>
      <c r="Q37" s="69" t="str">
        <f>IF(ISBLANK(FMATT!M10),"",FMATT!M10)</f>
        <v/>
      </c>
      <c r="R37" s="69" t="str">
        <f>IF(ISBLANK(FMATT!N10),"",FMATT!N10)</f>
        <v/>
      </c>
      <c r="S37" s="69" t="str">
        <f>IF(ISBLANK(FMATT!O10),"",FMATT!O10)</f>
        <v/>
      </c>
      <c r="T37" s="69" t="str">
        <f>IF(ISBLANK(FMATT!P10),"",FMATT!P10)</f>
        <v/>
      </c>
      <c r="U37" s="69" t="str">
        <f>IF(ISBLANK(FMATT!Q10),"",FMATT!Q10)</f>
        <v/>
      </c>
      <c r="V37" s="69" t="str">
        <f>IF(ISBLANK(FMATT!R10),"",FMATT!R10)</f>
        <v/>
      </c>
      <c r="W37" s="69" t="str">
        <f>IF(ISBLANK(FMATT!S10),"",FMATT!S10)</f>
        <v/>
      </c>
      <c r="X37" s="69" t="str">
        <f>IF(ISBLANK(FMATT!T10),"",FMATT!T10)</f>
        <v/>
      </c>
      <c r="Y37" s="69" t="str">
        <f>IF(ISBLANK(FMATT!U10),"",FMATT!U10)</f>
        <v/>
      </c>
      <c r="Z37" s="69" t="str">
        <f>IF(ISBLANK(FMATT!V10),"",FMATT!V10)</f>
        <v/>
      </c>
      <c r="AA37" s="69" t="str">
        <f>IF(ISBLANK(FMATT!W10),"",FMATT!W10)</f>
        <v/>
      </c>
      <c r="AB37" s="69" t="str">
        <f>IF(ISBLANK(FMATT!X10),"",FMATT!X10)</f>
        <v/>
      </c>
      <c r="AC37" s="69" t="str">
        <f>IF(ISBLANK(FMATT!Y10),"",FMATT!Y10)</f>
        <v/>
      </c>
      <c r="AD37" s="69" t="str">
        <f>IF(ISBLANK(FMATT!Z10),"",FMATT!Z10)</f>
        <v/>
      </c>
      <c r="AE37" s="69" t="str">
        <f>IF(ISBLANK(FMATT!AA10),"",FMATT!AA10)</f>
        <v/>
      </c>
      <c r="AF37" s="69" t="str">
        <f>IF(ISBLANK(FMATT!AB10),"",FMATT!AB10)</f>
        <v/>
      </c>
      <c r="AG37" s="69" t="str">
        <f>IF(ISBLANK(FMATT!AC10),"",FMATT!AC10)</f>
        <v/>
      </c>
      <c r="AH37" s="69" t="str">
        <f>IF(ISBLANK(FMATT!AD10),"",FMATT!AD10)</f>
        <v/>
      </c>
      <c r="AI37" s="69" t="str">
        <f>IF(ISBLANK(FMATT!AE10),"",FMATT!AE10)</f>
        <v/>
      </c>
      <c r="AJ37" s="69" t="str">
        <f>IF(ISBLANK(FMATT!AF10),"",FMATT!AF10)</f>
        <v/>
      </c>
      <c r="AK37" s="69" t="str">
        <f>IF(ISBLANK(FMATT!AG10),"",FMATT!AG10)</f>
        <v/>
      </c>
      <c r="AL37" s="69" t="str">
        <f>IF(ISBLANK(FMATT!AH10),"",FMATT!AH10)</f>
        <v/>
      </c>
      <c r="AM37" s="208" t="str">
        <f>IF(ISBLANK(FMATT!AI10),"",FMATT!AI10)</f>
        <v/>
      </c>
      <c r="AN37" s="200" t="s">
        <v>159</v>
      </c>
    </row>
    <row r="38" spans="1:40" ht="14.65" thickBot="1" x14ac:dyDescent="0.5">
      <c r="A38" s="209" t="str">
        <f t="shared" si="0"/>
        <v>fmatt_202105_15288_died_from_miap_prevm_total</v>
      </c>
      <c r="B38" s="210">
        <f>FMATT!U$3</f>
        <v>15288</v>
      </c>
      <c r="C38" s="210" t="str">
        <f>FMATT!AB$3&amp;FMATT!AG$3</f>
        <v>202105</v>
      </c>
      <c r="D38" s="210" t="s">
        <v>76</v>
      </c>
      <c r="E38" s="210" t="s">
        <v>75</v>
      </c>
      <c r="F38" s="211" t="s">
        <v>161</v>
      </c>
      <c r="G38" s="210"/>
      <c r="H38" s="210" t="str">
        <f>IF(ISBLANK(FMATT!D11),"",FMATT!D11)</f>
        <v/>
      </c>
      <c r="I38" s="210" t="str">
        <f>IF(ISBLANK(FMATT!E11),"",FMATT!E11)</f>
        <v/>
      </c>
      <c r="J38" s="210" t="str">
        <f>IF(ISBLANK(FMATT!F11),"",FMATT!F11)</f>
        <v/>
      </c>
      <c r="K38" s="210" t="str">
        <f>IF(ISBLANK(FMATT!G11),"",FMATT!G11)</f>
        <v/>
      </c>
      <c r="L38" s="210" t="str">
        <f>IF(ISBLANK(FMATT!H11),"",FMATT!H11)</f>
        <v/>
      </c>
      <c r="M38" s="210" t="str">
        <f>IF(ISBLANK(FMATT!I11),"",FMATT!I11)</f>
        <v/>
      </c>
      <c r="N38" s="210" t="str">
        <f>IF(ISBLANK(FMATT!J11),"",FMATT!J11)</f>
        <v/>
      </c>
      <c r="O38" s="210" t="str">
        <f>IF(ISBLANK(FMATT!K11),"",FMATT!K11)</f>
        <v/>
      </c>
      <c r="P38" s="210" t="str">
        <f>IF(ISBLANK(FMATT!L11),"",FMATT!L11)</f>
        <v/>
      </c>
      <c r="Q38" s="210" t="str">
        <f>IF(ISBLANK(FMATT!M11),"",FMATT!M11)</f>
        <v/>
      </c>
      <c r="R38" s="210" t="str">
        <f>IF(ISBLANK(FMATT!N11),"",FMATT!N11)</f>
        <v/>
      </c>
      <c r="S38" s="210" t="str">
        <f>IF(ISBLANK(FMATT!O11),"",FMATT!O11)</f>
        <v/>
      </c>
      <c r="T38" s="210" t="str">
        <f>IF(ISBLANK(FMATT!P11),"",FMATT!P11)</f>
        <v/>
      </c>
      <c r="U38" s="210" t="str">
        <f>IF(ISBLANK(FMATT!Q11),"",FMATT!Q11)</f>
        <v/>
      </c>
      <c r="V38" s="210" t="str">
        <f>IF(ISBLANK(FMATT!R11),"",FMATT!R11)</f>
        <v/>
      </c>
      <c r="W38" s="210" t="str">
        <f>IF(ISBLANK(FMATT!S11),"",FMATT!S11)</f>
        <v/>
      </c>
      <c r="X38" s="210" t="str">
        <f>IF(ISBLANK(FMATT!T11),"",FMATT!T11)</f>
        <v/>
      </c>
      <c r="Y38" s="210" t="str">
        <f>IF(ISBLANK(FMATT!U11),"",FMATT!U11)</f>
        <v/>
      </c>
      <c r="Z38" s="210" t="str">
        <f>IF(ISBLANK(FMATT!V11),"",FMATT!V11)</f>
        <v/>
      </c>
      <c r="AA38" s="210" t="str">
        <f>IF(ISBLANK(FMATT!W11),"",FMATT!W11)</f>
        <v/>
      </c>
      <c r="AB38" s="210" t="str">
        <f>IF(ISBLANK(FMATT!X11),"",FMATT!X11)</f>
        <v/>
      </c>
      <c r="AC38" s="210" t="str">
        <f>IF(ISBLANK(FMATT!Y11),"",FMATT!Y11)</f>
        <v/>
      </c>
      <c r="AD38" s="210" t="str">
        <f>IF(ISBLANK(FMATT!Z11),"",FMATT!Z11)</f>
        <v/>
      </c>
      <c r="AE38" s="210" t="str">
        <f>IF(ISBLANK(FMATT!AA11),"",FMATT!AA11)</f>
        <v/>
      </c>
      <c r="AF38" s="210" t="str">
        <f>IF(ISBLANK(FMATT!AB11),"",FMATT!AB11)</f>
        <v/>
      </c>
      <c r="AG38" s="210" t="str">
        <f>IF(ISBLANK(FMATT!AC11),"",FMATT!AC11)</f>
        <v/>
      </c>
      <c r="AH38" s="210" t="str">
        <f>IF(ISBLANK(FMATT!AD11),"",FMATT!AD11)</f>
        <v/>
      </c>
      <c r="AI38" s="210" t="str">
        <f>IF(ISBLANK(FMATT!AE11),"",FMATT!AE11)</f>
        <v/>
      </c>
      <c r="AJ38" s="210" t="str">
        <f>IF(ISBLANK(FMATT!AF11),"",FMATT!AF11)</f>
        <v/>
      </c>
      <c r="AK38" s="210" t="str">
        <f>IF(ISBLANK(FMATT!AG11),"",FMATT!AG11)</f>
        <v/>
      </c>
      <c r="AL38" s="210" t="str">
        <f>IF(ISBLANK(FMATT!AH11),"",FMATT!AH11)</f>
        <v/>
      </c>
      <c r="AM38" s="212" t="str">
        <f>IF(ISBLANK(FMATT!AI11),"",FMATT!AI11)</f>
        <v/>
      </c>
      <c r="AN38" s="78" t="s">
        <v>160</v>
      </c>
    </row>
    <row r="39" spans="1:40" x14ac:dyDescent="0.45">
      <c r="A39" s="203" t="str">
        <f t="shared" ref="A39:A42" si="2">CONCATENATE(D39,"_",C39,"_",B39,"_",F39)</f>
        <v>fmatt_202105_15288_miap29_miap_daily_total</v>
      </c>
      <c r="B39" s="204">
        <f>FMATT!U$3</f>
        <v>15288</v>
      </c>
      <c r="C39" s="204" t="str">
        <f>FMATT!AB$3&amp;FMATT!AG$3</f>
        <v>202105</v>
      </c>
      <c r="D39" s="204" t="s">
        <v>76</v>
      </c>
      <c r="E39" s="204" t="s">
        <v>75</v>
      </c>
      <c r="F39" s="205" t="s">
        <v>163</v>
      </c>
      <c r="G39" s="204"/>
      <c r="H39" s="204"/>
      <c r="I39" s="204"/>
      <c r="J39" s="204"/>
      <c r="K39" s="204"/>
      <c r="L39" s="204"/>
      <c r="M39" s="204"/>
      <c r="N39" s="204"/>
      <c r="O39" s="204"/>
      <c r="P39" s="204"/>
      <c r="Q39" s="204"/>
      <c r="R39" s="204"/>
      <c r="S39" s="204"/>
      <c r="T39" s="204"/>
      <c r="U39" s="204"/>
      <c r="V39" s="204"/>
      <c r="W39" s="204"/>
      <c r="X39" s="204"/>
      <c r="Y39" s="204"/>
      <c r="Z39" s="204"/>
      <c r="AA39" s="204"/>
      <c r="AB39" s="204"/>
      <c r="AC39" s="204"/>
      <c r="AD39" s="204"/>
      <c r="AE39" s="204"/>
      <c r="AF39" s="204"/>
      <c r="AG39" s="204"/>
      <c r="AH39" s="204"/>
      <c r="AI39" s="204"/>
      <c r="AJ39" s="204" t="str">
        <f>IF(ISBLANK(FMATT!AF12),"",FMATT!AF12)</f>
        <v/>
      </c>
      <c r="AK39" s="204"/>
      <c r="AL39" s="204" t="str">
        <f>IF(ISBLANK(FMATT!AH12),"",FMATT!AH12)</f>
        <v/>
      </c>
      <c r="AM39" s="206" t="str">
        <f>IF(ISBLANK(FMATT!AI12),"",FMATT!AI12)</f>
        <v/>
      </c>
      <c r="AN39" s="199" t="s">
        <v>167</v>
      </c>
    </row>
    <row r="40" spans="1:40" x14ac:dyDescent="0.45">
      <c r="A40" s="207" t="str">
        <f t="shared" si="2"/>
        <v>fmatt_202105_15288_miaprtc_miap_daily_total</v>
      </c>
      <c r="B40" s="69">
        <f>FMATT!U$3</f>
        <v>15288</v>
      </c>
      <c r="C40" s="69" t="str">
        <f>FMATT!AB$3&amp;FMATT!AG$3</f>
        <v>202105</v>
      </c>
      <c r="D40" s="69" t="s">
        <v>76</v>
      </c>
      <c r="E40" s="69" t="s">
        <v>75</v>
      </c>
      <c r="F40" s="77" t="s">
        <v>164</v>
      </c>
      <c r="G40" s="69"/>
      <c r="H40" s="69" t="str">
        <f>IF(ISBLANK(FMATT!D13),"",FMATT!D13)</f>
        <v/>
      </c>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208"/>
      <c r="AN40" s="200" t="s">
        <v>168</v>
      </c>
    </row>
    <row r="41" spans="1:40" x14ac:dyDescent="0.45">
      <c r="A41" s="207" t="str">
        <f t="shared" si="2"/>
        <v>fmatt_202105_15288_to_from_miap_daily_total</v>
      </c>
      <c r="B41" s="69">
        <f>FMATT!U$3</f>
        <v>15288</v>
      </c>
      <c r="C41" s="69" t="str">
        <f>FMATT!AB$3&amp;FMATT!AG$3</f>
        <v>202105</v>
      </c>
      <c r="D41" s="69" t="s">
        <v>76</v>
      </c>
      <c r="E41" s="69" t="s">
        <v>75</v>
      </c>
      <c r="F41" s="77" t="s">
        <v>149</v>
      </c>
      <c r="G41" s="69"/>
      <c r="H41" s="69" t="str">
        <f>IF(ISBLANK(FMATT!D14),"",FMATT!D14)</f>
        <v/>
      </c>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208"/>
      <c r="AN41" s="200" t="s">
        <v>169</v>
      </c>
    </row>
    <row r="42" spans="1:40" ht="14.65" thickBot="1" x14ac:dyDescent="0.5">
      <c r="A42" s="209" t="str">
        <f t="shared" si="2"/>
        <v>fmatt_202105_15288_died_from_miap_daily_total</v>
      </c>
      <c r="B42" s="210">
        <f>FMATT!U$3</f>
        <v>15288</v>
      </c>
      <c r="C42" s="210" t="str">
        <f>FMATT!AB$3&amp;FMATT!AG$3</f>
        <v>202105</v>
      </c>
      <c r="D42" s="210" t="s">
        <v>76</v>
      </c>
      <c r="E42" s="210" t="s">
        <v>75</v>
      </c>
      <c r="F42" s="211" t="s">
        <v>148</v>
      </c>
      <c r="G42" s="210"/>
      <c r="H42" s="210" t="str">
        <f>IF(ISBLANK(FMATT!D15),"",FMATT!D15)</f>
        <v/>
      </c>
      <c r="I42" s="210"/>
      <c r="J42" s="210"/>
      <c r="K42" s="210"/>
      <c r="L42" s="210"/>
      <c r="M42" s="210"/>
      <c r="N42" s="210"/>
      <c r="O42" s="210"/>
      <c r="P42" s="210"/>
      <c r="Q42" s="210"/>
      <c r="R42" s="210"/>
      <c r="S42" s="210"/>
      <c r="T42" s="210"/>
      <c r="U42" s="210"/>
      <c r="V42" s="210"/>
      <c r="W42" s="210"/>
      <c r="X42" s="210"/>
      <c r="Y42" s="210"/>
      <c r="Z42" s="210"/>
      <c r="AA42" s="210"/>
      <c r="AB42" s="210"/>
      <c r="AC42" s="210"/>
      <c r="AD42" s="210"/>
      <c r="AE42" s="210"/>
      <c r="AF42" s="210"/>
      <c r="AG42" s="210"/>
      <c r="AH42" s="210"/>
      <c r="AI42" s="210"/>
      <c r="AJ42" s="210"/>
      <c r="AK42" s="210"/>
      <c r="AL42" s="210"/>
      <c r="AM42" s="212"/>
      <c r="AN42" s="78" t="s">
        <v>170</v>
      </c>
    </row>
    <row r="43" spans="1:40" x14ac:dyDescent="0.45">
      <c r="A43" s="213" t="str">
        <f t="shared" si="0"/>
        <v>fmatt_202105_15288_to_miapdef_total</v>
      </c>
      <c r="B43" s="214">
        <f>FMATT!U$3</f>
        <v>15288</v>
      </c>
      <c r="C43" s="214" t="str">
        <f>FMATT!AB$3&amp;FMATT!AG$3</f>
        <v>202105</v>
      </c>
      <c r="D43" s="214" t="s">
        <v>76</v>
      </c>
      <c r="E43" s="214" t="s">
        <v>75</v>
      </c>
      <c r="F43" s="213" t="s">
        <v>124</v>
      </c>
      <c r="G43" s="214"/>
      <c r="H43" s="214"/>
      <c r="I43" s="214"/>
      <c r="J43" s="214"/>
      <c r="K43" s="214"/>
      <c r="L43" s="214"/>
      <c r="M43" s="214"/>
      <c r="N43" s="214"/>
      <c r="O43" s="214"/>
      <c r="P43" s="214"/>
      <c r="Q43" s="214"/>
      <c r="R43" s="214"/>
      <c r="S43" s="214"/>
      <c r="T43" s="214"/>
      <c r="U43" s="214"/>
      <c r="V43" s="214"/>
      <c r="W43" s="214"/>
      <c r="X43" s="214"/>
      <c r="Y43" s="214"/>
      <c r="Z43" s="214"/>
      <c r="AA43" s="214"/>
      <c r="AB43" s="214"/>
      <c r="AC43" s="214"/>
      <c r="AD43" s="214"/>
      <c r="AE43" s="214"/>
      <c r="AF43" s="214"/>
      <c r="AG43" s="214"/>
      <c r="AH43" s="214"/>
      <c r="AI43" s="214"/>
      <c r="AJ43" s="214"/>
      <c r="AK43" s="214"/>
      <c r="AL43" s="214"/>
      <c r="AM43" s="214" t="str">
        <f>IF(ISBLANK(FMATT!AJ7),"",FMATT!AJ7)</f>
        <v/>
      </c>
    </row>
    <row r="44" spans="1:40" x14ac:dyDescent="0.45">
      <c r="A44" s="77" t="str">
        <f t="shared" si="0"/>
        <v>fmatt_202105_15288_to_miap29_total</v>
      </c>
      <c r="B44" s="69">
        <f>FMATT!U$3</f>
        <v>15288</v>
      </c>
      <c r="C44" s="69" t="str">
        <f>FMATT!AB$3&amp;FMATT!AG$3</f>
        <v>202105</v>
      </c>
      <c r="D44" s="69" t="s">
        <v>76</v>
      </c>
      <c r="E44" s="69" t="s">
        <v>75</v>
      </c>
      <c r="F44" s="79" t="s">
        <v>125</v>
      </c>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t="str">
        <f>IF(ISBLANK(FMATT!AJ8),"",FMATT!AJ8)</f>
        <v/>
      </c>
    </row>
    <row r="45" spans="1:40" x14ac:dyDescent="0.45">
      <c r="A45" s="77" t="str">
        <f t="shared" si="0"/>
        <v>fmatt_202105_15288_to_miaprtc_total</v>
      </c>
      <c r="B45" s="69">
        <f>FMATT!U$3</f>
        <v>15288</v>
      </c>
      <c r="C45" s="69" t="str">
        <f>FMATT!AB$3&amp;FMATT!AG$3</f>
        <v>202105</v>
      </c>
      <c r="D45" s="69" t="s">
        <v>76</v>
      </c>
      <c r="E45" s="69" t="s">
        <v>75</v>
      </c>
      <c r="F45" s="79" t="s">
        <v>126</v>
      </c>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t="str">
        <f>IF(ISBLANK(FMATT!AJ9),"",FMATT!AJ9)</f>
        <v/>
      </c>
    </row>
    <row r="46" spans="1:40" x14ac:dyDescent="0.45">
      <c r="A46" s="77" t="str">
        <f t="shared" si="0"/>
        <v>fmatt_202105_15288_to_fmatt_1st</v>
      </c>
      <c r="B46" s="69">
        <f>FMATT!U$3</f>
        <v>15288</v>
      </c>
      <c r="C46" s="69" t="str">
        <f>FMATT!AB$3&amp;FMATT!AG$3</f>
        <v>202105</v>
      </c>
      <c r="D46" s="69" t="s">
        <v>76</v>
      </c>
      <c r="E46" s="69" t="s">
        <v>25</v>
      </c>
      <c r="F46" s="77" t="str">
        <f>CONCATENATE("to_fmatt_",E46)</f>
        <v>to_fmatt_1st</v>
      </c>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t="str">
        <f>IF(ISBLANK(FMATT!AJ16),"",FMATT!AJ16)</f>
        <v/>
      </c>
    </row>
    <row r="47" spans="1:40" x14ac:dyDescent="0.45">
      <c r="A47" s="77" t="str">
        <f t="shared" si="0"/>
        <v>fmatt_202105_15288_to_fmatt_2nd</v>
      </c>
      <c r="B47" s="69">
        <f>FMATT!U$3</f>
        <v>15288</v>
      </c>
      <c r="C47" s="69" t="str">
        <f>FMATT!AB$3&amp;FMATT!AG$3</f>
        <v>202105</v>
      </c>
      <c r="D47" s="69" t="s">
        <v>76</v>
      </c>
      <c r="E47" s="69" t="s">
        <v>26</v>
      </c>
      <c r="F47" s="77" t="str">
        <f t="shared" ref="F47:F77" si="3">CONCATENATE("to_fmatt_",E47)</f>
        <v>to_fmatt_2nd</v>
      </c>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t="str">
        <f>IF(ISBLANK(FMATT!AJ17),"",FMATT!AJ17)</f>
        <v/>
      </c>
    </row>
    <row r="48" spans="1:40" x14ac:dyDescent="0.45">
      <c r="A48" s="77" t="str">
        <f t="shared" si="0"/>
        <v>fmatt_202105_15288_to_fmatt_3rd</v>
      </c>
      <c r="B48" s="69">
        <f>FMATT!U$3</f>
        <v>15288</v>
      </c>
      <c r="C48" s="69" t="str">
        <f>FMATT!AB$3&amp;FMATT!AG$3</f>
        <v>202105</v>
      </c>
      <c r="D48" s="69" t="s">
        <v>76</v>
      </c>
      <c r="E48" s="69" t="s">
        <v>27</v>
      </c>
      <c r="F48" s="77" t="str">
        <f t="shared" si="3"/>
        <v>to_fmatt_3rd</v>
      </c>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t="str">
        <f>IF(ISBLANK(FMATT!AJ18),"",FMATT!AJ18)</f>
        <v/>
      </c>
    </row>
    <row r="49" spans="1:39" x14ac:dyDescent="0.45">
      <c r="A49" s="77" t="str">
        <f t="shared" si="0"/>
        <v>fmatt_202105_15288_to_fmatt_4th</v>
      </c>
      <c r="B49" s="69">
        <f>FMATT!U$3</f>
        <v>15288</v>
      </c>
      <c r="C49" s="69" t="str">
        <f>FMATT!AB$3&amp;FMATT!AG$3</f>
        <v>202105</v>
      </c>
      <c r="D49" s="69" t="s">
        <v>76</v>
      </c>
      <c r="E49" s="69" t="s">
        <v>28</v>
      </c>
      <c r="F49" s="77" t="str">
        <f t="shared" si="3"/>
        <v>to_fmatt_4th</v>
      </c>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t="str">
        <f>IF(ISBLANK(FMATT!AJ19),"",FMATT!AJ19)</f>
        <v/>
      </c>
    </row>
    <row r="50" spans="1:39" x14ac:dyDescent="0.45">
      <c r="A50" s="77" t="str">
        <f t="shared" si="0"/>
        <v>fmatt_202105_15288_to_fmatt_5th</v>
      </c>
      <c r="B50" s="69">
        <f>FMATT!U$3</f>
        <v>15288</v>
      </c>
      <c r="C50" s="69" t="str">
        <f>FMATT!AB$3&amp;FMATT!AG$3</f>
        <v>202105</v>
      </c>
      <c r="D50" s="69" t="s">
        <v>76</v>
      </c>
      <c r="E50" s="69" t="s">
        <v>29</v>
      </c>
      <c r="F50" s="77" t="str">
        <f t="shared" si="3"/>
        <v>to_fmatt_5th</v>
      </c>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t="str">
        <f>IF(ISBLANK(FMATT!AJ20),"",FMATT!AJ20)</f>
        <v/>
      </c>
    </row>
    <row r="51" spans="1:39" x14ac:dyDescent="0.45">
      <c r="A51" s="77" t="str">
        <f t="shared" si="0"/>
        <v>fmatt_202105_15288_to_fmatt_6th</v>
      </c>
      <c r="B51" s="69">
        <f>FMATT!U$3</f>
        <v>15288</v>
      </c>
      <c r="C51" s="69" t="str">
        <f>FMATT!AB$3&amp;FMATT!AG$3</f>
        <v>202105</v>
      </c>
      <c r="D51" s="69" t="s">
        <v>76</v>
      </c>
      <c r="E51" s="71" t="s">
        <v>30</v>
      </c>
      <c r="F51" s="77" t="str">
        <f t="shared" si="3"/>
        <v>to_fmatt_6th</v>
      </c>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t="str">
        <f>IF(ISBLANK(FMATT!AJ21),"",FMATT!AJ21)</f>
        <v/>
      </c>
    </row>
    <row r="52" spans="1:39" x14ac:dyDescent="0.45">
      <c r="A52" s="77" t="str">
        <f t="shared" si="0"/>
        <v>fmatt_202105_15288_to_fmatt_7th</v>
      </c>
      <c r="B52" s="69">
        <f>FMATT!U$3</f>
        <v>15288</v>
      </c>
      <c r="C52" s="69" t="str">
        <f>FMATT!AB$3&amp;FMATT!AG$3</f>
        <v>202105</v>
      </c>
      <c r="D52" s="69" t="s">
        <v>76</v>
      </c>
      <c r="E52" s="69" t="s">
        <v>31</v>
      </c>
      <c r="F52" s="77" t="str">
        <f t="shared" si="3"/>
        <v>to_fmatt_7th</v>
      </c>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t="str">
        <f>IF(ISBLANK(FMATT!AJ22),"",FMATT!AJ22)</f>
        <v/>
      </c>
    </row>
    <row r="53" spans="1:39" x14ac:dyDescent="0.45">
      <c r="A53" s="77" t="str">
        <f t="shared" si="0"/>
        <v>fmatt_202105_15288_to_fmatt_8th</v>
      </c>
      <c r="B53" s="69">
        <f>FMATT!U$3</f>
        <v>15288</v>
      </c>
      <c r="C53" s="69" t="str">
        <f>FMATT!AB$3&amp;FMATT!AG$3</f>
        <v>202105</v>
      </c>
      <c r="D53" s="69" t="s">
        <v>76</v>
      </c>
      <c r="E53" s="71" t="s">
        <v>32</v>
      </c>
      <c r="F53" s="77" t="str">
        <f t="shared" si="3"/>
        <v>to_fmatt_8th</v>
      </c>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t="str">
        <f>IF(ISBLANK(FMATT!AJ23),"",FMATT!AJ23)</f>
        <v/>
      </c>
    </row>
    <row r="54" spans="1:39" x14ac:dyDescent="0.45">
      <c r="A54" s="77" t="str">
        <f t="shared" si="0"/>
        <v>fmatt_202105_15288_to_fmatt_9th</v>
      </c>
      <c r="B54" s="69">
        <f>FMATT!U$3</f>
        <v>15288</v>
      </c>
      <c r="C54" s="69" t="str">
        <f>FMATT!AB$3&amp;FMATT!AG$3</f>
        <v>202105</v>
      </c>
      <c r="D54" s="69" t="s">
        <v>76</v>
      </c>
      <c r="E54" s="69" t="s">
        <v>33</v>
      </c>
      <c r="F54" s="77" t="str">
        <f t="shared" si="3"/>
        <v>to_fmatt_9th</v>
      </c>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t="str">
        <f>IF(ISBLANK(FMATT!AJ24),"",FMATT!AJ24)</f>
        <v/>
      </c>
    </row>
    <row r="55" spans="1:39" x14ac:dyDescent="0.45">
      <c r="A55" s="77" t="str">
        <f t="shared" si="0"/>
        <v>fmatt_202105_15288_to_fmatt_10th</v>
      </c>
      <c r="B55" s="69">
        <f>FMATT!U$3</f>
        <v>15288</v>
      </c>
      <c r="C55" s="69" t="str">
        <f>FMATT!AB$3&amp;FMATT!AG$3</f>
        <v>202105</v>
      </c>
      <c r="D55" s="69" t="s">
        <v>76</v>
      </c>
      <c r="E55" s="71" t="s">
        <v>34</v>
      </c>
      <c r="F55" s="77" t="str">
        <f t="shared" si="3"/>
        <v>to_fmatt_10th</v>
      </c>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t="str">
        <f>IF(ISBLANK(FMATT!AJ25),"",FMATT!AJ25)</f>
        <v/>
      </c>
    </row>
    <row r="56" spans="1:39" x14ac:dyDescent="0.45">
      <c r="A56" s="77" t="str">
        <f t="shared" si="0"/>
        <v>fmatt_202105_15288_to_fmatt_11th</v>
      </c>
      <c r="B56" s="69">
        <f>FMATT!U$3</f>
        <v>15288</v>
      </c>
      <c r="C56" s="69" t="str">
        <f>FMATT!AB$3&amp;FMATT!AG$3</f>
        <v>202105</v>
      </c>
      <c r="D56" s="69" t="s">
        <v>76</v>
      </c>
      <c r="E56" s="69" t="s">
        <v>35</v>
      </c>
      <c r="F56" s="77" t="str">
        <f t="shared" si="3"/>
        <v>to_fmatt_11th</v>
      </c>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t="str">
        <f>IF(ISBLANK(FMATT!AJ26),"",FMATT!AJ26)</f>
        <v/>
      </c>
    </row>
    <row r="57" spans="1:39" x14ac:dyDescent="0.45">
      <c r="A57" s="77" t="str">
        <f t="shared" si="0"/>
        <v>fmatt_202105_15288_to_fmatt_12th</v>
      </c>
      <c r="B57" s="69">
        <f>FMATT!U$3</f>
        <v>15288</v>
      </c>
      <c r="C57" s="69" t="str">
        <f>FMATT!AB$3&amp;FMATT!AG$3</f>
        <v>202105</v>
      </c>
      <c r="D57" s="69" t="s">
        <v>76</v>
      </c>
      <c r="E57" s="71" t="s">
        <v>69</v>
      </c>
      <c r="F57" s="77" t="str">
        <f t="shared" si="3"/>
        <v>to_fmatt_12th</v>
      </c>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t="str">
        <f>IF(ISBLANK(FMATT!AJ27),"",FMATT!AJ27)</f>
        <v/>
      </c>
    </row>
    <row r="58" spans="1:39" x14ac:dyDescent="0.45">
      <c r="A58" s="77" t="str">
        <f t="shared" si="0"/>
        <v>fmatt_202105_15288_to_fmatt_13th</v>
      </c>
      <c r="B58" s="69">
        <f>FMATT!U$3</f>
        <v>15288</v>
      </c>
      <c r="C58" s="69" t="str">
        <f>FMATT!AB$3&amp;FMATT!AG$3</f>
        <v>202105</v>
      </c>
      <c r="D58" s="69" t="s">
        <v>76</v>
      </c>
      <c r="E58" s="69" t="s">
        <v>36</v>
      </c>
      <c r="F58" s="77" t="str">
        <f t="shared" si="3"/>
        <v>to_fmatt_13th</v>
      </c>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t="str">
        <f>IF(ISBLANK(FMATT!AJ28),"",FMATT!AJ28)</f>
        <v/>
      </c>
    </row>
    <row r="59" spans="1:39" x14ac:dyDescent="0.45">
      <c r="A59" s="77" t="str">
        <f t="shared" si="0"/>
        <v>fmatt_202105_15288_to_fmatt_14th</v>
      </c>
      <c r="B59" s="69">
        <f>FMATT!U$3</f>
        <v>15288</v>
      </c>
      <c r="C59" s="69" t="str">
        <f>FMATT!AB$3&amp;FMATT!AG$3</f>
        <v>202105</v>
      </c>
      <c r="D59" s="69" t="s">
        <v>76</v>
      </c>
      <c r="E59" s="71" t="s">
        <v>37</v>
      </c>
      <c r="F59" s="77" t="str">
        <f t="shared" si="3"/>
        <v>to_fmatt_14th</v>
      </c>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t="str">
        <f>IF(ISBLANK(FMATT!AJ29),"",FMATT!AJ29)</f>
        <v/>
      </c>
    </row>
    <row r="60" spans="1:39" x14ac:dyDescent="0.45">
      <c r="A60" s="77" t="str">
        <f t="shared" si="0"/>
        <v>fmatt_202105_15288_to_fmatt_15th</v>
      </c>
      <c r="B60" s="69">
        <f>FMATT!U$3</f>
        <v>15288</v>
      </c>
      <c r="C60" s="69" t="str">
        <f>FMATT!AB$3&amp;FMATT!AG$3</f>
        <v>202105</v>
      </c>
      <c r="D60" s="69" t="s">
        <v>76</v>
      </c>
      <c r="E60" s="69" t="s">
        <v>38</v>
      </c>
      <c r="F60" s="77" t="str">
        <f t="shared" si="3"/>
        <v>to_fmatt_15th</v>
      </c>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t="str">
        <f>IF(ISBLANK(FMATT!AJ30),"",FMATT!AJ30)</f>
        <v/>
      </c>
    </row>
    <row r="61" spans="1:39" x14ac:dyDescent="0.45">
      <c r="A61" s="77" t="str">
        <f t="shared" si="0"/>
        <v>fmatt_202105_15288_to_fmatt_16th</v>
      </c>
      <c r="B61" s="69">
        <f>FMATT!U$3</f>
        <v>15288</v>
      </c>
      <c r="C61" s="69" t="str">
        <f>FMATT!AB$3&amp;FMATT!AG$3</f>
        <v>202105</v>
      </c>
      <c r="D61" s="69" t="s">
        <v>76</v>
      </c>
      <c r="E61" s="71" t="s">
        <v>39</v>
      </c>
      <c r="F61" s="77" t="str">
        <f t="shared" si="3"/>
        <v>to_fmatt_16th</v>
      </c>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t="str">
        <f>IF(ISBLANK(FMATT!AJ31),"",FMATT!AJ31)</f>
        <v/>
      </c>
    </row>
    <row r="62" spans="1:39" x14ac:dyDescent="0.45">
      <c r="A62" s="77" t="str">
        <f t="shared" si="0"/>
        <v>fmatt_202105_15288_to_fmatt_17th</v>
      </c>
      <c r="B62" s="69">
        <f>FMATT!U$3</f>
        <v>15288</v>
      </c>
      <c r="C62" s="69" t="str">
        <f>FMATT!AB$3&amp;FMATT!AG$3</f>
        <v>202105</v>
      </c>
      <c r="D62" s="69" t="s">
        <v>76</v>
      </c>
      <c r="E62" s="69" t="s">
        <v>40</v>
      </c>
      <c r="F62" s="77" t="str">
        <f t="shared" si="3"/>
        <v>to_fmatt_17th</v>
      </c>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t="str">
        <f>IF(ISBLANK(FMATT!AJ32),"",FMATT!AJ32)</f>
        <v/>
      </c>
    </row>
    <row r="63" spans="1:39" x14ac:dyDescent="0.45">
      <c r="A63" s="77" t="str">
        <f t="shared" si="0"/>
        <v>fmatt_202105_15288_to_fmatt_18th</v>
      </c>
      <c r="B63" s="69">
        <f>FMATT!U$3</f>
        <v>15288</v>
      </c>
      <c r="C63" s="69" t="str">
        <f>FMATT!AB$3&amp;FMATT!AG$3</f>
        <v>202105</v>
      </c>
      <c r="D63" s="69" t="s">
        <v>76</v>
      </c>
      <c r="E63" s="71" t="s">
        <v>41</v>
      </c>
      <c r="F63" s="77" t="str">
        <f t="shared" si="3"/>
        <v>to_fmatt_18th</v>
      </c>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t="str">
        <f>IF(ISBLANK(FMATT!AJ33),"",FMATT!AJ33)</f>
        <v/>
      </c>
    </row>
    <row r="64" spans="1:39" x14ac:dyDescent="0.45">
      <c r="A64" s="77" t="str">
        <f t="shared" si="0"/>
        <v>fmatt_202105_15288_to_fmatt_19th</v>
      </c>
      <c r="B64" s="69">
        <f>FMATT!U$3</f>
        <v>15288</v>
      </c>
      <c r="C64" s="69" t="str">
        <f>FMATT!AB$3&amp;FMATT!AG$3</f>
        <v>202105</v>
      </c>
      <c r="D64" s="69" t="s">
        <v>76</v>
      </c>
      <c r="E64" s="69" t="s">
        <v>42</v>
      </c>
      <c r="F64" s="77" t="str">
        <f t="shared" si="3"/>
        <v>to_fmatt_19th</v>
      </c>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t="str">
        <f>IF(ISBLANK(FMATT!AJ34),"",FMATT!AJ34)</f>
        <v/>
      </c>
    </row>
    <row r="65" spans="1:39" x14ac:dyDescent="0.45">
      <c r="A65" s="77" t="str">
        <f t="shared" si="0"/>
        <v>fmatt_202105_15288_to_fmatt_20th</v>
      </c>
      <c r="B65" s="69">
        <f>FMATT!U$3</f>
        <v>15288</v>
      </c>
      <c r="C65" s="69" t="str">
        <f>FMATT!AB$3&amp;FMATT!AG$3</f>
        <v>202105</v>
      </c>
      <c r="D65" s="69" t="s">
        <v>76</v>
      </c>
      <c r="E65" s="71" t="s">
        <v>43</v>
      </c>
      <c r="F65" s="77" t="str">
        <f t="shared" si="3"/>
        <v>to_fmatt_20th</v>
      </c>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t="str">
        <f>IF(ISBLANK(FMATT!AJ35),"",FMATT!AJ35)</f>
        <v/>
      </c>
    </row>
    <row r="66" spans="1:39" x14ac:dyDescent="0.45">
      <c r="A66" s="77" t="str">
        <f t="shared" si="0"/>
        <v>fmatt_202105_15288_to_fmatt_21st</v>
      </c>
      <c r="B66" s="69">
        <f>FMATT!U$3</f>
        <v>15288</v>
      </c>
      <c r="C66" s="69" t="str">
        <f>FMATT!AB$3&amp;FMATT!AG$3</f>
        <v>202105</v>
      </c>
      <c r="D66" s="69" t="s">
        <v>76</v>
      </c>
      <c r="E66" s="69" t="s">
        <v>44</v>
      </c>
      <c r="F66" s="77" t="str">
        <f t="shared" si="3"/>
        <v>to_fmatt_21st</v>
      </c>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t="str">
        <f>IF(ISBLANK(FMATT!AJ36),"",FMATT!AJ36)</f>
        <v/>
      </c>
    </row>
    <row r="67" spans="1:39" x14ac:dyDescent="0.45">
      <c r="A67" s="77" t="str">
        <f t="shared" si="0"/>
        <v>fmatt_202105_15288_to_fmatt_22nd</v>
      </c>
      <c r="B67" s="69">
        <f>FMATT!U$3</f>
        <v>15288</v>
      </c>
      <c r="C67" s="69" t="str">
        <f>FMATT!AB$3&amp;FMATT!AG$3</f>
        <v>202105</v>
      </c>
      <c r="D67" s="69" t="s">
        <v>76</v>
      </c>
      <c r="E67" s="71" t="s">
        <v>45</v>
      </c>
      <c r="F67" s="77" t="str">
        <f t="shared" si="3"/>
        <v>to_fmatt_22nd</v>
      </c>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t="str">
        <f>IF(ISBLANK(FMATT!AJ37),"",FMATT!AJ37)</f>
        <v/>
      </c>
    </row>
    <row r="68" spans="1:39" x14ac:dyDescent="0.45">
      <c r="A68" s="77" t="str">
        <f t="shared" si="0"/>
        <v>fmatt_202105_15288_to_fmatt_23rd</v>
      </c>
      <c r="B68" s="69">
        <f>FMATT!U$3</f>
        <v>15288</v>
      </c>
      <c r="C68" s="69" t="str">
        <f>FMATT!AB$3&amp;FMATT!AG$3</f>
        <v>202105</v>
      </c>
      <c r="D68" s="69" t="s">
        <v>76</v>
      </c>
      <c r="E68" s="69" t="s">
        <v>46</v>
      </c>
      <c r="F68" s="77" t="str">
        <f t="shared" si="3"/>
        <v>to_fmatt_23rd</v>
      </c>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t="str">
        <f>IF(ISBLANK(FMATT!AJ38),"",FMATT!AJ38)</f>
        <v/>
      </c>
    </row>
    <row r="69" spans="1:39" x14ac:dyDescent="0.45">
      <c r="A69" s="77" t="str">
        <f t="shared" si="0"/>
        <v>fmatt_202105_15288_to_fmatt_24th</v>
      </c>
      <c r="B69" s="69">
        <f>FMATT!U$3</f>
        <v>15288</v>
      </c>
      <c r="C69" s="69" t="str">
        <f>FMATT!AB$3&amp;FMATT!AG$3</f>
        <v>202105</v>
      </c>
      <c r="D69" s="69" t="s">
        <v>76</v>
      </c>
      <c r="E69" s="71" t="s">
        <v>47</v>
      </c>
      <c r="F69" s="77" t="str">
        <f t="shared" si="3"/>
        <v>to_fmatt_24th</v>
      </c>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t="str">
        <f>IF(ISBLANK(FMATT!AJ39),"",FMATT!AJ39)</f>
        <v/>
      </c>
    </row>
    <row r="70" spans="1:39" x14ac:dyDescent="0.45">
      <c r="A70" s="77" t="str">
        <f t="shared" si="0"/>
        <v>fmatt_202105_15288_to_fmatt_25th</v>
      </c>
      <c r="B70" s="69">
        <f>FMATT!U$3</f>
        <v>15288</v>
      </c>
      <c r="C70" s="69" t="str">
        <f>FMATT!AB$3&amp;FMATT!AG$3</f>
        <v>202105</v>
      </c>
      <c r="D70" s="69" t="s">
        <v>76</v>
      </c>
      <c r="E70" s="69" t="s">
        <v>48</v>
      </c>
      <c r="F70" s="77" t="str">
        <f t="shared" si="3"/>
        <v>to_fmatt_25th</v>
      </c>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t="str">
        <f>IF(ISBLANK(FMATT!AJ40),"",FMATT!AJ40)</f>
        <v/>
      </c>
    </row>
    <row r="71" spans="1:39" x14ac:dyDescent="0.45">
      <c r="A71" s="77" t="str">
        <f t="shared" si="0"/>
        <v>fmatt_202105_15288_to_fmatt_26th</v>
      </c>
      <c r="B71" s="69">
        <f>FMATT!U$3</f>
        <v>15288</v>
      </c>
      <c r="C71" s="69" t="str">
        <f>FMATT!AB$3&amp;FMATT!AG$3</f>
        <v>202105</v>
      </c>
      <c r="D71" s="69" t="s">
        <v>76</v>
      </c>
      <c r="E71" s="71" t="s">
        <v>49</v>
      </c>
      <c r="F71" s="77" t="str">
        <f t="shared" si="3"/>
        <v>to_fmatt_26th</v>
      </c>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t="str">
        <f>IF(ISBLANK(FMATT!AJ41),"",FMATT!AJ41)</f>
        <v/>
      </c>
    </row>
    <row r="72" spans="1:39" x14ac:dyDescent="0.45">
      <c r="A72" s="77" t="str">
        <f t="shared" si="0"/>
        <v>fmatt_202105_15288_to_fmatt_27th</v>
      </c>
      <c r="B72" s="69">
        <f>FMATT!U$3</f>
        <v>15288</v>
      </c>
      <c r="C72" s="69" t="str">
        <f>FMATT!AB$3&amp;FMATT!AG$3</f>
        <v>202105</v>
      </c>
      <c r="D72" s="69" t="s">
        <v>76</v>
      </c>
      <c r="E72" s="69" t="s">
        <v>50</v>
      </c>
      <c r="F72" s="77" t="str">
        <f t="shared" si="3"/>
        <v>to_fmatt_27th</v>
      </c>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t="str">
        <f>IF(ISBLANK(FMATT!AJ42),"",FMATT!AJ42)</f>
        <v/>
      </c>
    </row>
    <row r="73" spans="1:39" x14ac:dyDescent="0.45">
      <c r="A73" s="77" t="str">
        <f t="shared" si="0"/>
        <v>fmatt_202105_15288_to_fmatt_28th</v>
      </c>
      <c r="B73" s="69">
        <f>FMATT!U$3</f>
        <v>15288</v>
      </c>
      <c r="C73" s="69" t="str">
        <f>FMATT!AB$3&amp;FMATT!AG$3</f>
        <v>202105</v>
      </c>
      <c r="D73" s="69" t="s">
        <v>76</v>
      </c>
      <c r="E73" s="71" t="s">
        <v>51</v>
      </c>
      <c r="F73" s="77" t="str">
        <f t="shared" si="3"/>
        <v>to_fmatt_28th</v>
      </c>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t="str">
        <f>IF(ISBLANK(FMATT!AJ43),"",FMATT!AJ43)</f>
        <v/>
      </c>
    </row>
    <row r="74" spans="1:39" x14ac:dyDescent="0.45">
      <c r="A74" s="77" t="str">
        <f t="shared" si="0"/>
        <v>fmatt_202105_15288_to_fmatt_29th</v>
      </c>
      <c r="B74" s="69">
        <f>FMATT!U$3</f>
        <v>15288</v>
      </c>
      <c r="C74" s="69" t="str">
        <f>FMATT!AB$3&amp;FMATT!AG$3</f>
        <v>202105</v>
      </c>
      <c r="D74" s="69" t="s">
        <v>76</v>
      </c>
      <c r="E74" s="69" t="s">
        <v>52</v>
      </c>
      <c r="F74" s="77" t="str">
        <f t="shared" si="3"/>
        <v>to_fmatt_29th</v>
      </c>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t="str">
        <f>IF(ISBLANK(FMATT!AJ44),"",FMATT!AJ44)</f>
        <v/>
      </c>
    </row>
    <row r="75" spans="1:39" x14ac:dyDescent="0.45">
      <c r="A75" s="77" t="str">
        <f t="shared" si="0"/>
        <v>fmatt_202105_15288_to_fmatt_30th</v>
      </c>
      <c r="B75" s="69">
        <f>FMATT!U$3</f>
        <v>15288</v>
      </c>
      <c r="C75" s="69" t="str">
        <f>FMATT!AB$3&amp;FMATT!AG$3</f>
        <v>202105</v>
      </c>
      <c r="D75" s="69" t="s">
        <v>76</v>
      </c>
      <c r="E75" s="71" t="s">
        <v>53</v>
      </c>
      <c r="F75" s="77" t="str">
        <f t="shared" si="3"/>
        <v>to_fmatt_30th</v>
      </c>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t="str">
        <f>IF(ISBLANK(FMATT!AJ45),"",FMATT!AJ45)</f>
        <v/>
      </c>
    </row>
    <row r="76" spans="1:39" x14ac:dyDescent="0.45">
      <c r="A76" s="77" t="str">
        <f>CONCATENATE(D76,"_",C76,"_",B76,"_",F76)</f>
        <v>fmatt_202105_15288_to_fmatt_31st</v>
      </c>
      <c r="B76" s="69">
        <f>FMATT!U$3</f>
        <v>15288</v>
      </c>
      <c r="C76" s="69" t="str">
        <f>FMATT!AB$3&amp;FMATT!AG$3</f>
        <v>202105</v>
      </c>
      <c r="D76" s="69" t="s">
        <v>76</v>
      </c>
      <c r="E76" s="69" t="s">
        <v>54</v>
      </c>
      <c r="F76" s="77" t="str">
        <f t="shared" si="3"/>
        <v>to_fmatt_31st</v>
      </c>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t="str">
        <f>IF(ISBLANK(FMATT!AJ46),"",FMATT!AJ46)</f>
        <v/>
      </c>
    </row>
    <row r="77" spans="1:39" x14ac:dyDescent="0.45">
      <c r="A77" s="77" t="str">
        <f>CONCATENATE(D77,"_",C77,"_",B77,"_",F77)</f>
        <v>fmatt_202105_15288_to_fmatt_total</v>
      </c>
      <c r="B77" s="69">
        <f>FMATT!U$3</f>
        <v>15288</v>
      </c>
      <c r="C77" s="69" t="str">
        <f>FMATT!AB$3&amp;FMATT!AG$3</f>
        <v>202105</v>
      </c>
      <c r="D77" s="69" t="s">
        <v>76</v>
      </c>
      <c r="E77" s="69" t="s">
        <v>75</v>
      </c>
      <c r="F77" s="77" t="str">
        <f t="shared" si="3"/>
        <v>to_fmatt_total</v>
      </c>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t="str">
        <f>IF(ISBLANK(FMATT!AJ47),"",FMATT!AJ47)</f>
        <v/>
      </c>
    </row>
    <row r="78" spans="1:39" x14ac:dyDescent="0.45">
      <c r="A78" s="80" t="str">
        <f t="shared" ref="A78:A141" si="4">CONCATENATE(D78,"_",C78,"_",B78,"_",F78)</f>
        <v>fmatt_202105_15288_died_miapdef_total</v>
      </c>
      <c r="B78" s="74">
        <f>FMATT!U$3</f>
        <v>15288</v>
      </c>
      <c r="C78" s="74" t="str">
        <f>FMATT!AB$3&amp;FMATT!AG$3</f>
        <v>202105</v>
      </c>
      <c r="D78" s="74" t="s">
        <v>76</v>
      </c>
      <c r="E78" s="74" t="s">
        <v>75</v>
      </c>
      <c r="F78" s="80" t="s">
        <v>127</v>
      </c>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t="str">
        <f>IF(ISBLANK(FMATT!AK7),"",FMATT!AK7)</f>
        <v/>
      </c>
    </row>
    <row r="79" spans="1:39" x14ac:dyDescent="0.45">
      <c r="A79" s="77" t="str">
        <f t="shared" si="4"/>
        <v>fmatt_202105_15288_died_miap29_total</v>
      </c>
      <c r="B79" s="69">
        <f>FMATT!U$3</f>
        <v>15288</v>
      </c>
      <c r="C79" s="69" t="str">
        <f>FMATT!AB$3&amp;FMATT!AG$3</f>
        <v>202105</v>
      </c>
      <c r="D79" s="69" t="s">
        <v>76</v>
      </c>
      <c r="E79" s="69" t="s">
        <v>75</v>
      </c>
      <c r="F79" s="79" t="s">
        <v>128</v>
      </c>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t="str">
        <f>IF(ISBLANK(FMATT!AK8),"",FMATT!AK8)</f>
        <v/>
      </c>
    </row>
    <row r="80" spans="1:39" x14ac:dyDescent="0.45">
      <c r="A80" s="77" t="str">
        <f t="shared" si="4"/>
        <v>fmatt_202105_15288_died_miaprtc_total</v>
      </c>
      <c r="B80" s="69">
        <f>FMATT!U$3</f>
        <v>15288</v>
      </c>
      <c r="C80" s="69" t="str">
        <f>FMATT!AB$3&amp;FMATT!AG$3</f>
        <v>202105</v>
      </c>
      <c r="D80" s="69" t="s">
        <v>76</v>
      </c>
      <c r="E80" s="69" t="s">
        <v>75</v>
      </c>
      <c r="F80" s="79" t="s">
        <v>129</v>
      </c>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t="str">
        <f>IF(ISBLANK(FMATT!AK9),"",FMATT!AK9)</f>
        <v/>
      </c>
    </row>
    <row r="81" spans="1:39" x14ac:dyDescent="0.45">
      <c r="A81" s="77" t="str">
        <f t="shared" si="4"/>
        <v>fmatt_202105_15288_died_fmatt_1st</v>
      </c>
      <c r="B81" s="69">
        <f>FMATT!U$3</f>
        <v>15288</v>
      </c>
      <c r="C81" s="69" t="str">
        <f>FMATT!AB$3&amp;FMATT!AG$3</f>
        <v>202105</v>
      </c>
      <c r="D81" s="69" t="s">
        <v>76</v>
      </c>
      <c r="E81" s="69" t="s">
        <v>25</v>
      </c>
      <c r="F81" s="77" t="str">
        <f>CONCATENATE("died_fmatt_",E81)</f>
        <v>died_fmatt_1st</v>
      </c>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t="str">
        <f>IF(ISBLANK(FMATT!AK16),"",FMATT!AK16)</f>
        <v/>
      </c>
    </row>
    <row r="82" spans="1:39" x14ac:dyDescent="0.45">
      <c r="A82" s="77" t="str">
        <f t="shared" si="4"/>
        <v>fmatt_202105_15288_died_fmatt_2nd</v>
      </c>
      <c r="B82" s="69">
        <f>FMATT!U$3</f>
        <v>15288</v>
      </c>
      <c r="C82" s="69" t="str">
        <f>FMATT!AB$3&amp;FMATT!AG$3</f>
        <v>202105</v>
      </c>
      <c r="D82" s="69" t="s">
        <v>76</v>
      </c>
      <c r="E82" s="69" t="s">
        <v>26</v>
      </c>
      <c r="F82" s="77" t="str">
        <f t="shared" ref="F82:F112" si="5">CONCATENATE("died_fmatt_",E82)</f>
        <v>died_fmatt_2nd</v>
      </c>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t="str">
        <f>IF(ISBLANK(FMATT!AK17),"",FMATT!AK17)</f>
        <v/>
      </c>
    </row>
    <row r="83" spans="1:39" x14ac:dyDescent="0.45">
      <c r="A83" s="77" t="str">
        <f t="shared" si="4"/>
        <v>fmatt_202105_15288_died_fmatt_3rd</v>
      </c>
      <c r="B83" s="69">
        <f>FMATT!U$3</f>
        <v>15288</v>
      </c>
      <c r="C83" s="69" t="str">
        <f>FMATT!AB$3&amp;FMATT!AG$3</f>
        <v>202105</v>
      </c>
      <c r="D83" s="69" t="s">
        <v>76</v>
      </c>
      <c r="E83" s="69" t="s">
        <v>27</v>
      </c>
      <c r="F83" s="77" t="str">
        <f t="shared" si="5"/>
        <v>died_fmatt_3rd</v>
      </c>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t="str">
        <f>IF(ISBLANK(FMATT!AK18),"",FMATT!AK18)</f>
        <v/>
      </c>
    </row>
    <row r="84" spans="1:39" x14ac:dyDescent="0.45">
      <c r="A84" s="77" t="str">
        <f t="shared" si="4"/>
        <v>fmatt_202105_15288_died_fmatt_4th</v>
      </c>
      <c r="B84" s="69">
        <f>FMATT!U$3</f>
        <v>15288</v>
      </c>
      <c r="C84" s="69" t="str">
        <f>FMATT!AB$3&amp;FMATT!AG$3</f>
        <v>202105</v>
      </c>
      <c r="D84" s="69" t="s">
        <v>76</v>
      </c>
      <c r="E84" s="69" t="s">
        <v>28</v>
      </c>
      <c r="F84" s="77" t="str">
        <f t="shared" si="5"/>
        <v>died_fmatt_4th</v>
      </c>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t="str">
        <f>IF(ISBLANK(FMATT!AK19),"",FMATT!AK19)</f>
        <v/>
      </c>
    </row>
    <row r="85" spans="1:39" x14ac:dyDescent="0.45">
      <c r="A85" s="77" t="str">
        <f t="shared" si="4"/>
        <v>fmatt_202105_15288_died_fmatt_5th</v>
      </c>
      <c r="B85" s="69">
        <f>FMATT!U$3</f>
        <v>15288</v>
      </c>
      <c r="C85" s="69" t="str">
        <f>FMATT!AB$3&amp;FMATT!AG$3</f>
        <v>202105</v>
      </c>
      <c r="D85" s="69" t="s">
        <v>76</v>
      </c>
      <c r="E85" s="69" t="s">
        <v>29</v>
      </c>
      <c r="F85" s="77" t="str">
        <f t="shared" si="5"/>
        <v>died_fmatt_5th</v>
      </c>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t="str">
        <f>IF(ISBLANK(FMATT!AK20),"",FMATT!AK20)</f>
        <v/>
      </c>
    </row>
    <row r="86" spans="1:39" x14ac:dyDescent="0.45">
      <c r="A86" s="77" t="str">
        <f t="shared" si="4"/>
        <v>fmatt_202105_15288_died_fmatt_6th</v>
      </c>
      <c r="B86" s="69">
        <f>FMATT!U$3</f>
        <v>15288</v>
      </c>
      <c r="C86" s="69" t="str">
        <f>FMATT!AB$3&amp;FMATT!AG$3</f>
        <v>202105</v>
      </c>
      <c r="D86" s="69" t="s">
        <v>76</v>
      </c>
      <c r="E86" s="71" t="s">
        <v>30</v>
      </c>
      <c r="F86" s="77" t="str">
        <f t="shared" si="5"/>
        <v>died_fmatt_6th</v>
      </c>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t="str">
        <f>IF(ISBLANK(FMATT!AK21),"",FMATT!AK21)</f>
        <v/>
      </c>
    </row>
    <row r="87" spans="1:39" x14ac:dyDescent="0.45">
      <c r="A87" s="77" t="str">
        <f t="shared" si="4"/>
        <v>fmatt_202105_15288_died_fmatt_7th</v>
      </c>
      <c r="B87" s="69">
        <f>FMATT!U$3</f>
        <v>15288</v>
      </c>
      <c r="C87" s="69" t="str">
        <f>FMATT!AB$3&amp;FMATT!AG$3</f>
        <v>202105</v>
      </c>
      <c r="D87" s="69" t="s">
        <v>76</v>
      </c>
      <c r="E87" s="69" t="s">
        <v>31</v>
      </c>
      <c r="F87" s="77" t="str">
        <f t="shared" si="5"/>
        <v>died_fmatt_7th</v>
      </c>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t="str">
        <f>IF(ISBLANK(FMATT!AK22),"",FMATT!AK22)</f>
        <v/>
      </c>
    </row>
    <row r="88" spans="1:39" x14ac:dyDescent="0.45">
      <c r="A88" s="77" t="str">
        <f t="shared" si="4"/>
        <v>fmatt_202105_15288_died_fmatt_8th</v>
      </c>
      <c r="B88" s="69">
        <f>FMATT!U$3</f>
        <v>15288</v>
      </c>
      <c r="C88" s="69" t="str">
        <f>FMATT!AB$3&amp;FMATT!AG$3</f>
        <v>202105</v>
      </c>
      <c r="D88" s="69" t="s">
        <v>76</v>
      </c>
      <c r="E88" s="71" t="s">
        <v>32</v>
      </c>
      <c r="F88" s="77" t="str">
        <f t="shared" si="5"/>
        <v>died_fmatt_8th</v>
      </c>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t="str">
        <f>IF(ISBLANK(FMATT!AK23),"",FMATT!AK23)</f>
        <v/>
      </c>
    </row>
    <row r="89" spans="1:39" x14ac:dyDescent="0.45">
      <c r="A89" s="77" t="str">
        <f t="shared" si="4"/>
        <v>fmatt_202105_15288_died_fmatt_9th</v>
      </c>
      <c r="B89" s="69">
        <f>FMATT!U$3</f>
        <v>15288</v>
      </c>
      <c r="C89" s="69" t="str">
        <f>FMATT!AB$3&amp;FMATT!AG$3</f>
        <v>202105</v>
      </c>
      <c r="D89" s="69" t="s">
        <v>76</v>
      </c>
      <c r="E89" s="69" t="s">
        <v>33</v>
      </c>
      <c r="F89" s="77" t="str">
        <f t="shared" si="5"/>
        <v>died_fmatt_9th</v>
      </c>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t="str">
        <f>IF(ISBLANK(FMATT!AK24),"",FMATT!AK24)</f>
        <v/>
      </c>
    </row>
    <row r="90" spans="1:39" x14ac:dyDescent="0.45">
      <c r="A90" s="77" t="str">
        <f t="shared" si="4"/>
        <v>fmatt_202105_15288_died_fmatt_10th</v>
      </c>
      <c r="B90" s="69">
        <f>FMATT!U$3</f>
        <v>15288</v>
      </c>
      <c r="C90" s="69" t="str">
        <f>FMATT!AB$3&amp;FMATT!AG$3</f>
        <v>202105</v>
      </c>
      <c r="D90" s="69" t="s">
        <v>76</v>
      </c>
      <c r="E90" s="71" t="s">
        <v>34</v>
      </c>
      <c r="F90" s="77" t="str">
        <f t="shared" si="5"/>
        <v>died_fmatt_10th</v>
      </c>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t="str">
        <f>IF(ISBLANK(FMATT!AK25),"",FMATT!AK25)</f>
        <v/>
      </c>
    </row>
    <row r="91" spans="1:39" x14ac:dyDescent="0.45">
      <c r="A91" s="77" t="str">
        <f t="shared" si="4"/>
        <v>fmatt_202105_15288_died_fmatt_11th</v>
      </c>
      <c r="B91" s="69">
        <f>FMATT!U$3</f>
        <v>15288</v>
      </c>
      <c r="C91" s="69" t="str">
        <f>FMATT!AB$3&amp;FMATT!AG$3</f>
        <v>202105</v>
      </c>
      <c r="D91" s="69" t="s">
        <v>76</v>
      </c>
      <c r="E91" s="69" t="s">
        <v>35</v>
      </c>
      <c r="F91" s="77" t="str">
        <f t="shared" si="5"/>
        <v>died_fmatt_11th</v>
      </c>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t="str">
        <f>IF(ISBLANK(FMATT!AK26),"",FMATT!AK26)</f>
        <v/>
      </c>
    </row>
    <row r="92" spans="1:39" x14ac:dyDescent="0.45">
      <c r="A92" s="77" t="str">
        <f t="shared" si="4"/>
        <v>fmatt_202105_15288_died_fmatt_12th</v>
      </c>
      <c r="B92" s="69">
        <f>FMATT!U$3</f>
        <v>15288</v>
      </c>
      <c r="C92" s="69" t="str">
        <f>FMATT!AB$3&amp;FMATT!AG$3</f>
        <v>202105</v>
      </c>
      <c r="D92" s="69" t="s">
        <v>76</v>
      </c>
      <c r="E92" s="71" t="s">
        <v>69</v>
      </c>
      <c r="F92" s="77" t="str">
        <f t="shared" si="5"/>
        <v>died_fmatt_12th</v>
      </c>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t="str">
        <f>IF(ISBLANK(FMATT!AK27),"",FMATT!AK27)</f>
        <v/>
      </c>
    </row>
    <row r="93" spans="1:39" x14ac:dyDescent="0.45">
      <c r="A93" s="77" t="str">
        <f t="shared" si="4"/>
        <v>fmatt_202105_15288_died_fmatt_13th</v>
      </c>
      <c r="B93" s="69">
        <f>FMATT!U$3</f>
        <v>15288</v>
      </c>
      <c r="C93" s="69" t="str">
        <f>FMATT!AB$3&amp;FMATT!AG$3</f>
        <v>202105</v>
      </c>
      <c r="D93" s="69" t="s">
        <v>76</v>
      </c>
      <c r="E93" s="69" t="s">
        <v>36</v>
      </c>
      <c r="F93" s="77" t="str">
        <f t="shared" si="5"/>
        <v>died_fmatt_13th</v>
      </c>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t="str">
        <f>IF(ISBLANK(FMATT!AK28),"",FMATT!AK28)</f>
        <v/>
      </c>
    </row>
    <row r="94" spans="1:39" x14ac:dyDescent="0.45">
      <c r="A94" s="77" t="str">
        <f t="shared" si="4"/>
        <v>fmatt_202105_15288_died_fmatt_14th</v>
      </c>
      <c r="B94" s="69">
        <f>FMATT!U$3</f>
        <v>15288</v>
      </c>
      <c r="C94" s="69" t="str">
        <f>FMATT!AB$3&amp;FMATT!AG$3</f>
        <v>202105</v>
      </c>
      <c r="D94" s="69" t="s">
        <v>76</v>
      </c>
      <c r="E94" s="71" t="s">
        <v>37</v>
      </c>
      <c r="F94" s="77" t="str">
        <f t="shared" si="5"/>
        <v>died_fmatt_14th</v>
      </c>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t="str">
        <f>IF(ISBLANK(FMATT!AK29),"",FMATT!AK29)</f>
        <v/>
      </c>
    </row>
    <row r="95" spans="1:39" x14ac:dyDescent="0.45">
      <c r="A95" s="77" t="str">
        <f t="shared" si="4"/>
        <v>fmatt_202105_15288_died_fmatt_15th</v>
      </c>
      <c r="B95" s="69">
        <f>FMATT!U$3</f>
        <v>15288</v>
      </c>
      <c r="C95" s="69" t="str">
        <f>FMATT!AB$3&amp;FMATT!AG$3</f>
        <v>202105</v>
      </c>
      <c r="D95" s="69" t="s">
        <v>76</v>
      </c>
      <c r="E95" s="69" t="s">
        <v>38</v>
      </c>
      <c r="F95" s="77" t="str">
        <f t="shared" si="5"/>
        <v>died_fmatt_15th</v>
      </c>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t="str">
        <f>IF(ISBLANK(FMATT!AK30),"",FMATT!AK30)</f>
        <v/>
      </c>
    </row>
    <row r="96" spans="1:39" x14ac:dyDescent="0.45">
      <c r="A96" s="77" t="str">
        <f t="shared" si="4"/>
        <v>fmatt_202105_15288_died_fmatt_16th</v>
      </c>
      <c r="B96" s="69">
        <f>FMATT!U$3</f>
        <v>15288</v>
      </c>
      <c r="C96" s="69" t="str">
        <f>FMATT!AB$3&amp;FMATT!AG$3</f>
        <v>202105</v>
      </c>
      <c r="D96" s="69" t="s">
        <v>76</v>
      </c>
      <c r="E96" s="71" t="s">
        <v>39</v>
      </c>
      <c r="F96" s="77" t="str">
        <f t="shared" si="5"/>
        <v>died_fmatt_16th</v>
      </c>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t="str">
        <f>IF(ISBLANK(FMATT!AK31),"",FMATT!AK31)</f>
        <v/>
      </c>
    </row>
    <row r="97" spans="1:39" x14ac:dyDescent="0.45">
      <c r="A97" s="77" t="str">
        <f t="shared" si="4"/>
        <v>fmatt_202105_15288_died_fmatt_17th</v>
      </c>
      <c r="B97" s="69">
        <f>FMATT!U$3</f>
        <v>15288</v>
      </c>
      <c r="C97" s="69" t="str">
        <f>FMATT!AB$3&amp;FMATT!AG$3</f>
        <v>202105</v>
      </c>
      <c r="D97" s="69" t="s">
        <v>76</v>
      </c>
      <c r="E97" s="69" t="s">
        <v>40</v>
      </c>
      <c r="F97" s="77" t="str">
        <f t="shared" si="5"/>
        <v>died_fmatt_17th</v>
      </c>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t="str">
        <f>IF(ISBLANK(FMATT!AK32),"",FMATT!AK32)</f>
        <v/>
      </c>
    </row>
    <row r="98" spans="1:39" x14ac:dyDescent="0.45">
      <c r="A98" s="77" t="str">
        <f t="shared" si="4"/>
        <v>fmatt_202105_15288_died_fmatt_18th</v>
      </c>
      <c r="B98" s="69">
        <f>FMATT!U$3</f>
        <v>15288</v>
      </c>
      <c r="C98" s="69" t="str">
        <f>FMATT!AB$3&amp;FMATT!AG$3</f>
        <v>202105</v>
      </c>
      <c r="D98" s="69" t="s">
        <v>76</v>
      </c>
      <c r="E98" s="71" t="s">
        <v>41</v>
      </c>
      <c r="F98" s="77" t="str">
        <f t="shared" si="5"/>
        <v>died_fmatt_18th</v>
      </c>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t="str">
        <f>IF(ISBLANK(FMATT!AK33),"",FMATT!AK33)</f>
        <v/>
      </c>
    </row>
    <row r="99" spans="1:39" x14ac:dyDescent="0.45">
      <c r="A99" s="77" t="str">
        <f t="shared" si="4"/>
        <v>fmatt_202105_15288_died_fmatt_19th</v>
      </c>
      <c r="B99" s="69">
        <f>FMATT!U$3</f>
        <v>15288</v>
      </c>
      <c r="C99" s="69" t="str">
        <f>FMATT!AB$3&amp;FMATT!AG$3</f>
        <v>202105</v>
      </c>
      <c r="D99" s="69" t="s">
        <v>76</v>
      </c>
      <c r="E99" s="69" t="s">
        <v>42</v>
      </c>
      <c r="F99" s="77" t="str">
        <f t="shared" si="5"/>
        <v>died_fmatt_19th</v>
      </c>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t="str">
        <f>IF(ISBLANK(FMATT!AK34),"",FMATT!AK34)</f>
        <v/>
      </c>
    </row>
    <row r="100" spans="1:39" x14ac:dyDescent="0.45">
      <c r="A100" s="77" t="str">
        <f t="shared" si="4"/>
        <v>fmatt_202105_15288_died_fmatt_20th</v>
      </c>
      <c r="B100" s="69">
        <f>FMATT!U$3</f>
        <v>15288</v>
      </c>
      <c r="C100" s="69" t="str">
        <f>FMATT!AB$3&amp;FMATT!AG$3</f>
        <v>202105</v>
      </c>
      <c r="D100" s="69" t="s">
        <v>76</v>
      </c>
      <c r="E100" s="71" t="s">
        <v>43</v>
      </c>
      <c r="F100" s="77" t="str">
        <f t="shared" si="5"/>
        <v>died_fmatt_20th</v>
      </c>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t="str">
        <f>IF(ISBLANK(FMATT!AK35),"",FMATT!AK35)</f>
        <v/>
      </c>
    </row>
    <row r="101" spans="1:39" x14ac:dyDescent="0.45">
      <c r="A101" s="77" t="str">
        <f t="shared" si="4"/>
        <v>fmatt_202105_15288_died_fmatt_21st</v>
      </c>
      <c r="B101" s="69">
        <f>FMATT!U$3</f>
        <v>15288</v>
      </c>
      <c r="C101" s="69" t="str">
        <f>FMATT!AB$3&amp;FMATT!AG$3</f>
        <v>202105</v>
      </c>
      <c r="D101" s="69" t="s">
        <v>76</v>
      </c>
      <c r="E101" s="69" t="s">
        <v>44</v>
      </c>
      <c r="F101" s="77" t="str">
        <f t="shared" si="5"/>
        <v>died_fmatt_21st</v>
      </c>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t="str">
        <f>IF(ISBLANK(FMATT!AK36),"",FMATT!AK36)</f>
        <v/>
      </c>
    </row>
    <row r="102" spans="1:39" x14ac:dyDescent="0.45">
      <c r="A102" s="77" t="str">
        <f t="shared" si="4"/>
        <v>fmatt_202105_15288_died_fmatt_22nd</v>
      </c>
      <c r="B102" s="69">
        <f>FMATT!U$3</f>
        <v>15288</v>
      </c>
      <c r="C102" s="69" t="str">
        <f>FMATT!AB$3&amp;FMATT!AG$3</f>
        <v>202105</v>
      </c>
      <c r="D102" s="69" t="s">
        <v>76</v>
      </c>
      <c r="E102" s="71" t="s">
        <v>45</v>
      </c>
      <c r="F102" s="77" t="str">
        <f t="shared" si="5"/>
        <v>died_fmatt_22nd</v>
      </c>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t="str">
        <f>IF(ISBLANK(FMATT!AK37),"",FMATT!AK37)</f>
        <v/>
      </c>
    </row>
    <row r="103" spans="1:39" x14ac:dyDescent="0.45">
      <c r="A103" s="77" t="str">
        <f t="shared" si="4"/>
        <v>fmatt_202105_15288_died_fmatt_23rd</v>
      </c>
      <c r="B103" s="69">
        <f>FMATT!U$3</f>
        <v>15288</v>
      </c>
      <c r="C103" s="69" t="str">
        <f>FMATT!AB$3&amp;FMATT!AG$3</f>
        <v>202105</v>
      </c>
      <c r="D103" s="69" t="s">
        <v>76</v>
      </c>
      <c r="E103" s="69" t="s">
        <v>46</v>
      </c>
      <c r="F103" s="77" t="str">
        <f t="shared" si="5"/>
        <v>died_fmatt_23rd</v>
      </c>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t="str">
        <f>IF(ISBLANK(FMATT!AK38),"",FMATT!AK38)</f>
        <v/>
      </c>
    </row>
    <row r="104" spans="1:39" x14ac:dyDescent="0.45">
      <c r="A104" s="77" t="str">
        <f t="shared" si="4"/>
        <v>fmatt_202105_15288_died_fmatt_24th</v>
      </c>
      <c r="B104" s="69">
        <f>FMATT!U$3</f>
        <v>15288</v>
      </c>
      <c r="C104" s="69" t="str">
        <f>FMATT!AB$3&amp;FMATT!AG$3</f>
        <v>202105</v>
      </c>
      <c r="D104" s="69" t="s">
        <v>76</v>
      </c>
      <c r="E104" s="71" t="s">
        <v>47</v>
      </c>
      <c r="F104" s="77" t="str">
        <f t="shared" si="5"/>
        <v>died_fmatt_24th</v>
      </c>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t="str">
        <f>IF(ISBLANK(FMATT!AK39),"",FMATT!AK39)</f>
        <v/>
      </c>
    </row>
    <row r="105" spans="1:39" x14ac:dyDescent="0.45">
      <c r="A105" s="77" t="str">
        <f t="shared" si="4"/>
        <v>fmatt_202105_15288_died_fmatt_25th</v>
      </c>
      <c r="B105" s="69">
        <f>FMATT!U$3</f>
        <v>15288</v>
      </c>
      <c r="C105" s="69" t="str">
        <f>FMATT!AB$3&amp;FMATT!AG$3</f>
        <v>202105</v>
      </c>
      <c r="D105" s="69" t="s">
        <v>76</v>
      </c>
      <c r="E105" s="69" t="s">
        <v>48</v>
      </c>
      <c r="F105" s="77" t="str">
        <f t="shared" si="5"/>
        <v>died_fmatt_25th</v>
      </c>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t="str">
        <f>IF(ISBLANK(FMATT!AK40),"",FMATT!AK40)</f>
        <v/>
      </c>
    </row>
    <row r="106" spans="1:39" x14ac:dyDescent="0.45">
      <c r="A106" s="77" t="str">
        <f t="shared" si="4"/>
        <v>fmatt_202105_15288_died_fmatt_26th</v>
      </c>
      <c r="B106" s="69">
        <f>FMATT!U$3</f>
        <v>15288</v>
      </c>
      <c r="C106" s="69" t="str">
        <f>FMATT!AB$3&amp;FMATT!AG$3</f>
        <v>202105</v>
      </c>
      <c r="D106" s="69" t="s">
        <v>76</v>
      </c>
      <c r="E106" s="71" t="s">
        <v>49</v>
      </c>
      <c r="F106" s="77" t="str">
        <f t="shared" si="5"/>
        <v>died_fmatt_26th</v>
      </c>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t="str">
        <f>IF(ISBLANK(FMATT!AK41),"",FMATT!AK41)</f>
        <v/>
      </c>
    </row>
    <row r="107" spans="1:39" x14ac:dyDescent="0.45">
      <c r="A107" s="77" t="str">
        <f t="shared" si="4"/>
        <v>fmatt_202105_15288_died_fmatt_27th</v>
      </c>
      <c r="B107" s="69">
        <f>FMATT!U$3</f>
        <v>15288</v>
      </c>
      <c r="C107" s="69" t="str">
        <f>FMATT!AB$3&amp;FMATT!AG$3</f>
        <v>202105</v>
      </c>
      <c r="D107" s="69" t="s">
        <v>76</v>
      </c>
      <c r="E107" s="69" t="s">
        <v>50</v>
      </c>
      <c r="F107" s="77" t="str">
        <f t="shared" si="5"/>
        <v>died_fmatt_27th</v>
      </c>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t="str">
        <f>IF(ISBLANK(FMATT!AK42),"",FMATT!AK42)</f>
        <v/>
      </c>
    </row>
    <row r="108" spans="1:39" x14ac:dyDescent="0.45">
      <c r="A108" s="77" t="str">
        <f t="shared" si="4"/>
        <v>fmatt_202105_15288_died_fmatt_28th</v>
      </c>
      <c r="B108" s="69">
        <f>FMATT!U$3</f>
        <v>15288</v>
      </c>
      <c r="C108" s="69" t="str">
        <f>FMATT!AB$3&amp;FMATT!AG$3</f>
        <v>202105</v>
      </c>
      <c r="D108" s="69" t="s">
        <v>76</v>
      </c>
      <c r="E108" s="71" t="s">
        <v>51</v>
      </c>
      <c r="F108" s="77" t="str">
        <f t="shared" si="5"/>
        <v>died_fmatt_28th</v>
      </c>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t="str">
        <f>IF(ISBLANK(FMATT!AK43),"",FMATT!AK43)</f>
        <v/>
      </c>
    </row>
    <row r="109" spans="1:39" x14ac:dyDescent="0.45">
      <c r="A109" s="77" t="str">
        <f t="shared" si="4"/>
        <v>fmatt_202105_15288_died_fmatt_29th</v>
      </c>
      <c r="B109" s="69">
        <f>FMATT!U$3</f>
        <v>15288</v>
      </c>
      <c r="C109" s="69" t="str">
        <f>FMATT!AB$3&amp;FMATT!AG$3</f>
        <v>202105</v>
      </c>
      <c r="D109" s="69" t="s">
        <v>76</v>
      </c>
      <c r="E109" s="69" t="s">
        <v>52</v>
      </c>
      <c r="F109" s="77" t="str">
        <f t="shared" si="5"/>
        <v>died_fmatt_29th</v>
      </c>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t="str">
        <f>IF(ISBLANK(FMATT!AK44),"",FMATT!AK44)</f>
        <v/>
      </c>
    </row>
    <row r="110" spans="1:39" x14ac:dyDescent="0.45">
      <c r="A110" s="77" t="str">
        <f t="shared" si="4"/>
        <v>fmatt_202105_15288_died_fmatt_30th</v>
      </c>
      <c r="B110" s="69">
        <f>FMATT!U$3</f>
        <v>15288</v>
      </c>
      <c r="C110" s="69" t="str">
        <f>FMATT!AB$3&amp;FMATT!AG$3</f>
        <v>202105</v>
      </c>
      <c r="D110" s="69" t="s">
        <v>76</v>
      </c>
      <c r="E110" s="71" t="s">
        <v>53</v>
      </c>
      <c r="F110" s="77" t="str">
        <f t="shared" si="5"/>
        <v>died_fmatt_30th</v>
      </c>
      <c r="G110" s="69"/>
      <c r="H110" s="69"/>
      <c r="I110" s="69"/>
      <c r="J110" s="69"/>
      <c r="K110" s="69"/>
      <c r="L110" s="69"/>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t="str">
        <f>IF(ISBLANK(FMATT!AK45),"",FMATT!AK45)</f>
        <v/>
      </c>
    </row>
    <row r="111" spans="1:39" x14ac:dyDescent="0.45">
      <c r="A111" s="77" t="str">
        <f t="shared" si="4"/>
        <v>fmatt_202105_15288_died_fmatt_31st</v>
      </c>
      <c r="B111" s="69">
        <f>FMATT!U$3</f>
        <v>15288</v>
      </c>
      <c r="C111" s="69" t="str">
        <f>FMATT!AB$3&amp;FMATT!AG$3</f>
        <v>202105</v>
      </c>
      <c r="D111" s="69" t="s">
        <v>76</v>
      </c>
      <c r="E111" s="69" t="s">
        <v>54</v>
      </c>
      <c r="F111" s="77" t="str">
        <f t="shared" si="5"/>
        <v>died_fmatt_31st</v>
      </c>
      <c r="G111" s="69"/>
      <c r="H111" s="69"/>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t="str">
        <f>IF(ISBLANK(FMATT!AK46),"",FMATT!AK46)</f>
        <v/>
      </c>
    </row>
    <row r="112" spans="1:39" x14ac:dyDescent="0.45">
      <c r="A112" s="77" t="str">
        <f t="shared" si="4"/>
        <v>fmatt_202105_15288_died_fmatt_total</v>
      </c>
      <c r="B112" s="69">
        <f>FMATT!U$3</f>
        <v>15288</v>
      </c>
      <c r="C112" s="69" t="str">
        <f>FMATT!AB$3&amp;FMATT!AG$3</f>
        <v>202105</v>
      </c>
      <c r="D112" s="69" t="s">
        <v>76</v>
      </c>
      <c r="E112" s="69" t="s">
        <v>75</v>
      </c>
      <c r="F112" s="77" t="str">
        <f t="shared" si="5"/>
        <v>died_fmatt_total</v>
      </c>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t="str">
        <f>IF(ISBLANK(FMATT!AK47),"",FMATT!AK47)</f>
        <v/>
      </c>
    </row>
    <row r="113" spans="1:39" s="84" customFormat="1" x14ac:dyDescent="0.45">
      <c r="A113" s="80" t="str">
        <f t="shared" si="4"/>
        <v>fmatt_202105_15288_to_fmatt_sum_total</v>
      </c>
      <c r="B113" s="74">
        <f>FMATT!U$3</f>
        <v>15288</v>
      </c>
      <c r="C113" s="74" t="str">
        <f>FMATT!AB$3&amp;FMATT!AG$3</f>
        <v>202105</v>
      </c>
      <c r="D113" s="74" t="s">
        <v>76</v>
      </c>
      <c r="E113" s="74" t="s">
        <v>75</v>
      </c>
      <c r="F113" s="80" t="str">
        <f>CONCATENATE("to_fmatt_sum_",E113)</f>
        <v>to_fmatt_sum_total</v>
      </c>
      <c r="G113" s="74"/>
      <c r="H113" s="82"/>
      <c r="I113" s="82"/>
      <c r="J113" s="82"/>
      <c r="K113" s="82"/>
      <c r="L113" s="82"/>
      <c r="M113" s="82"/>
      <c r="N113" s="82"/>
      <c r="O113" s="74"/>
      <c r="P113" s="74"/>
      <c r="Q113" s="74"/>
      <c r="R113" s="74"/>
      <c r="S113" s="74"/>
      <c r="T113" s="74"/>
      <c r="U113" s="74"/>
      <c r="V113" s="74"/>
      <c r="W113" s="74"/>
      <c r="X113" s="74"/>
      <c r="Y113" s="74"/>
      <c r="Z113" s="74"/>
      <c r="AA113" s="74"/>
      <c r="AB113" s="74"/>
      <c r="AC113" s="74"/>
      <c r="AD113" s="74"/>
      <c r="AE113" s="74"/>
      <c r="AF113" s="74"/>
      <c r="AG113" s="74"/>
      <c r="AH113" s="74"/>
      <c r="AI113" s="74"/>
      <c r="AJ113" s="74"/>
      <c r="AK113" s="74"/>
      <c r="AL113" s="74"/>
      <c r="AM113" s="74">
        <f>IF(ISBLANK(FMATT!J50),"",FMATT!J50)</f>
        <v>0</v>
      </c>
    </row>
    <row r="114" spans="1:39" x14ac:dyDescent="0.45">
      <c r="A114" s="77" t="str">
        <f t="shared" si="4"/>
        <v>fmatt_202105_15288_died_fmatt_sum_total</v>
      </c>
      <c r="B114" s="69">
        <f>FMATT!U$3</f>
        <v>15288</v>
      </c>
      <c r="C114" s="69" t="str">
        <f>FMATT!AB$3&amp;FMATT!AG$3</f>
        <v>202105</v>
      </c>
      <c r="D114" s="69" t="s">
        <v>76</v>
      </c>
      <c r="E114" s="69" t="s">
        <v>75</v>
      </c>
      <c r="F114" s="79" t="str">
        <f>CONCATENATE("died_fmatt_sum_",E114)</f>
        <v>died_fmatt_sum_total</v>
      </c>
      <c r="G114" s="69"/>
      <c r="H114" s="81"/>
      <c r="I114" s="81"/>
      <c r="J114" s="81"/>
      <c r="K114" s="81"/>
      <c r="L114" s="81"/>
      <c r="M114" s="81"/>
      <c r="N114" s="81"/>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f>IF(ISBLANK(FMATT!J51),"",FMATT!J51)</f>
        <v>0</v>
      </c>
    </row>
    <row r="115" spans="1:39" x14ac:dyDescent="0.45">
      <c r="A115" s="77" t="str">
        <f t="shared" si="4"/>
        <v>fmatt_202105_15288_miap_def_btc_sum_total</v>
      </c>
      <c r="B115" s="69">
        <f>FMATT!U$3</f>
        <v>15288</v>
      </c>
      <c r="C115" s="69" t="str">
        <f>FMATT!AB$3&amp;FMATT!AG$3</f>
        <v>202105</v>
      </c>
      <c r="D115" s="69" t="s">
        <v>76</v>
      </c>
      <c r="E115" s="69" t="s">
        <v>75</v>
      </c>
      <c r="F115" s="79" t="str">
        <f>CONCATENATE("miap_def_btc_sum_",E115)</f>
        <v>miap_def_btc_sum_total</v>
      </c>
      <c r="G115" s="69"/>
      <c r="H115" s="81"/>
      <c r="I115" s="81"/>
      <c r="J115" s="81"/>
      <c r="K115" s="81"/>
      <c r="L115" s="81"/>
      <c r="M115" s="81"/>
      <c r="N115" s="81"/>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f>IF(ISBLANK(FMATT!J52),"",FMATT!J52)</f>
        <v>0</v>
      </c>
    </row>
    <row r="116" spans="1:39" x14ac:dyDescent="0.45">
      <c r="A116" s="77" t="str">
        <f t="shared" si="4"/>
        <v>fmatt_202105_15288_miap_grad_ltfu_sum_total</v>
      </c>
      <c r="B116" s="69">
        <f>FMATT!U$3</f>
        <v>15288</v>
      </c>
      <c r="C116" s="69" t="str">
        <f>FMATT!AB$3&amp;FMATT!AG$3</f>
        <v>202105</v>
      </c>
      <c r="D116" s="69" t="s">
        <v>76</v>
      </c>
      <c r="E116" s="69" t="s">
        <v>75</v>
      </c>
      <c r="F116" s="79" t="str">
        <f>CONCATENATE("miap_grad_ltfu_sum_",E116)</f>
        <v>miap_grad_ltfu_sum_total</v>
      </c>
      <c r="G116" s="69"/>
      <c r="H116" s="81"/>
      <c r="I116" s="81"/>
      <c r="J116" s="81"/>
      <c r="K116" s="81"/>
      <c r="L116" s="81"/>
      <c r="M116" s="81"/>
      <c r="N116" s="81"/>
      <c r="O116" s="69"/>
      <c r="P116" s="69"/>
      <c r="Q116" s="69"/>
      <c r="R116" s="69"/>
      <c r="S116" s="69"/>
      <c r="T116" s="69"/>
      <c r="U116" s="69"/>
      <c r="V116" s="69"/>
      <c r="W116" s="69"/>
      <c r="X116" s="69"/>
      <c r="Y116" s="69"/>
      <c r="Z116" s="69"/>
      <c r="AA116" s="69"/>
      <c r="AB116" s="69"/>
      <c r="AC116" s="69"/>
      <c r="AD116" s="69"/>
      <c r="AE116" s="69"/>
      <c r="AF116" s="69"/>
      <c r="AG116" s="69"/>
      <c r="AH116" s="69"/>
      <c r="AI116" s="69"/>
      <c r="AJ116" s="69"/>
      <c r="AK116" s="69"/>
      <c r="AL116" s="69"/>
      <c r="AM116" s="69">
        <f>IF(ISBLANK(FMATT!J53),"",FMATT!J53)</f>
        <v>0</v>
      </c>
    </row>
    <row r="117" spans="1:39" x14ac:dyDescent="0.45">
      <c r="A117" s="77" t="str">
        <f t="shared" si="4"/>
        <v>fmatt_202105_15288_miap_def_sum_total</v>
      </c>
      <c r="B117" s="69">
        <f>FMATT!U$3</f>
        <v>15288</v>
      </c>
      <c r="C117" s="69" t="str">
        <f>FMATT!AB$3&amp;FMATT!AG$3</f>
        <v>202105</v>
      </c>
      <c r="D117" s="89" t="s">
        <v>76</v>
      </c>
      <c r="E117" s="69" t="s">
        <v>75</v>
      </c>
      <c r="F117" s="79" t="str">
        <f>CONCATENATE("miap_def_sum_",E117)</f>
        <v>miap_def_sum_total</v>
      </c>
      <c r="G117" s="69"/>
      <c r="H117" s="81"/>
      <c r="I117" s="81"/>
      <c r="J117" s="81"/>
      <c r="K117" s="81"/>
      <c r="L117" s="81"/>
      <c r="M117" s="81"/>
      <c r="N117" s="81"/>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f ca="1">IF(ISBLANK(FMATT!J54),"",FMATT!J54)</f>
        <v>0</v>
      </c>
    </row>
    <row r="118" spans="1:39" x14ac:dyDescent="0.45">
      <c r="A118" s="77" t="str">
        <f t="shared" si="4"/>
        <v>fiiitt_202105_15288_iit_1st</v>
      </c>
      <c r="B118" s="69">
        <f>FIIITT!U$3</f>
        <v>15288</v>
      </c>
      <c r="C118" s="85" t="str">
        <f>FIIITT!AB$3&amp;FIIITT!AG$3</f>
        <v>202105</v>
      </c>
      <c r="D118" s="69" t="s">
        <v>132</v>
      </c>
      <c r="E118" s="86" t="s">
        <v>25</v>
      </c>
      <c r="F118" s="80" t="str">
        <f>CONCATENATE("iit_",E118)</f>
        <v>iit_1st</v>
      </c>
      <c r="G118" s="74"/>
      <c r="H118" s="90" t="str">
        <f>IF(ISBLANK(FIIITT!D9),"",FIIITT!D9)</f>
        <v/>
      </c>
      <c r="I118" s="90" t="str">
        <f>IF(ISBLANK(FIIITT!E9),"",FIIITT!E9)</f>
        <v/>
      </c>
      <c r="J118" s="90" t="str">
        <f>IF(ISBLANK(FIIITT!F9),"",FIIITT!F9)</f>
        <v/>
      </c>
      <c r="K118" s="90" t="str">
        <f>IF(ISBLANK(FIIITT!G9),"",FIIITT!G9)</f>
        <v/>
      </c>
      <c r="L118" s="90" t="str">
        <f>IF(ISBLANK(FIIITT!H9),"",FIIITT!H9)</f>
        <v/>
      </c>
      <c r="M118" s="90" t="str">
        <f>IF(ISBLANK(FIIITT!I9),"",FIIITT!I9)</f>
        <v/>
      </c>
      <c r="N118" s="90" t="str">
        <f>IF(ISBLANK(FIIITT!J9),"",FIIITT!J9)</f>
        <v/>
      </c>
      <c r="O118" s="90" t="str">
        <f>IF(ISBLANK(FIIITT!K9),"",FIIITT!K9)</f>
        <v/>
      </c>
      <c r="P118" s="90" t="str">
        <f>IF(ISBLANK(FIIITT!L9),"",FIIITT!L9)</f>
        <v/>
      </c>
      <c r="Q118" s="90" t="str">
        <f>IF(ISBLANK(FIIITT!M9),"",FIIITT!M9)</f>
        <v/>
      </c>
      <c r="R118" s="90" t="str">
        <f>IF(ISBLANK(FIIITT!N9),"",FIIITT!N9)</f>
        <v/>
      </c>
      <c r="S118" s="90" t="str">
        <f>IF(ISBLANK(FIIITT!O9),"",FIIITT!O9)</f>
        <v/>
      </c>
      <c r="T118" s="90" t="str">
        <f>IF(ISBLANK(FIIITT!P9),"",FIIITT!P9)</f>
        <v/>
      </c>
      <c r="U118" s="90" t="str">
        <f>IF(ISBLANK(FIIITT!Q9),"",FIIITT!Q9)</f>
        <v/>
      </c>
      <c r="V118" s="90" t="str">
        <f>IF(ISBLANK(FIIITT!R9),"",FIIITT!R9)</f>
        <v/>
      </c>
      <c r="W118" s="90" t="str">
        <f>IF(ISBLANK(FIIITT!S9),"",FIIITT!S9)</f>
        <v/>
      </c>
      <c r="X118" s="90" t="str">
        <f>IF(ISBLANK(FIIITT!T9),"",FIIITT!T9)</f>
        <v/>
      </c>
      <c r="Y118" s="90" t="str">
        <f>IF(ISBLANK(FIIITT!U9),"",FIIITT!U9)</f>
        <v/>
      </c>
      <c r="Z118" s="90" t="str">
        <f>IF(ISBLANK(FIIITT!V9),"",FIIITT!V9)</f>
        <v/>
      </c>
      <c r="AA118" s="90" t="str">
        <f>IF(ISBLANK(FIIITT!W9),"",FIIITT!W9)</f>
        <v/>
      </c>
      <c r="AB118" s="90" t="str">
        <f>IF(ISBLANK(FIIITT!X9),"",FIIITT!X9)</f>
        <v/>
      </c>
      <c r="AC118" s="90" t="str">
        <f>IF(ISBLANK(FIIITT!Y9),"",FIIITT!Y9)</f>
        <v/>
      </c>
      <c r="AD118" s="90" t="str">
        <f>IF(ISBLANK(FIIITT!Z9),"",FIIITT!Z9)</f>
        <v/>
      </c>
      <c r="AE118" s="90" t="str">
        <f>IF(ISBLANK(FIIITT!AA9),"",FIIITT!AA9)</f>
        <v/>
      </c>
      <c r="AF118" s="90" t="str">
        <f>IF(ISBLANK(FIIITT!AB9),"",FIIITT!AB9)</f>
        <v/>
      </c>
      <c r="AG118" s="90" t="str">
        <f>IF(ISBLANK(FIIITT!AC9),"",FIIITT!AC9)</f>
        <v/>
      </c>
      <c r="AH118" s="90" t="str">
        <f>IF(ISBLANK(FIIITT!AD9),"",FIIITT!AD9)</f>
        <v/>
      </c>
      <c r="AI118" s="90" t="str">
        <f>IF(ISBLANK(FIIITT!AE9),"",FIIITT!AE9)</f>
        <v/>
      </c>
      <c r="AJ118" s="90" t="str">
        <f>IF(ISBLANK(FIIITT!AF9),"",FIIITT!AF9)</f>
        <v/>
      </c>
      <c r="AK118" s="90" t="str">
        <f>IF(ISBLANK(FIIITT!AG9),"",FIIITT!AG9)</f>
        <v/>
      </c>
      <c r="AL118" s="90" t="str">
        <f>IF(ISBLANK(FIIITT!AH9),"",FIIITT!AH9)</f>
        <v/>
      </c>
      <c r="AM118" s="90" t="str">
        <f ca="1">IF(ISBLANK(FIIITT!AI9),"",FIIITT!AI9)</f>
        <v/>
      </c>
    </row>
    <row r="119" spans="1:39" x14ac:dyDescent="0.45">
      <c r="A119" s="77" t="str">
        <f t="shared" si="4"/>
        <v>fiiitt_202105_15288_iit_2nd</v>
      </c>
      <c r="B119" s="69">
        <f>FIIITT!U$3</f>
        <v>15288</v>
      </c>
      <c r="C119" s="85" t="str">
        <f>FIIITT!AB$3&amp;FIIITT!AG$3</f>
        <v>202105</v>
      </c>
      <c r="D119" s="69" t="s">
        <v>132</v>
      </c>
      <c r="E119" s="87" t="s">
        <v>26</v>
      </c>
      <c r="F119" s="79" t="str">
        <f t="shared" ref="F119:F149" si="6">CONCATENATE("iit_",E119)</f>
        <v>iit_2nd</v>
      </c>
      <c r="G119" s="69"/>
      <c r="H119" s="91"/>
      <c r="I119" s="92" t="str">
        <f>IF(ISBLANK(FIIITT!E10),"",FIIITT!E10)</f>
        <v/>
      </c>
      <c r="J119" s="92" t="str">
        <f>IF(ISBLANK(FIIITT!F10),"",FIIITT!F10)</f>
        <v/>
      </c>
      <c r="K119" s="92" t="str">
        <f>IF(ISBLANK(FIIITT!G10),"",FIIITT!G10)</f>
        <v/>
      </c>
      <c r="L119" s="92" t="str">
        <f>IF(ISBLANK(FIIITT!H10),"",FIIITT!H10)</f>
        <v/>
      </c>
      <c r="M119" s="92" t="str">
        <f>IF(ISBLANK(FIIITT!I10),"",FIIITT!I10)</f>
        <v/>
      </c>
      <c r="N119" s="92" t="str">
        <f>IF(ISBLANK(FIIITT!J10),"",FIIITT!J10)</f>
        <v/>
      </c>
      <c r="O119" s="92" t="str">
        <f>IF(ISBLANK(FIIITT!K10),"",FIIITT!K10)</f>
        <v/>
      </c>
      <c r="P119" s="92" t="str">
        <f>IF(ISBLANK(FIIITT!L10),"",FIIITT!L10)</f>
        <v/>
      </c>
      <c r="Q119" s="92" t="str">
        <f>IF(ISBLANK(FIIITT!M10),"",FIIITT!M10)</f>
        <v/>
      </c>
      <c r="R119" s="92" t="str">
        <f>IF(ISBLANK(FIIITT!N10),"",FIIITT!N10)</f>
        <v/>
      </c>
      <c r="S119" s="92" t="str">
        <f>IF(ISBLANK(FIIITT!O10),"",FIIITT!O10)</f>
        <v/>
      </c>
      <c r="T119" s="92" t="str">
        <f>IF(ISBLANK(FIIITT!P10),"",FIIITT!P10)</f>
        <v/>
      </c>
      <c r="U119" s="92" t="str">
        <f>IF(ISBLANK(FIIITT!Q10),"",FIIITT!Q10)</f>
        <v/>
      </c>
      <c r="V119" s="92" t="str">
        <f>IF(ISBLANK(FIIITT!R10),"",FIIITT!R10)</f>
        <v/>
      </c>
      <c r="W119" s="92" t="str">
        <f>IF(ISBLANK(FIIITT!S10),"",FIIITT!S10)</f>
        <v/>
      </c>
      <c r="X119" s="92" t="str">
        <f>IF(ISBLANK(FIIITT!T10),"",FIIITT!T10)</f>
        <v/>
      </c>
      <c r="Y119" s="92" t="str">
        <f>IF(ISBLANK(FIIITT!U10),"",FIIITT!U10)</f>
        <v/>
      </c>
      <c r="Z119" s="92" t="str">
        <f>IF(ISBLANK(FIIITT!V10),"",FIIITT!V10)</f>
        <v/>
      </c>
      <c r="AA119" s="92" t="str">
        <f>IF(ISBLANK(FIIITT!W10),"",FIIITT!W10)</f>
        <v/>
      </c>
      <c r="AB119" s="92" t="str">
        <f>IF(ISBLANK(FIIITT!X10),"",FIIITT!X10)</f>
        <v/>
      </c>
      <c r="AC119" s="92" t="str">
        <f>IF(ISBLANK(FIIITT!Y10),"",FIIITT!Y10)</f>
        <v/>
      </c>
      <c r="AD119" s="92" t="str">
        <f>IF(ISBLANK(FIIITT!Z10),"",FIIITT!Z10)</f>
        <v/>
      </c>
      <c r="AE119" s="92" t="str">
        <f>IF(ISBLANK(FIIITT!AA10),"",FIIITT!AA10)</f>
        <v/>
      </c>
      <c r="AF119" s="92" t="str">
        <f>IF(ISBLANK(FIIITT!AB10),"",FIIITT!AB10)</f>
        <v/>
      </c>
      <c r="AG119" s="92" t="str">
        <f>IF(ISBLANK(FIIITT!AC10),"",FIIITT!AC10)</f>
        <v/>
      </c>
      <c r="AH119" s="92" t="str">
        <f>IF(ISBLANK(FIIITT!AD10),"",FIIITT!AD10)</f>
        <v/>
      </c>
      <c r="AI119" s="92" t="str">
        <f>IF(ISBLANK(FIIITT!AE10),"",FIIITT!AE10)</f>
        <v/>
      </c>
      <c r="AJ119" s="92" t="str">
        <f>IF(ISBLANK(FIIITT!AF10),"",FIIITT!AF10)</f>
        <v/>
      </c>
      <c r="AK119" s="92" t="str">
        <f>IF(ISBLANK(FIIITT!AG10),"",FIIITT!AG10)</f>
        <v/>
      </c>
      <c r="AL119" s="92" t="str">
        <f>IF(ISBLANK(FIIITT!AH10),"",FIIITT!AH10)</f>
        <v/>
      </c>
      <c r="AM119" s="92" t="str">
        <f ca="1">IF(ISBLANK(FIIITT!AI10),"",FIIITT!AI10)</f>
        <v/>
      </c>
    </row>
    <row r="120" spans="1:39" x14ac:dyDescent="0.45">
      <c r="A120" s="77" t="str">
        <f t="shared" si="4"/>
        <v>fiiitt_202105_15288_iit_3rd</v>
      </c>
      <c r="B120" s="69">
        <f>FIIITT!U$3</f>
        <v>15288</v>
      </c>
      <c r="C120" s="85" t="str">
        <f>FIIITT!AB$3&amp;FIIITT!AG$3</f>
        <v>202105</v>
      </c>
      <c r="D120" s="69" t="s">
        <v>132</v>
      </c>
      <c r="E120" s="87" t="s">
        <v>27</v>
      </c>
      <c r="F120" s="79" t="str">
        <f t="shared" si="6"/>
        <v>iit_3rd</v>
      </c>
      <c r="G120" s="69"/>
      <c r="H120" s="91"/>
      <c r="I120" s="91"/>
      <c r="J120" s="92" t="str">
        <f>IF(ISBLANK(FIIITT!F11),"",FIIITT!F11)</f>
        <v/>
      </c>
      <c r="K120" s="92" t="str">
        <f>IF(ISBLANK(FIIITT!G11),"",FIIITT!G11)</f>
        <v/>
      </c>
      <c r="L120" s="92" t="str">
        <f>IF(ISBLANK(FIIITT!H11),"",FIIITT!H11)</f>
        <v/>
      </c>
      <c r="M120" s="92" t="str">
        <f>IF(ISBLANK(FIIITT!I11),"",FIIITT!I11)</f>
        <v/>
      </c>
      <c r="N120" s="92" t="str">
        <f>IF(ISBLANK(FIIITT!J11),"",FIIITT!J11)</f>
        <v/>
      </c>
      <c r="O120" s="92" t="str">
        <f>IF(ISBLANK(FIIITT!K11),"",FIIITT!K11)</f>
        <v/>
      </c>
      <c r="P120" s="92" t="str">
        <f>IF(ISBLANK(FIIITT!L11),"",FIIITT!L11)</f>
        <v/>
      </c>
      <c r="Q120" s="92" t="str">
        <f>IF(ISBLANK(FIIITT!M11),"",FIIITT!M11)</f>
        <v/>
      </c>
      <c r="R120" s="92" t="str">
        <f>IF(ISBLANK(FIIITT!N11),"",FIIITT!N11)</f>
        <v/>
      </c>
      <c r="S120" s="92" t="str">
        <f>IF(ISBLANK(FIIITT!O11),"",FIIITT!O11)</f>
        <v/>
      </c>
      <c r="T120" s="92" t="str">
        <f>IF(ISBLANK(FIIITT!P11),"",FIIITT!P11)</f>
        <v/>
      </c>
      <c r="U120" s="92" t="str">
        <f>IF(ISBLANK(FIIITT!Q11),"",FIIITT!Q11)</f>
        <v/>
      </c>
      <c r="V120" s="92" t="str">
        <f>IF(ISBLANK(FIIITT!R11),"",FIIITT!R11)</f>
        <v/>
      </c>
      <c r="W120" s="92" t="str">
        <f>IF(ISBLANK(FIIITT!S11),"",FIIITT!S11)</f>
        <v/>
      </c>
      <c r="X120" s="92" t="str">
        <f>IF(ISBLANK(FIIITT!T11),"",FIIITT!T11)</f>
        <v/>
      </c>
      <c r="Y120" s="92" t="str">
        <f>IF(ISBLANK(FIIITT!U11),"",FIIITT!U11)</f>
        <v/>
      </c>
      <c r="Z120" s="92" t="str">
        <f>IF(ISBLANK(FIIITT!V11),"",FIIITT!V11)</f>
        <v/>
      </c>
      <c r="AA120" s="92" t="str">
        <f>IF(ISBLANK(FIIITT!W11),"",FIIITT!W11)</f>
        <v/>
      </c>
      <c r="AB120" s="92" t="str">
        <f>IF(ISBLANK(FIIITT!X11),"",FIIITT!X11)</f>
        <v/>
      </c>
      <c r="AC120" s="92" t="str">
        <f>IF(ISBLANK(FIIITT!Y11),"",FIIITT!Y11)</f>
        <v/>
      </c>
      <c r="AD120" s="92" t="str">
        <f>IF(ISBLANK(FIIITT!Z11),"",FIIITT!Z11)</f>
        <v/>
      </c>
      <c r="AE120" s="92" t="str">
        <f>IF(ISBLANK(FIIITT!AA11),"",FIIITT!AA11)</f>
        <v/>
      </c>
      <c r="AF120" s="92" t="str">
        <f>IF(ISBLANK(FIIITT!AB11),"",FIIITT!AB11)</f>
        <v/>
      </c>
      <c r="AG120" s="92" t="str">
        <f>IF(ISBLANK(FIIITT!AC11),"",FIIITT!AC11)</f>
        <v/>
      </c>
      <c r="AH120" s="92" t="str">
        <f>IF(ISBLANK(FIIITT!AD11),"",FIIITT!AD11)</f>
        <v/>
      </c>
      <c r="AI120" s="92" t="str">
        <f>IF(ISBLANK(FIIITT!AE11),"",FIIITT!AE11)</f>
        <v/>
      </c>
      <c r="AJ120" s="92" t="str">
        <f>IF(ISBLANK(FIIITT!AF11),"",FIIITT!AF11)</f>
        <v/>
      </c>
      <c r="AK120" s="92" t="str">
        <f>IF(ISBLANK(FIIITT!AG11),"",FIIITT!AG11)</f>
        <v/>
      </c>
      <c r="AL120" s="92" t="str">
        <f>IF(ISBLANK(FIIITT!AH11),"",FIIITT!AH11)</f>
        <v/>
      </c>
      <c r="AM120" s="92" t="str">
        <f ca="1">IF(ISBLANK(FIIITT!AI11),"",FIIITT!AI11)</f>
        <v/>
      </c>
    </row>
    <row r="121" spans="1:39" x14ac:dyDescent="0.45">
      <c r="A121" s="77" t="str">
        <f t="shared" si="4"/>
        <v>fiiitt_202105_15288_iit_4th</v>
      </c>
      <c r="B121" s="69">
        <f>FIIITT!U$3</f>
        <v>15288</v>
      </c>
      <c r="C121" s="85" t="str">
        <f>FIIITT!AB$3&amp;FIIITT!AG$3</f>
        <v>202105</v>
      </c>
      <c r="D121" s="69" t="s">
        <v>132</v>
      </c>
      <c r="E121" s="87" t="s">
        <v>28</v>
      </c>
      <c r="F121" s="79" t="str">
        <f t="shared" si="6"/>
        <v>iit_4th</v>
      </c>
      <c r="G121" s="69"/>
      <c r="H121" s="91"/>
      <c r="I121" s="91"/>
      <c r="J121" s="91"/>
      <c r="K121" s="92" t="str">
        <f>IF(ISBLANK(FIIITT!G12),"",FIIITT!G12)</f>
        <v/>
      </c>
      <c r="L121" s="92" t="str">
        <f>IF(ISBLANK(FIIITT!H12),"",FIIITT!H12)</f>
        <v/>
      </c>
      <c r="M121" s="92" t="str">
        <f>IF(ISBLANK(FIIITT!I12),"",FIIITT!I12)</f>
        <v/>
      </c>
      <c r="N121" s="92" t="str">
        <f>IF(ISBLANK(FIIITT!J12),"",FIIITT!J12)</f>
        <v/>
      </c>
      <c r="O121" s="92" t="str">
        <f>IF(ISBLANK(FIIITT!K12),"",FIIITT!K12)</f>
        <v/>
      </c>
      <c r="P121" s="92" t="str">
        <f>IF(ISBLANK(FIIITT!L12),"",FIIITT!L12)</f>
        <v/>
      </c>
      <c r="Q121" s="92" t="str">
        <f>IF(ISBLANK(FIIITT!M12),"",FIIITT!M12)</f>
        <v/>
      </c>
      <c r="R121" s="92" t="str">
        <f>IF(ISBLANK(FIIITT!N12),"",FIIITT!N12)</f>
        <v/>
      </c>
      <c r="S121" s="92" t="str">
        <f>IF(ISBLANK(FIIITT!O12),"",FIIITT!O12)</f>
        <v/>
      </c>
      <c r="T121" s="92" t="str">
        <f>IF(ISBLANK(FIIITT!P12),"",FIIITT!P12)</f>
        <v/>
      </c>
      <c r="U121" s="92" t="str">
        <f>IF(ISBLANK(FIIITT!Q12),"",FIIITT!Q12)</f>
        <v/>
      </c>
      <c r="V121" s="92" t="str">
        <f>IF(ISBLANK(FIIITT!R12),"",FIIITT!R12)</f>
        <v/>
      </c>
      <c r="W121" s="92" t="str">
        <f>IF(ISBLANK(FIIITT!S12),"",FIIITT!S12)</f>
        <v/>
      </c>
      <c r="X121" s="92" t="str">
        <f>IF(ISBLANK(FIIITT!T12),"",FIIITT!T12)</f>
        <v/>
      </c>
      <c r="Y121" s="92" t="str">
        <f>IF(ISBLANK(FIIITT!U12),"",FIIITT!U12)</f>
        <v/>
      </c>
      <c r="Z121" s="92" t="str">
        <f>IF(ISBLANK(FIIITT!V12),"",FIIITT!V12)</f>
        <v/>
      </c>
      <c r="AA121" s="92" t="str">
        <f>IF(ISBLANK(FIIITT!W12),"",FIIITT!W12)</f>
        <v/>
      </c>
      <c r="AB121" s="92" t="str">
        <f>IF(ISBLANK(FIIITT!X12),"",FIIITT!X12)</f>
        <v/>
      </c>
      <c r="AC121" s="92" t="str">
        <f>IF(ISBLANK(FIIITT!Y12),"",FIIITT!Y12)</f>
        <v/>
      </c>
      <c r="AD121" s="92" t="str">
        <f>IF(ISBLANK(FIIITT!Z12),"",FIIITT!Z12)</f>
        <v/>
      </c>
      <c r="AE121" s="92" t="str">
        <f>IF(ISBLANK(FIIITT!AA12),"",FIIITT!AA12)</f>
        <v/>
      </c>
      <c r="AF121" s="92" t="str">
        <f>IF(ISBLANK(FIIITT!AB12),"",FIIITT!AB12)</f>
        <v/>
      </c>
      <c r="AG121" s="92" t="str">
        <f>IF(ISBLANK(FIIITT!AC12),"",FIIITT!AC12)</f>
        <v/>
      </c>
      <c r="AH121" s="92" t="str">
        <f>IF(ISBLANK(FIIITT!AD12),"",FIIITT!AD12)</f>
        <v/>
      </c>
      <c r="AI121" s="92" t="str">
        <f>IF(ISBLANK(FIIITT!AE12),"",FIIITT!AE12)</f>
        <v/>
      </c>
      <c r="AJ121" s="92" t="str">
        <f>IF(ISBLANK(FIIITT!AF12),"",FIIITT!AF12)</f>
        <v/>
      </c>
      <c r="AK121" s="92" t="str">
        <f>IF(ISBLANK(FIIITT!AG12),"",FIIITT!AG12)</f>
        <v/>
      </c>
      <c r="AL121" s="92" t="str">
        <f>IF(ISBLANK(FIIITT!AH12),"",FIIITT!AH12)</f>
        <v/>
      </c>
      <c r="AM121" s="92" t="str">
        <f ca="1">IF(ISBLANK(FIIITT!AI12),"",FIIITT!AI12)</f>
        <v/>
      </c>
    </row>
    <row r="122" spans="1:39" x14ac:dyDescent="0.45">
      <c r="A122" s="77" t="str">
        <f t="shared" si="4"/>
        <v>fiiitt_202105_15288_iit_5th</v>
      </c>
      <c r="B122" s="69">
        <f>FIIITT!U$3</f>
        <v>15288</v>
      </c>
      <c r="C122" s="85" t="str">
        <f>FIIITT!AB$3&amp;FIIITT!AG$3</f>
        <v>202105</v>
      </c>
      <c r="D122" s="69" t="s">
        <v>132</v>
      </c>
      <c r="E122" s="87" t="s">
        <v>29</v>
      </c>
      <c r="F122" s="79" t="str">
        <f t="shared" si="6"/>
        <v>iit_5th</v>
      </c>
      <c r="G122" s="69"/>
      <c r="H122" s="91"/>
      <c r="I122" s="91"/>
      <c r="J122" s="91"/>
      <c r="K122" s="91"/>
      <c r="L122" s="92" t="str">
        <f>IF(ISBLANK(FIIITT!H13),"",FIIITT!H13)</f>
        <v/>
      </c>
      <c r="M122" s="92" t="str">
        <f>IF(ISBLANK(FIIITT!I13),"",FIIITT!I13)</f>
        <v/>
      </c>
      <c r="N122" s="92" t="str">
        <f>IF(ISBLANK(FIIITT!J13),"",FIIITT!J13)</f>
        <v/>
      </c>
      <c r="O122" s="92" t="str">
        <f>IF(ISBLANK(FIIITT!K13),"",FIIITT!K13)</f>
        <v/>
      </c>
      <c r="P122" s="92" t="str">
        <f>IF(ISBLANK(FIIITT!L13),"",FIIITT!L13)</f>
        <v/>
      </c>
      <c r="Q122" s="92" t="str">
        <f>IF(ISBLANK(FIIITT!M13),"",FIIITT!M13)</f>
        <v/>
      </c>
      <c r="R122" s="92" t="str">
        <f>IF(ISBLANK(FIIITT!N13),"",FIIITT!N13)</f>
        <v/>
      </c>
      <c r="S122" s="92" t="str">
        <f>IF(ISBLANK(FIIITT!O13),"",FIIITT!O13)</f>
        <v/>
      </c>
      <c r="T122" s="92" t="str">
        <f>IF(ISBLANK(FIIITT!P13),"",FIIITT!P13)</f>
        <v/>
      </c>
      <c r="U122" s="92" t="str">
        <f>IF(ISBLANK(FIIITT!Q13),"",FIIITT!Q13)</f>
        <v/>
      </c>
      <c r="V122" s="92" t="str">
        <f>IF(ISBLANK(FIIITT!R13),"",FIIITT!R13)</f>
        <v/>
      </c>
      <c r="W122" s="92" t="str">
        <f>IF(ISBLANK(FIIITT!S13),"",FIIITT!S13)</f>
        <v/>
      </c>
      <c r="X122" s="92" t="str">
        <f>IF(ISBLANK(FIIITT!T13),"",FIIITT!T13)</f>
        <v/>
      </c>
      <c r="Y122" s="92" t="str">
        <f>IF(ISBLANK(FIIITT!U13),"",FIIITT!U13)</f>
        <v/>
      </c>
      <c r="Z122" s="92" t="str">
        <f>IF(ISBLANK(FIIITT!V13),"",FIIITT!V13)</f>
        <v/>
      </c>
      <c r="AA122" s="92" t="str">
        <f>IF(ISBLANK(FIIITT!W13),"",FIIITT!W13)</f>
        <v/>
      </c>
      <c r="AB122" s="92" t="str">
        <f>IF(ISBLANK(FIIITT!X13),"",FIIITT!X13)</f>
        <v/>
      </c>
      <c r="AC122" s="92" t="str">
        <f>IF(ISBLANK(FIIITT!Y13),"",FIIITT!Y13)</f>
        <v/>
      </c>
      <c r="AD122" s="92" t="str">
        <f>IF(ISBLANK(FIIITT!Z13),"",FIIITT!Z13)</f>
        <v/>
      </c>
      <c r="AE122" s="92" t="str">
        <f>IF(ISBLANK(FIIITT!AA13),"",FIIITT!AA13)</f>
        <v/>
      </c>
      <c r="AF122" s="92" t="str">
        <f>IF(ISBLANK(FIIITT!AB13),"",FIIITT!AB13)</f>
        <v/>
      </c>
      <c r="AG122" s="92" t="str">
        <f>IF(ISBLANK(FIIITT!AC13),"",FIIITT!AC13)</f>
        <v/>
      </c>
      <c r="AH122" s="92" t="str">
        <f>IF(ISBLANK(FIIITT!AD13),"",FIIITT!AD13)</f>
        <v/>
      </c>
      <c r="AI122" s="92" t="str">
        <f>IF(ISBLANK(FIIITT!AE13),"",FIIITT!AE13)</f>
        <v/>
      </c>
      <c r="AJ122" s="92" t="str">
        <f>IF(ISBLANK(FIIITT!AF13),"",FIIITT!AF13)</f>
        <v/>
      </c>
      <c r="AK122" s="92" t="str">
        <f>IF(ISBLANK(FIIITT!AG13),"",FIIITT!AG13)</f>
        <v/>
      </c>
      <c r="AL122" s="92" t="str">
        <f>IF(ISBLANK(FIIITT!AH13),"",FIIITT!AH13)</f>
        <v/>
      </c>
      <c r="AM122" s="92" t="str">
        <f ca="1">IF(ISBLANK(FIIITT!AI13),"",FIIITT!AI13)</f>
        <v/>
      </c>
    </row>
    <row r="123" spans="1:39" x14ac:dyDescent="0.45">
      <c r="A123" s="77" t="str">
        <f t="shared" si="4"/>
        <v>fiiitt_202105_15288_iit_6th</v>
      </c>
      <c r="B123" s="69">
        <f>FIIITT!U$3</f>
        <v>15288</v>
      </c>
      <c r="C123" s="85" t="str">
        <f>FIIITT!AB$3&amp;FIIITT!AG$3</f>
        <v>202105</v>
      </c>
      <c r="D123" s="69" t="s">
        <v>132</v>
      </c>
      <c r="E123" s="88" t="s">
        <v>30</v>
      </c>
      <c r="F123" s="79" t="str">
        <f t="shared" si="6"/>
        <v>iit_6th</v>
      </c>
      <c r="G123" s="69"/>
      <c r="H123" s="91"/>
      <c r="I123" s="91"/>
      <c r="J123" s="91"/>
      <c r="K123" s="91"/>
      <c r="L123" s="91"/>
      <c r="M123" s="92" t="str">
        <f>IF(ISBLANK(FIIITT!I14),"",FIIITT!I14)</f>
        <v/>
      </c>
      <c r="N123" s="92" t="str">
        <f>IF(ISBLANK(FIIITT!J14),"",FIIITT!J14)</f>
        <v/>
      </c>
      <c r="O123" s="92" t="str">
        <f>IF(ISBLANK(FIIITT!K14),"",FIIITT!K14)</f>
        <v/>
      </c>
      <c r="P123" s="92" t="str">
        <f>IF(ISBLANK(FIIITT!L14),"",FIIITT!L14)</f>
        <v/>
      </c>
      <c r="Q123" s="92" t="str">
        <f>IF(ISBLANK(FIIITT!M14),"",FIIITT!M14)</f>
        <v/>
      </c>
      <c r="R123" s="92" t="str">
        <f>IF(ISBLANK(FIIITT!N14),"",FIIITT!N14)</f>
        <v/>
      </c>
      <c r="S123" s="92" t="str">
        <f>IF(ISBLANK(FIIITT!O14),"",FIIITT!O14)</f>
        <v/>
      </c>
      <c r="T123" s="92" t="str">
        <f>IF(ISBLANK(FIIITT!P14),"",FIIITT!P14)</f>
        <v/>
      </c>
      <c r="U123" s="92" t="str">
        <f>IF(ISBLANK(FIIITT!Q14),"",FIIITT!Q14)</f>
        <v/>
      </c>
      <c r="V123" s="92" t="str">
        <f>IF(ISBLANK(FIIITT!R14),"",FIIITT!R14)</f>
        <v/>
      </c>
      <c r="W123" s="92" t="str">
        <f>IF(ISBLANK(FIIITT!S14),"",FIIITT!S14)</f>
        <v/>
      </c>
      <c r="X123" s="92" t="str">
        <f>IF(ISBLANK(FIIITT!T14),"",FIIITT!T14)</f>
        <v/>
      </c>
      <c r="Y123" s="92" t="str">
        <f>IF(ISBLANK(FIIITT!U14),"",FIIITT!U14)</f>
        <v/>
      </c>
      <c r="Z123" s="92" t="str">
        <f>IF(ISBLANK(FIIITT!V14),"",FIIITT!V14)</f>
        <v/>
      </c>
      <c r="AA123" s="92" t="str">
        <f>IF(ISBLANK(FIIITT!W14),"",FIIITT!W14)</f>
        <v/>
      </c>
      <c r="AB123" s="92" t="str">
        <f>IF(ISBLANK(FIIITT!X14),"",FIIITT!X14)</f>
        <v/>
      </c>
      <c r="AC123" s="92" t="str">
        <f>IF(ISBLANK(FIIITT!Y14),"",FIIITT!Y14)</f>
        <v/>
      </c>
      <c r="AD123" s="92" t="str">
        <f>IF(ISBLANK(FIIITT!Z14),"",FIIITT!Z14)</f>
        <v/>
      </c>
      <c r="AE123" s="92" t="str">
        <f>IF(ISBLANK(FIIITT!AA14),"",FIIITT!AA14)</f>
        <v/>
      </c>
      <c r="AF123" s="92" t="str">
        <f>IF(ISBLANK(FIIITT!AB14),"",FIIITT!AB14)</f>
        <v/>
      </c>
      <c r="AG123" s="92" t="str">
        <f>IF(ISBLANK(FIIITT!AC14),"",FIIITT!AC14)</f>
        <v/>
      </c>
      <c r="AH123" s="92" t="str">
        <f>IF(ISBLANK(FIIITT!AD14),"",FIIITT!AD14)</f>
        <v/>
      </c>
      <c r="AI123" s="92" t="str">
        <f>IF(ISBLANK(FIIITT!AE14),"",FIIITT!AE14)</f>
        <v/>
      </c>
      <c r="AJ123" s="92" t="str">
        <f>IF(ISBLANK(FIIITT!AF14),"",FIIITT!AF14)</f>
        <v/>
      </c>
      <c r="AK123" s="92" t="str">
        <f>IF(ISBLANK(FIIITT!AG14),"",FIIITT!AG14)</f>
        <v/>
      </c>
      <c r="AL123" s="92" t="str">
        <f>IF(ISBLANK(FIIITT!AH14),"",FIIITT!AH14)</f>
        <v/>
      </c>
      <c r="AM123" s="92" t="str">
        <f ca="1">IF(ISBLANK(FIIITT!AI14),"",FIIITT!AI14)</f>
        <v/>
      </c>
    </row>
    <row r="124" spans="1:39" x14ac:dyDescent="0.45">
      <c r="A124" s="77" t="str">
        <f t="shared" si="4"/>
        <v>fiiitt_202105_15288_iit_7th</v>
      </c>
      <c r="B124" s="69">
        <f>FIIITT!U$3</f>
        <v>15288</v>
      </c>
      <c r="C124" s="85" t="str">
        <f>FIIITT!AB$3&amp;FIIITT!AG$3</f>
        <v>202105</v>
      </c>
      <c r="D124" s="69" t="s">
        <v>132</v>
      </c>
      <c r="E124" s="87" t="s">
        <v>31</v>
      </c>
      <c r="F124" s="79" t="str">
        <f t="shared" si="6"/>
        <v>iit_7th</v>
      </c>
      <c r="G124" s="69"/>
      <c r="H124" s="91"/>
      <c r="I124" s="91"/>
      <c r="J124" s="91"/>
      <c r="K124" s="91"/>
      <c r="L124" s="91"/>
      <c r="M124" s="91"/>
      <c r="N124" s="92" t="str">
        <f>IF(ISBLANK(FIIITT!J15),"",FIIITT!J15)</f>
        <v/>
      </c>
      <c r="O124" s="92" t="str">
        <f>IF(ISBLANK(FIIITT!K15),"",FIIITT!K15)</f>
        <v/>
      </c>
      <c r="P124" s="92" t="str">
        <f>IF(ISBLANK(FIIITT!L15),"",FIIITT!L15)</f>
        <v/>
      </c>
      <c r="Q124" s="92" t="str">
        <f>IF(ISBLANK(FIIITT!M15),"",FIIITT!M15)</f>
        <v/>
      </c>
      <c r="R124" s="92" t="str">
        <f>IF(ISBLANK(FIIITT!N15),"",FIIITT!N15)</f>
        <v/>
      </c>
      <c r="S124" s="92" t="str">
        <f>IF(ISBLANK(FIIITT!O15),"",FIIITT!O15)</f>
        <v/>
      </c>
      <c r="T124" s="92" t="str">
        <f>IF(ISBLANK(FIIITT!P15),"",FIIITT!P15)</f>
        <v/>
      </c>
      <c r="U124" s="92" t="str">
        <f>IF(ISBLANK(FIIITT!Q15),"",FIIITT!Q15)</f>
        <v/>
      </c>
      <c r="V124" s="92" t="str">
        <f>IF(ISBLANK(FIIITT!R15),"",FIIITT!R15)</f>
        <v/>
      </c>
      <c r="W124" s="92" t="str">
        <f>IF(ISBLANK(FIIITT!S15),"",FIIITT!S15)</f>
        <v/>
      </c>
      <c r="X124" s="92" t="str">
        <f>IF(ISBLANK(FIIITT!T15),"",FIIITT!T15)</f>
        <v/>
      </c>
      <c r="Y124" s="92" t="str">
        <f>IF(ISBLANK(FIIITT!U15),"",FIIITT!U15)</f>
        <v/>
      </c>
      <c r="Z124" s="92" t="str">
        <f>IF(ISBLANK(FIIITT!V15),"",FIIITT!V15)</f>
        <v/>
      </c>
      <c r="AA124" s="92" t="str">
        <f>IF(ISBLANK(FIIITT!W15),"",FIIITT!W15)</f>
        <v/>
      </c>
      <c r="AB124" s="92" t="str">
        <f>IF(ISBLANK(FIIITT!X15),"",FIIITT!X15)</f>
        <v/>
      </c>
      <c r="AC124" s="92" t="str">
        <f>IF(ISBLANK(FIIITT!Y15),"",FIIITT!Y15)</f>
        <v/>
      </c>
      <c r="AD124" s="92" t="str">
        <f>IF(ISBLANK(FIIITT!Z15),"",FIIITT!Z15)</f>
        <v/>
      </c>
      <c r="AE124" s="92" t="str">
        <f>IF(ISBLANK(FIIITT!AA15),"",FIIITT!AA15)</f>
        <v/>
      </c>
      <c r="AF124" s="92" t="str">
        <f>IF(ISBLANK(FIIITT!AB15),"",FIIITT!AB15)</f>
        <v/>
      </c>
      <c r="AG124" s="92" t="str">
        <f>IF(ISBLANK(FIIITT!AC15),"",FIIITT!AC15)</f>
        <v/>
      </c>
      <c r="AH124" s="92" t="str">
        <f>IF(ISBLANK(FIIITT!AD15),"",FIIITT!AD15)</f>
        <v/>
      </c>
      <c r="AI124" s="92" t="str">
        <f>IF(ISBLANK(FIIITT!AE15),"",FIIITT!AE15)</f>
        <v/>
      </c>
      <c r="AJ124" s="92" t="str">
        <f>IF(ISBLANK(FIIITT!AF15),"",FIIITT!AF15)</f>
        <v/>
      </c>
      <c r="AK124" s="92" t="str">
        <f>IF(ISBLANK(FIIITT!AG15),"",FIIITT!AG15)</f>
        <v/>
      </c>
      <c r="AL124" s="92" t="str">
        <f>IF(ISBLANK(FIIITT!AH15),"",FIIITT!AH15)</f>
        <v/>
      </c>
      <c r="AM124" s="92" t="str">
        <f ca="1">IF(ISBLANK(FIIITT!AI15),"",FIIITT!AI15)</f>
        <v/>
      </c>
    </row>
    <row r="125" spans="1:39" x14ac:dyDescent="0.45">
      <c r="A125" s="77" t="str">
        <f t="shared" si="4"/>
        <v>fiiitt_202105_15288_iit_8th</v>
      </c>
      <c r="B125" s="69">
        <f>FIIITT!U$3</f>
        <v>15288</v>
      </c>
      <c r="C125" s="85" t="str">
        <f>FIIITT!AB$3&amp;FIIITT!AG$3</f>
        <v>202105</v>
      </c>
      <c r="D125" s="69" t="s">
        <v>132</v>
      </c>
      <c r="E125" s="88" t="s">
        <v>32</v>
      </c>
      <c r="F125" s="79" t="str">
        <f t="shared" si="6"/>
        <v>iit_8th</v>
      </c>
      <c r="G125" s="69"/>
      <c r="H125" s="91"/>
      <c r="I125" s="91"/>
      <c r="J125" s="91"/>
      <c r="K125" s="91"/>
      <c r="L125" s="91"/>
      <c r="M125" s="91"/>
      <c r="N125" s="91"/>
      <c r="O125" s="92" t="str">
        <f>IF(ISBLANK(FIIITT!K16),"",FIIITT!K16)</f>
        <v/>
      </c>
      <c r="P125" s="92" t="str">
        <f>IF(ISBLANK(FIIITT!L16),"",FIIITT!L16)</f>
        <v/>
      </c>
      <c r="Q125" s="92" t="str">
        <f>IF(ISBLANK(FIIITT!M16),"",FIIITT!M16)</f>
        <v/>
      </c>
      <c r="R125" s="92" t="str">
        <f>IF(ISBLANK(FIIITT!N16),"",FIIITT!N16)</f>
        <v/>
      </c>
      <c r="S125" s="92" t="str">
        <f>IF(ISBLANK(FIIITT!O16),"",FIIITT!O16)</f>
        <v/>
      </c>
      <c r="T125" s="92" t="str">
        <f>IF(ISBLANK(FIIITT!P16),"",FIIITT!P16)</f>
        <v/>
      </c>
      <c r="U125" s="92" t="str">
        <f>IF(ISBLANK(FIIITT!Q16),"",FIIITT!Q16)</f>
        <v/>
      </c>
      <c r="V125" s="92" t="str">
        <f>IF(ISBLANK(FIIITT!R16),"",FIIITT!R16)</f>
        <v/>
      </c>
      <c r="W125" s="92" t="str">
        <f>IF(ISBLANK(FIIITT!S16),"",FIIITT!S16)</f>
        <v/>
      </c>
      <c r="X125" s="92" t="str">
        <f>IF(ISBLANK(FIIITT!T16),"",FIIITT!T16)</f>
        <v/>
      </c>
      <c r="Y125" s="92" t="str">
        <f>IF(ISBLANK(FIIITT!U16),"",FIIITT!U16)</f>
        <v/>
      </c>
      <c r="Z125" s="92" t="str">
        <f>IF(ISBLANK(FIIITT!V16),"",FIIITT!V16)</f>
        <v/>
      </c>
      <c r="AA125" s="92" t="str">
        <f>IF(ISBLANK(FIIITT!W16),"",FIIITT!W16)</f>
        <v/>
      </c>
      <c r="AB125" s="92" t="str">
        <f>IF(ISBLANK(FIIITT!X16),"",FIIITT!X16)</f>
        <v/>
      </c>
      <c r="AC125" s="92" t="str">
        <f>IF(ISBLANK(FIIITT!Y16),"",FIIITT!Y16)</f>
        <v/>
      </c>
      <c r="AD125" s="92" t="str">
        <f>IF(ISBLANK(FIIITT!Z16),"",FIIITT!Z16)</f>
        <v/>
      </c>
      <c r="AE125" s="92" t="str">
        <f>IF(ISBLANK(FIIITT!AA16),"",FIIITT!AA16)</f>
        <v/>
      </c>
      <c r="AF125" s="92" t="str">
        <f>IF(ISBLANK(FIIITT!AB16),"",FIIITT!AB16)</f>
        <v/>
      </c>
      <c r="AG125" s="92" t="str">
        <f>IF(ISBLANK(FIIITT!AC16),"",FIIITT!AC16)</f>
        <v/>
      </c>
      <c r="AH125" s="92" t="str">
        <f>IF(ISBLANK(FIIITT!AD16),"",FIIITT!AD16)</f>
        <v/>
      </c>
      <c r="AI125" s="92" t="str">
        <f>IF(ISBLANK(FIIITT!AE16),"",FIIITT!AE16)</f>
        <v/>
      </c>
      <c r="AJ125" s="92" t="str">
        <f>IF(ISBLANK(FIIITT!AF16),"",FIIITT!AF16)</f>
        <v/>
      </c>
      <c r="AK125" s="92" t="str">
        <f>IF(ISBLANK(FIIITT!AG16),"",FIIITT!AG16)</f>
        <v/>
      </c>
      <c r="AL125" s="92" t="str">
        <f>IF(ISBLANK(FIIITT!AH16),"",FIIITT!AH16)</f>
        <v/>
      </c>
      <c r="AM125" s="92" t="str">
        <f ca="1">IF(ISBLANK(FIIITT!AI16),"",FIIITT!AI16)</f>
        <v/>
      </c>
    </row>
    <row r="126" spans="1:39" x14ac:dyDescent="0.45">
      <c r="A126" s="77" t="str">
        <f t="shared" si="4"/>
        <v>fiiitt_202105_15288_iit_9th</v>
      </c>
      <c r="B126" s="69">
        <f>FIIITT!U$3</f>
        <v>15288</v>
      </c>
      <c r="C126" s="85" t="str">
        <f>FIIITT!AB$3&amp;FIIITT!AG$3</f>
        <v>202105</v>
      </c>
      <c r="D126" s="69" t="s">
        <v>132</v>
      </c>
      <c r="E126" s="87" t="s">
        <v>33</v>
      </c>
      <c r="F126" s="79" t="str">
        <f t="shared" si="6"/>
        <v>iit_9th</v>
      </c>
      <c r="G126" s="69"/>
      <c r="H126" s="91"/>
      <c r="I126" s="91"/>
      <c r="J126" s="91"/>
      <c r="K126" s="91"/>
      <c r="L126" s="91"/>
      <c r="M126" s="91"/>
      <c r="N126" s="91"/>
      <c r="O126" s="91"/>
      <c r="P126" s="92" t="str">
        <f>IF(ISBLANK(FIIITT!L17),"",FIIITT!L17)</f>
        <v/>
      </c>
      <c r="Q126" s="92" t="str">
        <f>IF(ISBLANK(FIIITT!M17),"",FIIITT!M17)</f>
        <v/>
      </c>
      <c r="R126" s="92" t="str">
        <f>IF(ISBLANK(FIIITT!N17),"",FIIITT!N17)</f>
        <v/>
      </c>
      <c r="S126" s="92" t="str">
        <f>IF(ISBLANK(FIIITT!O17),"",FIIITT!O17)</f>
        <v/>
      </c>
      <c r="T126" s="92" t="str">
        <f>IF(ISBLANK(FIIITT!P17),"",FIIITT!P17)</f>
        <v/>
      </c>
      <c r="U126" s="92" t="str">
        <f>IF(ISBLANK(FIIITT!Q17),"",FIIITT!Q17)</f>
        <v/>
      </c>
      <c r="V126" s="92" t="str">
        <f>IF(ISBLANK(FIIITT!R17),"",FIIITT!R17)</f>
        <v/>
      </c>
      <c r="W126" s="92" t="str">
        <f>IF(ISBLANK(FIIITT!S17),"",FIIITT!S17)</f>
        <v/>
      </c>
      <c r="X126" s="92" t="str">
        <f>IF(ISBLANK(FIIITT!T17),"",FIIITT!T17)</f>
        <v/>
      </c>
      <c r="Y126" s="92" t="str">
        <f>IF(ISBLANK(FIIITT!U17),"",FIIITT!U17)</f>
        <v/>
      </c>
      <c r="Z126" s="92" t="str">
        <f>IF(ISBLANK(FIIITT!V17),"",FIIITT!V17)</f>
        <v/>
      </c>
      <c r="AA126" s="92" t="str">
        <f>IF(ISBLANK(FIIITT!W17),"",FIIITT!W17)</f>
        <v/>
      </c>
      <c r="AB126" s="92" t="str">
        <f>IF(ISBLANK(FIIITT!X17),"",FIIITT!X17)</f>
        <v/>
      </c>
      <c r="AC126" s="92" t="str">
        <f>IF(ISBLANK(FIIITT!Y17),"",FIIITT!Y17)</f>
        <v/>
      </c>
      <c r="AD126" s="92" t="str">
        <f>IF(ISBLANK(FIIITT!Z17),"",FIIITT!Z17)</f>
        <v/>
      </c>
      <c r="AE126" s="92" t="str">
        <f>IF(ISBLANK(FIIITT!AA17),"",FIIITT!AA17)</f>
        <v/>
      </c>
      <c r="AF126" s="92" t="str">
        <f>IF(ISBLANK(FIIITT!AB17),"",FIIITT!AB17)</f>
        <v/>
      </c>
      <c r="AG126" s="92" t="str">
        <f>IF(ISBLANK(FIIITT!AC17),"",FIIITT!AC17)</f>
        <v/>
      </c>
      <c r="AH126" s="92" t="str">
        <f>IF(ISBLANK(FIIITT!AD17),"",FIIITT!AD17)</f>
        <v/>
      </c>
      <c r="AI126" s="92" t="str">
        <f>IF(ISBLANK(FIIITT!AE17),"",FIIITT!AE17)</f>
        <v/>
      </c>
      <c r="AJ126" s="92" t="str">
        <f>IF(ISBLANK(FIIITT!AF17),"",FIIITT!AF17)</f>
        <v/>
      </c>
      <c r="AK126" s="92" t="str">
        <f>IF(ISBLANK(FIIITT!AG17),"",FIIITT!AG17)</f>
        <v/>
      </c>
      <c r="AL126" s="92" t="str">
        <f>IF(ISBLANK(FIIITT!AH17),"",FIIITT!AH17)</f>
        <v/>
      </c>
      <c r="AM126" s="92" t="str">
        <f ca="1">IF(ISBLANK(FIIITT!AI17),"",FIIITT!AI17)</f>
        <v/>
      </c>
    </row>
    <row r="127" spans="1:39" x14ac:dyDescent="0.45">
      <c r="A127" s="77" t="str">
        <f t="shared" si="4"/>
        <v>fiiitt_202105_15288_iit_10th</v>
      </c>
      <c r="B127" s="69">
        <f>FIIITT!U$3</f>
        <v>15288</v>
      </c>
      <c r="C127" s="85" t="str">
        <f>FIIITT!AB$3&amp;FIIITT!AG$3</f>
        <v>202105</v>
      </c>
      <c r="D127" s="69" t="s">
        <v>132</v>
      </c>
      <c r="E127" s="88" t="s">
        <v>34</v>
      </c>
      <c r="F127" s="79" t="str">
        <f t="shared" si="6"/>
        <v>iit_10th</v>
      </c>
      <c r="G127" s="69"/>
      <c r="H127" s="91"/>
      <c r="I127" s="91"/>
      <c r="J127" s="91"/>
      <c r="K127" s="91"/>
      <c r="L127" s="91"/>
      <c r="M127" s="91"/>
      <c r="N127" s="91"/>
      <c r="O127" s="91"/>
      <c r="P127" s="91"/>
      <c r="Q127" s="92" t="str">
        <f>IF(ISBLANK(FIIITT!M18),"",FIIITT!M18)</f>
        <v/>
      </c>
      <c r="R127" s="92" t="str">
        <f>IF(ISBLANK(FIIITT!N18),"",FIIITT!N18)</f>
        <v/>
      </c>
      <c r="S127" s="92" t="str">
        <f>IF(ISBLANK(FIIITT!O18),"",FIIITT!O18)</f>
        <v/>
      </c>
      <c r="T127" s="92" t="str">
        <f>IF(ISBLANK(FIIITT!P18),"",FIIITT!P18)</f>
        <v/>
      </c>
      <c r="U127" s="92" t="str">
        <f>IF(ISBLANK(FIIITT!Q18),"",FIIITT!Q18)</f>
        <v/>
      </c>
      <c r="V127" s="92" t="str">
        <f>IF(ISBLANK(FIIITT!R18),"",FIIITT!R18)</f>
        <v/>
      </c>
      <c r="W127" s="92" t="str">
        <f>IF(ISBLANK(FIIITT!S18),"",FIIITT!S18)</f>
        <v/>
      </c>
      <c r="X127" s="92" t="str">
        <f>IF(ISBLANK(FIIITT!T18),"",FIIITT!T18)</f>
        <v/>
      </c>
      <c r="Y127" s="92" t="str">
        <f>IF(ISBLANK(FIIITT!U18),"",FIIITT!U18)</f>
        <v/>
      </c>
      <c r="Z127" s="92" t="str">
        <f>IF(ISBLANK(FIIITT!V18),"",FIIITT!V18)</f>
        <v/>
      </c>
      <c r="AA127" s="92" t="str">
        <f>IF(ISBLANK(FIIITT!W18),"",FIIITT!W18)</f>
        <v/>
      </c>
      <c r="AB127" s="92" t="str">
        <f>IF(ISBLANK(FIIITT!X18),"",FIIITT!X18)</f>
        <v/>
      </c>
      <c r="AC127" s="92" t="str">
        <f>IF(ISBLANK(FIIITT!Y18),"",FIIITT!Y18)</f>
        <v/>
      </c>
      <c r="AD127" s="92" t="str">
        <f>IF(ISBLANK(FIIITT!Z18),"",FIIITT!Z18)</f>
        <v/>
      </c>
      <c r="AE127" s="92" t="str">
        <f>IF(ISBLANK(FIIITT!AA18),"",FIIITT!AA18)</f>
        <v/>
      </c>
      <c r="AF127" s="92" t="str">
        <f>IF(ISBLANK(FIIITT!AB18),"",FIIITT!AB18)</f>
        <v/>
      </c>
      <c r="AG127" s="92" t="str">
        <f>IF(ISBLANK(FIIITT!AC18),"",FIIITT!AC18)</f>
        <v/>
      </c>
      <c r="AH127" s="92" t="str">
        <f>IF(ISBLANK(FIIITT!AD18),"",FIIITT!AD18)</f>
        <v/>
      </c>
      <c r="AI127" s="92" t="str">
        <f>IF(ISBLANK(FIIITT!AE18),"",FIIITT!AE18)</f>
        <v/>
      </c>
      <c r="AJ127" s="92" t="str">
        <f>IF(ISBLANK(FIIITT!AF18),"",FIIITT!AF18)</f>
        <v/>
      </c>
      <c r="AK127" s="92" t="str">
        <f>IF(ISBLANK(FIIITT!AG18),"",FIIITT!AG18)</f>
        <v/>
      </c>
      <c r="AL127" s="92" t="str">
        <f>IF(ISBLANK(FIIITT!AH18),"",FIIITT!AH18)</f>
        <v/>
      </c>
      <c r="AM127" s="92" t="str">
        <f ca="1">IF(ISBLANK(FIIITT!AI18),"",FIIITT!AI18)</f>
        <v/>
      </c>
    </row>
    <row r="128" spans="1:39" x14ac:dyDescent="0.45">
      <c r="A128" s="77" t="str">
        <f t="shared" si="4"/>
        <v>fiiitt_202105_15288_iit_11th</v>
      </c>
      <c r="B128" s="69">
        <f>FIIITT!U$3</f>
        <v>15288</v>
      </c>
      <c r="C128" s="85" t="str">
        <f>FIIITT!AB$3&amp;FIIITT!AG$3</f>
        <v>202105</v>
      </c>
      <c r="D128" s="69" t="s">
        <v>132</v>
      </c>
      <c r="E128" s="87" t="s">
        <v>35</v>
      </c>
      <c r="F128" s="79" t="str">
        <f t="shared" si="6"/>
        <v>iit_11th</v>
      </c>
      <c r="G128" s="69"/>
      <c r="H128" s="91"/>
      <c r="I128" s="91"/>
      <c r="J128" s="91"/>
      <c r="K128" s="91"/>
      <c r="L128" s="91"/>
      <c r="M128" s="91"/>
      <c r="N128" s="91"/>
      <c r="O128" s="91"/>
      <c r="P128" s="91"/>
      <c r="Q128" s="91"/>
      <c r="R128" s="92" t="str">
        <f>IF(ISBLANK(FIIITT!N19),"",FIIITT!N19)</f>
        <v/>
      </c>
      <c r="S128" s="92" t="str">
        <f>IF(ISBLANK(FIIITT!O19),"",FIIITT!O19)</f>
        <v/>
      </c>
      <c r="T128" s="92" t="str">
        <f>IF(ISBLANK(FIIITT!P19),"",FIIITT!P19)</f>
        <v/>
      </c>
      <c r="U128" s="92" t="str">
        <f>IF(ISBLANK(FIIITT!Q19),"",FIIITT!Q19)</f>
        <v/>
      </c>
      <c r="V128" s="92" t="str">
        <f>IF(ISBLANK(FIIITT!R19),"",FIIITT!R19)</f>
        <v/>
      </c>
      <c r="W128" s="92" t="str">
        <f>IF(ISBLANK(FIIITT!S19),"",FIIITT!S19)</f>
        <v/>
      </c>
      <c r="X128" s="92" t="str">
        <f>IF(ISBLANK(FIIITT!T19),"",FIIITT!T19)</f>
        <v/>
      </c>
      <c r="Y128" s="92" t="str">
        <f>IF(ISBLANK(FIIITT!U19),"",FIIITT!U19)</f>
        <v/>
      </c>
      <c r="Z128" s="92" t="str">
        <f>IF(ISBLANK(FIIITT!V19),"",FIIITT!V19)</f>
        <v/>
      </c>
      <c r="AA128" s="92" t="str">
        <f>IF(ISBLANK(FIIITT!W19),"",FIIITT!W19)</f>
        <v/>
      </c>
      <c r="AB128" s="92" t="str">
        <f>IF(ISBLANK(FIIITT!X19),"",FIIITT!X19)</f>
        <v/>
      </c>
      <c r="AC128" s="92" t="str">
        <f>IF(ISBLANK(FIIITT!Y19),"",FIIITT!Y19)</f>
        <v/>
      </c>
      <c r="AD128" s="92" t="str">
        <f>IF(ISBLANK(FIIITT!Z19),"",FIIITT!Z19)</f>
        <v/>
      </c>
      <c r="AE128" s="92" t="str">
        <f>IF(ISBLANK(FIIITT!AA19),"",FIIITT!AA19)</f>
        <v/>
      </c>
      <c r="AF128" s="92" t="str">
        <f>IF(ISBLANK(FIIITT!AB19),"",FIIITT!AB19)</f>
        <v/>
      </c>
      <c r="AG128" s="92" t="str">
        <f>IF(ISBLANK(FIIITT!AC19),"",FIIITT!AC19)</f>
        <v/>
      </c>
      <c r="AH128" s="92" t="str">
        <f>IF(ISBLANK(FIIITT!AD19),"",FIIITT!AD19)</f>
        <v/>
      </c>
      <c r="AI128" s="92" t="str">
        <f>IF(ISBLANK(FIIITT!AE19),"",FIIITT!AE19)</f>
        <v/>
      </c>
      <c r="AJ128" s="92" t="str">
        <f>IF(ISBLANK(FIIITT!AF19),"",FIIITT!AF19)</f>
        <v/>
      </c>
      <c r="AK128" s="92" t="str">
        <f>IF(ISBLANK(FIIITT!AG19),"",FIIITT!AG19)</f>
        <v/>
      </c>
      <c r="AL128" s="92" t="str">
        <f>IF(ISBLANK(FIIITT!AH19),"",FIIITT!AH19)</f>
        <v/>
      </c>
      <c r="AM128" s="92" t="str">
        <f ca="1">IF(ISBLANK(FIIITT!AI19),"",FIIITT!AI19)</f>
        <v/>
      </c>
    </row>
    <row r="129" spans="1:39" x14ac:dyDescent="0.45">
      <c r="A129" s="77" t="str">
        <f t="shared" si="4"/>
        <v>fiiitt_202105_15288_iit_12th</v>
      </c>
      <c r="B129" s="69">
        <f>FIIITT!U$3</f>
        <v>15288</v>
      </c>
      <c r="C129" s="85" t="str">
        <f>FIIITT!AB$3&amp;FIIITT!AG$3</f>
        <v>202105</v>
      </c>
      <c r="D129" s="69" t="s">
        <v>132</v>
      </c>
      <c r="E129" s="88" t="s">
        <v>69</v>
      </c>
      <c r="F129" s="79" t="str">
        <f t="shared" si="6"/>
        <v>iit_12th</v>
      </c>
      <c r="G129" s="69"/>
      <c r="H129" s="91"/>
      <c r="I129" s="91"/>
      <c r="J129" s="91"/>
      <c r="K129" s="91"/>
      <c r="L129" s="91"/>
      <c r="M129" s="91"/>
      <c r="N129" s="91"/>
      <c r="O129" s="91"/>
      <c r="P129" s="91"/>
      <c r="Q129" s="91"/>
      <c r="R129" s="91"/>
      <c r="S129" s="92" t="str">
        <f>IF(ISBLANK(FIIITT!O20),"",FIIITT!O20)</f>
        <v/>
      </c>
      <c r="T129" s="92" t="str">
        <f>IF(ISBLANK(FIIITT!P20),"",FIIITT!P20)</f>
        <v/>
      </c>
      <c r="U129" s="92" t="str">
        <f>IF(ISBLANK(FIIITT!Q20),"",FIIITT!Q20)</f>
        <v/>
      </c>
      <c r="V129" s="92" t="str">
        <f>IF(ISBLANK(FIIITT!R20),"",FIIITT!R20)</f>
        <v/>
      </c>
      <c r="W129" s="92" t="str">
        <f>IF(ISBLANK(FIIITT!S20),"",FIIITT!S20)</f>
        <v/>
      </c>
      <c r="X129" s="92" t="str">
        <f>IF(ISBLANK(FIIITT!T20),"",FIIITT!T20)</f>
        <v/>
      </c>
      <c r="Y129" s="92" t="str">
        <f>IF(ISBLANK(FIIITT!U20),"",FIIITT!U20)</f>
        <v/>
      </c>
      <c r="Z129" s="92" t="str">
        <f>IF(ISBLANK(FIIITT!V20),"",FIIITT!V20)</f>
        <v/>
      </c>
      <c r="AA129" s="92" t="str">
        <f>IF(ISBLANK(FIIITT!W20),"",FIIITT!W20)</f>
        <v/>
      </c>
      <c r="AB129" s="92" t="str">
        <f>IF(ISBLANK(FIIITT!X20),"",FIIITT!X20)</f>
        <v/>
      </c>
      <c r="AC129" s="92" t="str">
        <f>IF(ISBLANK(FIIITT!Y20),"",FIIITT!Y20)</f>
        <v/>
      </c>
      <c r="AD129" s="92" t="str">
        <f>IF(ISBLANK(FIIITT!Z20),"",FIIITT!Z20)</f>
        <v/>
      </c>
      <c r="AE129" s="92" t="str">
        <f>IF(ISBLANK(FIIITT!AA20),"",FIIITT!AA20)</f>
        <v/>
      </c>
      <c r="AF129" s="92" t="str">
        <f>IF(ISBLANK(FIIITT!AB20),"",FIIITT!AB20)</f>
        <v/>
      </c>
      <c r="AG129" s="92" t="str">
        <f>IF(ISBLANK(FIIITT!AC20),"",FIIITT!AC20)</f>
        <v/>
      </c>
      <c r="AH129" s="92" t="str">
        <f>IF(ISBLANK(FIIITT!AD20),"",FIIITT!AD20)</f>
        <v/>
      </c>
      <c r="AI129" s="92" t="str">
        <f>IF(ISBLANK(FIIITT!AE20),"",FIIITT!AE20)</f>
        <v/>
      </c>
      <c r="AJ129" s="92" t="str">
        <f>IF(ISBLANK(FIIITT!AF20),"",FIIITT!AF20)</f>
        <v/>
      </c>
      <c r="AK129" s="92" t="str">
        <f>IF(ISBLANK(FIIITT!AG20),"",FIIITT!AG20)</f>
        <v/>
      </c>
      <c r="AL129" s="92" t="str">
        <f>IF(ISBLANK(FIIITT!AH20),"",FIIITT!AH20)</f>
        <v/>
      </c>
      <c r="AM129" s="92" t="str">
        <f ca="1">IF(ISBLANK(FIIITT!AI20),"",FIIITT!AI20)</f>
        <v/>
      </c>
    </row>
    <row r="130" spans="1:39" x14ac:dyDescent="0.45">
      <c r="A130" s="77" t="str">
        <f t="shared" si="4"/>
        <v>fiiitt_202105_15288_iit_13th</v>
      </c>
      <c r="B130" s="69">
        <f>FIIITT!U$3</f>
        <v>15288</v>
      </c>
      <c r="C130" s="85" t="str">
        <f>FIIITT!AB$3&amp;FIIITT!AG$3</f>
        <v>202105</v>
      </c>
      <c r="D130" s="69" t="s">
        <v>132</v>
      </c>
      <c r="E130" s="87" t="s">
        <v>36</v>
      </c>
      <c r="F130" s="79" t="str">
        <f t="shared" si="6"/>
        <v>iit_13th</v>
      </c>
      <c r="G130" s="69"/>
      <c r="H130" s="91"/>
      <c r="I130" s="91"/>
      <c r="J130" s="91"/>
      <c r="K130" s="91"/>
      <c r="L130" s="91"/>
      <c r="M130" s="91"/>
      <c r="N130" s="91"/>
      <c r="O130" s="91"/>
      <c r="P130" s="91"/>
      <c r="Q130" s="91"/>
      <c r="R130" s="91"/>
      <c r="S130" s="91"/>
      <c r="T130" s="92" t="str">
        <f>IF(ISBLANK(FIIITT!P21),"",FIIITT!P21)</f>
        <v/>
      </c>
      <c r="U130" s="92" t="str">
        <f>IF(ISBLANK(FIIITT!Q21),"",FIIITT!Q21)</f>
        <v/>
      </c>
      <c r="V130" s="92" t="str">
        <f>IF(ISBLANK(FIIITT!R21),"",FIIITT!R21)</f>
        <v/>
      </c>
      <c r="W130" s="92" t="str">
        <f>IF(ISBLANK(FIIITT!S21),"",FIIITT!S21)</f>
        <v/>
      </c>
      <c r="X130" s="92" t="str">
        <f>IF(ISBLANK(FIIITT!T21),"",FIIITT!T21)</f>
        <v/>
      </c>
      <c r="Y130" s="92" t="str">
        <f>IF(ISBLANK(FIIITT!U21),"",FIIITT!U21)</f>
        <v/>
      </c>
      <c r="Z130" s="92" t="str">
        <f>IF(ISBLANK(FIIITT!V21),"",FIIITT!V21)</f>
        <v/>
      </c>
      <c r="AA130" s="92" t="str">
        <f>IF(ISBLANK(FIIITT!W21),"",FIIITT!W21)</f>
        <v/>
      </c>
      <c r="AB130" s="92" t="str">
        <f>IF(ISBLANK(FIIITT!X21),"",FIIITT!X21)</f>
        <v/>
      </c>
      <c r="AC130" s="92" t="str">
        <f>IF(ISBLANK(FIIITT!Y21),"",FIIITT!Y21)</f>
        <v/>
      </c>
      <c r="AD130" s="92" t="str">
        <f>IF(ISBLANK(FIIITT!Z21),"",FIIITT!Z21)</f>
        <v/>
      </c>
      <c r="AE130" s="92" t="str">
        <f>IF(ISBLANK(FIIITT!AA21),"",FIIITT!AA21)</f>
        <v/>
      </c>
      <c r="AF130" s="92" t="str">
        <f>IF(ISBLANK(FIIITT!AB21),"",FIIITT!AB21)</f>
        <v/>
      </c>
      <c r="AG130" s="92" t="str">
        <f>IF(ISBLANK(FIIITT!AC21),"",FIIITT!AC21)</f>
        <v/>
      </c>
      <c r="AH130" s="92" t="str">
        <f>IF(ISBLANK(FIIITT!AD21),"",FIIITT!AD21)</f>
        <v/>
      </c>
      <c r="AI130" s="92" t="str">
        <f>IF(ISBLANK(FIIITT!AE21),"",FIIITT!AE21)</f>
        <v/>
      </c>
      <c r="AJ130" s="92" t="str">
        <f>IF(ISBLANK(FIIITT!AF21),"",FIIITT!AF21)</f>
        <v/>
      </c>
      <c r="AK130" s="92" t="str">
        <f>IF(ISBLANK(FIIITT!AG21),"",FIIITT!AG21)</f>
        <v/>
      </c>
      <c r="AL130" s="92" t="str">
        <f>IF(ISBLANK(FIIITT!AH21),"",FIIITT!AH21)</f>
        <v/>
      </c>
      <c r="AM130" s="92" t="str">
        <f ca="1">IF(ISBLANK(FIIITT!AI21),"",FIIITT!AI21)</f>
        <v/>
      </c>
    </row>
    <row r="131" spans="1:39" x14ac:dyDescent="0.45">
      <c r="A131" s="77" t="str">
        <f t="shared" si="4"/>
        <v>fiiitt_202105_15288_iit_14th</v>
      </c>
      <c r="B131" s="69">
        <f>FIIITT!U$3</f>
        <v>15288</v>
      </c>
      <c r="C131" s="85" t="str">
        <f>FIIITT!AB$3&amp;FIIITT!AG$3</f>
        <v>202105</v>
      </c>
      <c r="D131" s="69" t="s">
        <v>132</v>
      </c>
      <c r="E131" s="88" t="s">
        <v>37</v>
      </c>
      <c r="F131" s="79" t="str">
        <f t="shared" si="6"/>
        <v>iit_14th</v>
      </c>
      <c r="G131" s="69"/>
      <c r="H131" s="91"/>
      <c r="I131" s="91"/>
      <c r="J131" s="91"/>
      <c r="K131" s="91"/>
      <c r="L131" s="91"/>
      <c r="M131" s="91"/>
      <c r="N131" s="91"/>
      <c r="O131" s="91"/>
      <c r="P131" s="91"/>
      <c r="Q131" s="91"/>
      <c r="R131" s="91"/>
      <c r="S131" s="91"/>
      <c r="T131" s="91"/>
      <c r="U131" s="92" t="str">
        <f>IF(ISBLANK(FIIITT!Q22),"",FIIITT!Q22)</f>
        <v/>
      </c>
      <c r="V131" s="92" t="str">
        <f>IF(ISBLANK(FIIITT!R22),"",FIIITT!R22)</f>
        <v/>
      </c>
      <c r="W131" s="92" t="str">
        <f>IF(ISBLANK(FIIITT!S22),"",FIIITT!S22)</f>
        <v/>
      </c>
      <c r="X131" s="92" t="str">
        <f>IF(ISBLANK(FIIITT!T22),"",FIIITT!T22)</f>
        <v/>
      </c>
      <c r="Y131" s="92" t="str">
        <f>IF(ISBLANK(FIIITT!U22),"",FIIITT!U22)</f>
        <v/>
      </c>
      <c r="Z131" s="92" t="str">
        <f>IF(ISBLANK(FIIITT!V22),"",FIIITT!V22)</f>
        <v/>
      </c>
      <c r="AA131" s="92" t="str">
        <f>IF(ISBLANK(FIIITT!W22),"",FIIITT!W22)</f>
        <v/>
      </c>
      <c r="AB131" s="92" t="str">
        <f>IF(ISBLANK(FIIITT!X22),"",FIIITT!X22)</f>
        <v/>
      </c>
      <c r="AC131" s="92" t="str">
        <f>IF(ISBLANK(FIIITT!Y22),"",FIIITT!Y22)</f>
        <v/>
      </c>
      <c r="AD131" s="92" t="str">
        <f>IF(ISBLANK(FIIITT!Z22),"",FIIITT!Z22)</f>
        <v/>
      </c>
      <c r="AE131" s="92" t="str">
        <f>IF(ISBLANK(FIIITT!AA22),"",FIIITT!AA22)</f>
        <v/>
      </c>
      <c r="AF131" s="92" t="str">
        <f>IF(ISBLANK(FIIITT!AB22),"",FIIITT!AB22)</f>
        <v/>
      </c>
      <c r="AG131" s="92" t="str">
        <f>IF(ISBLANK(FIIITT!AC22),"",FIIITT!AC22)</f>
        <v/>
      </c>
      <c r="AH131" s="92" t="str">
        <f>IF(ISBLANK(FIIITT!AD22),"",FIIITT!AD22)</f>
        <v/>
      </c>
      <c r="AI131" s="92" t="str">
        <f>IF(ISBLANK(FIIITT!AE22),"",FIIITT!AE22)</f>
        <v/>
      </c>
      <c r="AJ131" s="92" t="str">
        <f>IF(ISBLANK(FIIITT!AF22),"",FIIITT!AF22)</f>
        <v/>
      </c>
      <c r="AK131" s="92" t="str">
        <f>IF(ISBLANK(FIIITT!AG22),"",FIIITT!AG22)</f>
        <v/>
      </c>
      <c r="AL131" s="92" t="str">
        <f>IF(ISBLANK(FIIITT!AH22),"",FIIITT!AH22)</f>
        <v/>
      </c>
      <c r="AM131" s="92" t="str">
        <f ca="1">IF(ISBLANK(FIIITT!AI22),"",FIIITT!AI22)</f>
        <v/>
      </c>
    </row>
    <row r="132" spans="1:39" x14ac:dyDescent="0.45">
      <c r="A132" s="77" t="str">
        <f t="shared" si="4"/>
        <v>fiiitt_202105_15288_iit_15th</v>
      </c>
      <c r="B132" s="69">
        <f>FIIITT!U$3</f>
        <v>15288</v>
      </c>
      <c r="C132" s="85" t="str">
        <f>FIIITT!AB$3&amp;FIIITT!AG$3</f>
        <v>202105</v>
      </c>
      <c r="D132" s="69" t="s">
        <v>132</v>
      </c>
      <c r="E132" s="87" t="s">
        <v>38</v>
      </c>
      <c r="F132" s="79" t="str">
        <f t="shared" si="6"/>
        <v>iit_15th</v>
      </c>
      <c r="G132" s="69"/>
      <c r="H132" s="91"/>
      <c r="I132" s="91"/>
      <c r="J132" s="91"/>
      <c r="K132" s="91"/>
      <c r="L132" s="91"/>
      <c r="M132" s="91"/>
      <c r="N132" s="91"/>
      <c r="O132" s="91"/>
      <c r="P132" s="91"/>
      <c r="Q132" s="91"/>
      <c r="R132" s="91"/>
      <c r="S132" s="91"/>
      <c r="T132" s="91"/>
      <c r="U132" s="91"/>
      <c r="V132" s="92" t="str">
        <f>IF(ISBLANK(FIIITT!R23),"",FIIITT!R23)</f>
        <v/>
      </c>
      <c r="W132" s="92" t="str">
        <f>IF(ISBLANK(FIIITT!S23),"",FIIITT!S23)</f>
        <v/>
      </c>
      <c r="X132" s="92" t="str">
        <f>IF(ISBLANK(FIIITT!T23),"",FIIITT!T23)</f>
        <v/>
      </c>
      <c r="Y132" s="92" t="str">
        <f>IF(ISBLANK(FIIITT!U23),"",FIIITT!U23)</f>
        <v/>
      </c>
      <c r="Z132" s="92" t="str">
        <f>IF(ISBLANK(FIIITT!V23),"",FIIITT!V23)</f>
        <v/>
      </c>
      <c r="AA132" s="92" t="str">
        <f>IF(ISBLANK(FIIITT!W23),"",FIIITT!W23)</f>
        <v/>
      </c>
      <c r="AB132" s="92" t="str">
        <f>IF(ISBLANK(FIIITT!X23),"",FIIITT!X23)</f>
        <v/>
      </c>
      <c r="AC132" s="92" t="str">
        <f>IF(ISBLANK(FIIITT!Y23),"",FIIITT!Y23)</f>
        <v/>
      </c>
      <c r="AD132" s="92" t="str">
        <f>IF(ISBLANK(FIIITT!Z23),"",FIIITT!Z23)</f>
        <v/>
      </c>
      <c r="AE132" s="92" t="str">
        <f>IF(ISBLANK(FIIITT!AA23),"",FIIITT!AA23)</f>
        <v/>
      </c>
      <c r="AF132" s="92" t="str">
        <f>IF(ISBLANK(FIIITT!AB23),"",FIIITT!AB23)</f>
        <v/>
      </c>
      <c r="AG132" s="92" t="str">
        <f>IF(ISBLANK(FIIITT!AC23),"",FIIITT!AC23)</f>
        <v/>
      </c>
      <c r="AH132" s="92" t="str">
        <f>IF(ISBLANK(FIIITT!AD23),"",FIIITT!AD23)</f>
        <v/>
      </c>
      <c r="AI132" s="92" t="str">
        <f>IF(ISBLANK(FIIITT!AE23),"",FIIITT!AE23)</f>
        <v/>
      </c>
      <c r="AJ132" s="92" t="str">
        <f>IF(ISBLANK(FIIITT!AF23),"",FIIITT!AF23)</f>
        <v/>
      </c>
      <c r="AK132" s="92" t="str">
        <f>IF(ISBLANK(FIIITT!AG23),"",FIIITT!AG23)</f>
        <v/>
      </c>
      <c r="AL132" s="92" t="str">
        <f>IF(ISBLANK(FIIITT!AH23),"",FIIITT!AH23)</f>
        <v/>
      </c>
      <c r="AM132" s="92" t="str">
        <f ca="1">IF(ISBLANK(FIIITT!AI23),"",FIIITT!AI23)</f>
        <v/>
      </c>
    </row>
    <row r="133" spans="1:39" x14ac:dyDescent="0.45">
      <c r="A133" s="77" t="str">
        <f t="shared" si="4"/>
        <v>fiiitt_202105_15288_iit_16th</v>
      </c>
      <c r="B133" s="69">
        <f>FIIITT!U$3</f>
        <v>15288</v>
      </c>
      <c r="C133" s="85" t="str">
        <f>FIIITT!AB$3&amp;FIIITT!AG$3</f>
        <v>202105</v>
      </c>
      <c r="D133" s="69" t="s">
        <v>132</v>
      </c>
      <c r="E133" s="88" t="s">
        <v>39</v>
      </c>
      <c r="F133" s="79" t="str">
        <f t="shared" si="6"/>
        <v>iit_16th</v>
      </c>
      <c r="G133" s="69"/>
      <c r="H133" s="91"/>
      <c r="I133" s="91"/>
      <c r="J133" s="91"/>
      <c r="K133" s="91"/>
      <c r="L133" s="91"/>
      <c r="M133" s="91"/>
      <c r="N133" s="91"/>
      <c r="O133" s="91"/>
      <c r="P133" s="91"/>
      <c r="Q133" s="91"/>
      <c r="R133" s="91"/>
      <c r="S133" s="91"/>
      <c r="T133" s="91"/>
      <c r="U133" s="91"/>
      <c r="V133" s="91"/>
      <c r="W133" s="92" t="str">
        <f>IF(ISBLANK(FIIITT!S24),"",FIIITT!S24)</f>
        <v/>
      </c>
      <c r="X133" s="92" t="str">
        <f>IF(ISBLANK(FIIITT!T24),"",FIIITT!T24)</f>
        <v/>
      </c>
      <c r="Y133" s="92" t="str">
        <f>IF(ISBLANK(FIIITT!U24),"",FIIITT!U24)</f>
        <v/>
      </c>
      <c r="Z133" s="92" t="str">
        <f>IF(ISBLANK(FIIITT!V24),"",FIIITT!V24)</f>
        <v/>
      </c>
      <c r="AA133" s="92" t="str">
        <f>IF(ISBLANK(FIIITT!W24),"",FIIITT!W24)</f>
        <v/>
      </c>
      <c r="AB133" s="92" t="str">
        <f>IF(ISBLANK(FIIITT!X24),"",FIIITT!X24)</f>
        <v/>
      </c>
      <c r="AC133" s="92" t="str">
        <f>IF(ISBLANK(FIIITT!Y24),"",FIIITT!Y24)</f>
        <v/>
      </c>
      <c r="AD133" s="92" t="str">
        <f>IF(ISBLANK(FIIITT!Z24),"",FIIITT!Z24)</f>
        <v/>
      </c>
      <c r="AE133" s="92" t="str">
        <f>IF(ISBLANK(FIIITT!AA24),"",FIIITT!AA24)</f>
        <v/>
      </c>
      <c r="AF133" s="92" t="str">
        <f>IF(ISBLANK(FIIITT!AB24),"",FIIITT!AB24)</f>
        <v/>
      </c>
      <c r="AG133" s="92" t="str">
        <f>IF(ISBLANK(FIIITT!AC24),"",FIIITT!AC24)</f>
        <v/>
      </c>
      <c r="AH133" s="92" t="str">
        <f>IF(ISBLANK(FIIITT!AD24),"",FIIITT!AD24)</f>
        <v/>
      </c>
      <c r="AI133" s="92" t="str">
        <f>IF(ISBLANK(FIIITT!AE24),"",FIIITT!AE24)</f>
        <v/>
      </c>
      <c r="AJ133" s="92" t="str">
        <f>IF(ISBLANK(FIIITT!AF24),"",FIIITT!AF24)</f>
        <v/>
      </c>
      <c r="AK133" s="92" t="str">
        <f>IF(ISBLANK(FIIITT!AG24),"",FIIITT!AG24)</f>
        <v/>
      </c>
      <c r="AL133" s="92" t="str">
        <f>IF(ISBLANK(FIIITT!AH24),"",FIIITT!AH24)</f>
        <v/>
      </c>
      <c r="AM133" s="92" t="str">
        <f ca="1">IF(ISBLANK(FIIITT!AI24),"",FIIITT!AI24)</f>
        <v/>
      </c>
    </row>
    <row r="134" spans="1:39" x14ac:dyDescent="0.45">
      <c r="A134" s="77" t="str">
        <f t="shared" si="4"/>
        <v>fiiitt_202105_15288_iit_17th</v>
      </c>
      <c r="B134" s="69">
        <f>FIIITT!U$3</f>
        <v>15288</v>
      </c>
      <c r="C134" s="85" t="str">
        <f>FIIITT!AB$3&amp;FIIITT!AG$3</f>
        <v>202105</v>
      </c>
      <c r="D134" s="69" t="s">
        <v>132</v>
      </c>
      <c r="E134" s="87" t="s">
        <v>40</v>
      </c>
      <c r="F134" s="79" t="str">
        <f t="shared" si="6"/>
        <v>iit_17th</v>
      </c>
      <c r="G134" s="69"/>
      <c r="H134" s="91"/>
      <c r="I134" s="91"/>
      <c r="J134" s="91"/>
      <c r="K134" s="91"/>
      <c r="L134" s="91"/>
      <c r="M134" s="91"/>
      <c r="N134" s="91"/>
      <c r="O134" s="91"/>
      <c r="P134" s="91"/>
      <c r="Q134" s="91"/>
      <c r="R134" s="91"/>
      <c r="S134" s="91"/>
      <c r="T134" s="91"/>
      <c r="U134" s="91"/>
      <c r="V134" s="91"/>
      <c r="W134" s="91"/>
      <c r="X134" s="92" t="str">
        <f>IF(ISBLANK(FIIITT!T25),"",FIIITT!T25)</f>
        <v/>
      </c>
      <c r="Y134" s="92" t="str">
        <f>IF(ISBLANK(FIIITT!U25),"",FIIITT!U25)</f>
        <v/>
      </c>
      <c r="Z134" s="92" t="str">
        <f>IF(ISBLANK(FIIITT!V25),"",FIIITT!V25)</f>
        <v/>
      </c>
      <c r="AA134" s="92" t="str">
        <f>IF(ISBLANK(FIIITT!W25),"",FIIITT!W25)</f>
        <v/>
      </c>
      <c r="AB134" s="92" t="str">
        <f>IF(ISBLANK(FIIITT!X25),"",FIIITT!X25)</f>
        <v/>
      </c>
      <c r="AC134" s="92" t="str">
        <f>IF(ISBLANK(FIIITT!Y25),"",FIIITT!Y25)</f>
        <v/>
      </c>
      <c r="AD134" s="92" t="str">
        <f>IF(ISBLANK(FIIITT!Z25),"",FIIITT!Z25)</f>
        <v/>
      </c>
      <c r="AE134" s="92" t="str">
        <f>IF(ISBLANK(FIIITT!AA25),"",FIIITT!AA25)</f>
        <v/>
      </c>
      <c r="AF134" s="92" t="str">
        <f>IF(ISBLANK(FIIITT!AB25),"",FIIITT!AB25)</f>
        <v/>
      </c>
      <c r="AG134" s="92" t="str">
        <f>IF(ISBLANK(FIIITT!AC25),"",FIIITT!AC25)</f>
        <v/>
      </c>
      <c r="AH134" s="92" t="str">
        <f>IF(ISBLANK(FIIITT!AD25),"",FIIITT!AD25)</f>
        <v/>
      </c>
      <c r="AI134" s="92" t="str">
        <f>IF(ISBLANK(FIIITT!AE25),"",FIIITT!AE25)</f>
        <v/>
      </c>
      <c r="AJ134" s="92" t="str">
        <f>IF(ISBLANK(FIIITT!AF25),"",FIIITT!AF25)</f>
        <v/>
      </c>
      <c r="AK134" s="92" t="str">
        <f>IF(ISBLANK(FIIITT!AG25),"",FIIITT!AG25)</f>
        <v/>
      </c>
      <c r="AL134" s="92" t="str">
        <f>IF(ISBLANK(FIIITT!AH25),"",FIIITT!AH25)</f>
        <v/>
      </c>
      <c r="AM134" s="92" t="str">
        <f ca="1">IF(ISBLANK(FIIITT!AI25),"",FIIITT!AI25)</f>
        <v/>
      </c>
    </row>
    <row r="135" spans="1:39" x14ac:dyDescent="0.45">
      <c r="A135" s="77" t="str">
        <f t="shared" si="4"/>
        <v>fiiitt_202105_15288_iit_18th</v>
      </c>
      <c r="B135" s="69">
        <f>FIIITT!U$3</f>
        <v>15288</v>
      </c>
      <c r="C135" s="85" t="str">
        <f>FIIITT!AB$3&amp;FIIITT!AG$3</f>
        <v>202105</v>
      </c>
      <c r="D135" s="69" t="s">
        <v>132</v>
      </c>
      <c r="E135" s="88" t="s">
        <v>41</v>
      </c>
      <c r="F135" s="79" t="str">
        <f t="shared" si="6"/>
        <v>iit_18th</v>
      </c>
      <c r="G135" s="69"/>
      <c r="H135" s="91"/>
      <c r="I135" s="91"/>
      <c r="J135" s="91"/>
      <c r="K135" s="91"/>
      <c r="L135" s="91"/>
      <c r="M135" s="91"/>
      <c r="N135" s="91"/>
      <c r="O135" s="91"/>
      <c r="P135" s="91"/>
      <c r="Q135" s="91"/>
      <c r="R135" s="91"/>
      <c r="S135" s="91"/>
      <c r="T135" s="91"/>
      <c r="U135" s="91"/>
      <c r="V135" s="91"/>
      <c r="W135" s="91"/>
      <c r="X135" s="91"/>
      <c r="Y135" s="92" t="str">
        <f>IF(ISBLANK(FIIITT!U26),"",FIIITT!U26)</f>
        <v/>
      </c>
      <c r="Z135" s="92" t="str">
        <f>IF(ISBLANK(FIIITT!V26),"",FIIITT!V26)</f>
        <v/>
      </c>
      <c r="AA135" s="92" t="str">
        <f>IF(ISBLANK(FIIITT!W26),"",FIIITT!W26)</f>
        <v/>
      </c>
      <c r="AB135" s="92" t="str">
        <f>IF(ISBLANK(FIIITT!X26),"",FIIITT!X26)</f>
        <v/>
      </c>
      <c r="AC135" s="92" t="str">
        <f>IF(ISBLANK(FIIITT!Y26),"",FIIITT!Y26)</f>
        <v/>
      </c>
      <c r="AD135" s="92" t="str">
        <f>IF(ISBLANK(FIIITT!Z26),"",FIIITT!Z26)</f>
        <v/>
      </c>
      <c r="AE135" s="92" t="str">
        <f>IF(ISBLANK(FIIITT!AA26),"",FIIITT!AA26)</f>
        <v/>
      </c>
      <c r="AF135" s="92" t="str">
        <f>IF(ISBLANK(FIIITT!AB26),"",FIIITT!AB26)</f>
        <v/>
      </c>
      <c r="AG135" s="92" t="str">
        <f>IF(ISBLANK(FIIITT!AC26),"",FIIITT!AC26)</f>
        <v/>
      </c>
      <c r="AH135" s="92" t="str">
        <f>IF(ISBLANK(FIIITT!AD26),"",FIIITT!AD26)</f>
        <v/>
      </c>
      <c r="AI135" s="92" t="str">
        <f>IF(ISBLANK(FIIITT!AE26),"",FIIITT!AE26)</f>
        <v/>
      </c>
      <c r="AJ135" s="92" t="str">
        <f>IF(ISBLANK(FIIITT!AF26),"",FIIITT!AF26)</f>
        <v/>
      </c>
      <c r="AK135" s="92" t="str">
        <f>IF(ISBLANK(FIIITT!AG26),"",FIIITT!AG26)</f>
        <v/>
      </c>
      <c r="AL135" s="92" t="str">
        <f>IF(ISBLANK(FIIITT!AH26),"",FIIITT!AH26)</f>
        <v/>
      </c>
      <c r="AM135" s="92" t="str">
        <f ca="1">IF(ISBLANK(FIIITT!AI26),"",FIIITT!AI26)</f>
        <v/>
      </c>
    </row>
    <row r="136" spans="1:39" x14ac:dyDescent="0.45">
      <c r="A136" s="77" t="str">
        <f t="shared" si="4"/>
        <v>fiiitt_202105_15288_iit_19th</v>
      </c>
      <c r="B136" s="69">
        <f>FIIITT!U$3</f>
        <v>15288</v>
      </c>
      <c r="C136" s="85" t="str">
        <f>FIIITT!AB$3&amp;FIIITT!AG$3</f>
        <v>202105</v>
      </c>
      <c r="D136" s="69" t="s">
        <v>132</v>
      </c>
      <c r="E136" s="87" t="s">
        <v>42</v>
      </c>
      <c r="F136" s="79" t="str">
        <f t="shared" si="6"/>
        <v>iit_19th</v>
      </c>
      <c r="G136" s="69"/>
      <c r="H136" s="91"/>
      <c r="I136" s="91"/>
      <c r="J136" s="91"/>
      <c r="K136" s="91"/>
      <c r="L136" s="91"/>
      <c r="M136" s="91"/>
      <c r="N136" s="91"/>
      <c r="O136" s="91"/>
      <c r="P136" s="91"/>
      <c r="Q136" s="91"/>
      <c r="R136" s="91"/>
      <c r="S136" s="91"/>
      <c r="T136" s="91"/>
      <c r="U136" s="91"/>
      <c r="V136" s="91"/>
      <c r="W136" s="91"/>
      <c r="X136" s="91"/>
      <c r="Y136" s="91"/>
      <c r="Z136" s="92" t="str">
        <f>IF(ISBLANK(FIIITT!V27),"",FIIITT!V27)</f>
        <v/>
      </c>
      <c r="AA136" s="92" t="str">
        <f>IF(ISBLANK(FIIITT!W27),"",FIIITT!W27)</f>
        <v/>
      </c>
      <c r="AB136" s="92" t="str">
        <f>IF(ISBLANK(FIIITT!X27),"",FIIITT!X27)</f>
        <v/>
      </c>
      <c r="AC136" s="92" t="str">
        <f>IF(ISBLANK(FIIITT!Y27),"",FIIITT!Y27)</f>
        <v/>
      </c>
      <c r="AD136" s="92" t="str">
        <f>IF(ISBLANK(FIIITT!Z27),"",FIIITT!Z27)</f>
        <v/>
      </c>
      <c r="AE136" s="92" t="str">
        <f>IF(ISBLANK(FIIITT!AA27),"",FIIITT!AA27)</f>
        <v/>
      </c>
      <c r="AF136" s="92" t="str">
        <f>IF(ISBLANK(FIIITT!AB27),"",FIIITT!AB27)</f>
        <v/>
      </c>
      <c r="AG136" s="92" t="str">
        <f>IF(ISBLANK(FIIITT!AC27),"",FIIITT!AC27)</f>
        <v/>
      </c>
      <c r="AH136" s="92" t="str">
        <f>IF(ISBLANK(FIIITT!AD27),"",FIIITT!AD27)</f>
        <v/>
      </c>
      <c r="AI136" s="92" t="str">
        <f>IF(ISBLANK(FIIITT!AE27),"",FIIITT!AE27)</f>
        <v/>
      </c>
      <c r="AJ136" s="92" t="str">
        <f>IF(ISBLANK(FIIITT!AF27),"",FIIITT!AF27)</f>
        <v/>
      </c>
      <c r="AK136" s="92" t="str">
        <f>IF(ISBLANK(FIIITT!AG27),"",FIIITT!AG27)</f>
        <v/>
      </c>
      <c r="AL136" s="92" t="str">
        <f>IF(ISBLANK(FIIITT!AH27),"",FIIITT!AH27)</f>
        <v/>
      </c>
      <c r="AM136" s="92" t="str">
        <f ca="1">IF(ISBLANK(FIIITT!AI27),"",FIIITT!AI27)</f>
        <v/>
      </c>
    </row>
    <row r="137" spans="1:39" x14ac:dyDescent="0.45">
      <c r="A137" s="77" t="str">
        <f t="shared" si="4"/>
        <v>fiiitt_202105_15288_iit_20th</v>
      </c>
      <c r="B137" s="69">
        <f>FIIITT!U$3</f>
        <v>15288</v>
      </c>
      <c r="C137" s="85" t="str">
        <f>FIIITT!AB$3&amp;FIIITT!AG$3</f>
        <v>202105</v>
      </c>
      <c r="D137" s="69" t="s">
        <v>132</v>
      </c>
      <c r="E137" s="88" t="s">
        <v>43</v>
      </c>
      <c r="F137" s="79" t="str">
        <f t="shared" si="6"/>
        <v>iit_20th</v>
      </c>
      <c r="G137" s="69"/>
      <c r="H137" s="91"/>
      <c r="I137" s="91"/>
      <c r="J137" s="91"/>
      <c r="K137" s="91"/>
      <c r="L137" s="91"/>
      <c r="M137" s="91"/>
      <c r="N137" s="91"/>
      <c r="O137" s="91"/>
      <c r="P137" s="91"/>
      <c r="Q137" s="91"/>
      <c r="R137" s="91"/>
      <c r="S137" s="91"/>
      <c r="T137" s="91"/>
      <c r="U137" s="91"/>
      <c r="V137" s="91"/>
      <c r="W137" s="91"/>
      <c r="X137" s="91"/>
      <c r="Y137" s="91"/>
      <c r="Z137" s="91"/>
      <c r="AA137" s="92" t="str">
        <f>IF(ISBLANK(FIIITT!W28),"",FIIITT!W28)</f>
        <v/>
      </c>
      <c r="AB137" s="92" t="str">
        <f>IF(ISBLANK(FIIITT!X28),"",FIIITT!X28)</f>
        <v/>
      </c>
      <c r="AC137" s="92" t="str">
        <f>IF(ISBLANK(FIIITT!Y28),"",FIIITT!Y28)</f>
        <v/>
      </c>
      <c r="AD137" s="92" t="str">
        <f>IF(ISBLANK(FIIITT!Z28),"",FIIITT!Z28)</f>
        <v/>
      </c>
      <c r="AE137" s="92" t="str">
        <f>IF(ISBLANK(FIIITT!AA28),"",FIIITT!AA28)</f>
        <v/>
      </c>
      <c r="AF137" s="92" t="str">
        <f>IF(ISBLANK(FIIITT!AB28),"",FIIITT!AB28)</f>
        <v/>
      </c>
      <c r="AG137" s="92" t="str">
        <f>IF(ISBLANK(FIIITT!AC28),"",FIIITT!AC28)</f>
        <v/>
      </c>
      <c r="AH137" s="92" t="str">
        <f>IF(ISBLANK(FIIITT!AD28),"",FIIITT!AD28)</f>
        <v/>
      </c>
      <c r="AI137" s="92" t="str">
        <f>IF(ISBLANK(FIIITT!AE28),"",FIIITT!AE28)</f>
        <v/>
      </c>
      <c r="AJ137" s="92" t="str">
        <f>IF(ISBLANK(FIIITT!AF28),"",FIIITT!AF28)</f>
        <v/>
      </c>
      <c r="AK137" s="92" t="str">
        <f>IF(ISBLANK(FIIITT!AG28),"",FIIITT!AG28)</f>
        <v/>
      </c>
      <c r="AL137" s="92" t="str">
        <f>IF(ISBLANK(FIIITT!AH28),"",FIIITT!AH28)</f>
        <v/>
      </c>
      <c r="AM137" s="92" t="str">
        <f ca="1">IF(ISBLANK(FIIITT!AI28),"",FIIITT!AI28)</f>
        <v/>
      </c>
    </row>
    <row r="138" spans="1:39" x14ac:dyDescent="0.45">
      <c r="A138" s="77" t="str">
        <f t="shared" si="4"/>
        <v>fiiitt_202105_15288_iit_21st</v>
      </c>
      <c r="B138" s="69">
        <f>FIIITT!U$3</f>
        <v>15288</v>
      </c>
      <c r="C138" s="85" t="str">
        <f>FIIITT!AB$3&amp;FIIITT!AG$3</f>
        <v>202105</v>
      </c>
      <c r="D138" s="69" t="s">
        <v>132</v>
      </c>
      <c r="E138" s="87" t="s">
        <v>44</v>
      </c>
      <c r="F138" s="79" t="str">
        <f t="shared" si="6"/>
        <v>iit_21st</v>
      </c>
      <c r="G138" s="69"/>
      <c r="H138" s="91"/>
      <c r="I138" s="91"/>
      <c r="J138" s="91"/>
      <c r="K138" s="91"/>
      <c r="L138" s="91"/>
      <c r="M138" s="91"/>
      <c r="N138" s="91"/>
      <c r="O138" s="91"/>
      <c r="P138" s="91"/>
      <c r="Q138" s="91"/>
      <c r="R138" s="91"/>
      <c r="S138" s="91"/>
      <c r="T138" s="91"/>
      <c r="U138" s="91"/>
      <c r="V138" s="91"/>
      <c r="W138" s="91"/>
      <c r="X138" s="91"/>
      <c r="Y138" s="91"/>
      <c r="Z138" s="91"/>
      <c r="AA138" s="91"/>
      <c r="AB138" s="92" t="str">
        <f>IF(ISBLANK(FIIITT!X29),"",FIIITT!X29)</f>
        <v/>
      </c>
      <c r="AC138" s="92" t="str">
        <f>IF(ISBLANK(FIIITT!Y29),"",FIIITT!Y29)</f>
        <v/>
      </c>
      <c r="AD138" s="92" t="str">
        <f>IF(ISBLANK(FIIITT!Z29),"",FIIITT!Z29)</f>
        <v/>
      </c>
      <c r="AE138" s="92" t="str">
        <f>IF(ISBLANK(FIIITT!AA29),"",FIIITT!AA29)</f>
        <v/>
      </c>
      <c r="AF138" s="92" t="str">
        <f>IF(ISBLANK(FIIITT!AB29),"",FIIITT!AB29)</f>
        <v/>
      </c>
      <c r="AG138" s="92" t="str">
        <f>IF(ISBLANK(FIIITT!AC29),"",FIIITT!AC29)</f>
        <v/>
      </c>
      <c r="AH138" s="92" t="str">
        <f>IF(ISBLANK(FIIITT!AD29),"",FIIITT!AD29)</f>
        <v/>
      </c>
      <c r="AI138" s="92" t="str">
        <f>IF(ISBLANK(FIIITT!AE29),"",FIIITT!AE29)</f>
        <v/>
      </c>
      <c r="AJ138" s="92" t="str">
        <f>IF(ISBLANK(FIIITT!AF29),"",FIIITT!AF29)</f>
        <v/>
      </c>
      <c r="AK138" s="92" t="str">
        <f>IF(ISBLANK(FIIITT!AG29),"",FIIITT!AG29)</f>
        <v/>
      </c>
      <c r="AL138" s="92" t="str">
        <f>IF(ISBLANK(FIIITT!AH29),"",FIIITT!AH29)</f>
        <v/>
      </c>
      <c r="AM138" s="92" t="str">
        <f ca="1">IF(ISBLANK(FIIITT!AI29),"",FIIITT!AI29)</f>
        <v/>
      </c>
    </row>
    <row r="139" spans="1:39" x14ac:dyDescent="0.45">
      <c r="A139" s="77" t="str">
        <f t="shared" si="4"/>
        <v>fiiitt_202105_15288_iit_22nd</v>
      </c>
      <c r="B139" s="69">
        <f>FIIITT!U$3</f>
        <v>15288</v>
      </c>
      <c r="C139" s="85" t="str">
        <f>FIIITT!AB$3&amp;FIIITT!AG$3</f>
        <v>202105</v>
      </c>
      <c r="D139" s="69" t="s">
        <v>132</v>
      </c>
      <c r="E139" s="88" t="s">
        <v>45</v>
      </c>
      <c r="F139" s="79" t="str">
        <f t="shared" si="6"/>
        <v>iit_22nd</v>
      </c>
      <c r="G139" s="69"/>
      <c r="H139" s="91"/>
      <c r="I139" s="91"/>
      <c r="J139" s="91"/>
      <c r="K139" s="91"/>
      <c r="L139" s="91"/>
      <c r="M139" s="91"/>
      <c r="N139" s="91"/>
      <c r="O139" s="91"/>
      <c r="P139" s="91"/>
      <c r="Q139" s="91"/>
      <c r="R139" s="91"/>
      <c r="S139" s="91"/>
      <c r="T139" s="91"/>
      <c r="U139" s="91"/>
      <c r="V139" s="91"/>
      <c r="W139" s="91"/>
      <c r="X139" s="91"/>
      <c r="Y139" s="91"/>
      <c r="Z139" s="91"/>
      <c r="AA139" s="91"/>
      <c r="AB139" s="91"/>
      <c r="AC139" s="92" t="str">
        <f>IF(ISBLANK(FIIITT!Y30),"",FIIITT!Y30)</f>
        <v/>
      </c>
      <c r="AD139" s="92" t="str">
        <f>IF(ISBLANK(FIIITT!Z30),"",FIIITT!Z30)</f>
        <v/>
      </c>
      <c r="AE139" s="92" t="str">
        <f>IF(ISBLANK(FIIITT!AA30),"",FIIITT!AA30)</f>
        <v/>
      </c>
      <c r="AF139" s="92" t="str">
        <f>IF(ISBLANK(FIIITT!AB30),"",FIIITT!AB30)</f>
        <v/>
      </c>
      <c r="AG139" s="92" t="str">
        <f>IF(ISBLANK(FIIITT!AC30),"",FIIITT!AC30)</f>
        <v/>
      </c>
      <c r="AH139" s="92" t="str">
        <f>IF(ISBLANK(FIIITT!AD30),"",FIIITT!AD30)</f>
        <v/>
      </c>
      <c r="AI139" s="92" t="str">
        <f>IF(ISBLANK(FIIITT!AE30),"",FIIITT!AE30)</f>
        <v/>
      </c>
      <c r="AJ139" s="92" t="str">
        <f>IF(ISBLANK(FIIITT!AF30),"",FIIITT!AF30)</f>
        <v/>
      </c>
      <c r="AK139" s="92" t="str">
        <f>IF(ISBLANK(FIIITT!AG30),"",FIIITT!AG30)</f>
        <v/>
      </c>
      <c r="AL139" s="92" t="str">
        <f>IF(ISBLANK(FIIITT!AH30),"",FIIITT!AH30)</f>
        <v/>
      </c>
      <c r="AM139" s="92" t="str">
        <f ca="1">IF(ISBLANK(FIIITT!AI30),"",FIIITT!AI30)</f>
        <v/>
      </c>
    </row>
    <row r="140" spans="1:39" x14ac:dyDescent="0.45">
      <c r="A140" s="77" t="str">
        <f t="shared" si="4"/>
        <v>fiiitt_202105_15288_iit_23rd</v>
      </c>
      <c r="B140" s="69">
        <f>FIIITT!U$3</f>
        <v>15288</v>
      </c>
      <c r="C140" s="85" t="str">
        <f>FIIITT!AB$3&amp;FIIITT!AG$3</f>
        <v>202105</v>
      </c>
      <c r="D140" s="69" t="s">
        <v>132</v>
      </c>
      <c r="E140" s="87" t="s">
        <v>46</v>
      </c>
      <c r="F140" s="79" t="str">
        <f t="shared" si="6"/>
        <v>iit_23rd</v>
      </c>
      <c r="G140" s="69"/>
      <c r="H140" s="91"/>
      <c r="I140" s="91"/>
      <c r="J140" s="91"/>
      <c r="K140" s="91"/>
      <c r="L140" s="91"/>
      <c r="M140" s="91"/>
      <c r="N140" s="91"/>
      <c r="O140" s="91"/>
      <c r="P140" s="91"/>
      <c r="Q140" s="91"/>
      <c r="R140" s="91"/>
      <c r="S140" s="91"/>
      <c r="T140" s="91"/>
      <c r="U140" s="91"/>
      <c r="V140" s="91"/>
      <c r="W140" s="91"/>
      <c r="X140" s="91"/>
      <c r="Y140" s="91"/>
      <c r="Z140" s="91"/>
      <c r="AA140" s="91"/>
      <c r="AB140" s="91"/>
      <c r="AC140" s="91"/>
      <c r="AD140" s="92" t="str">
        <f>IF(ISBLANK(FIIITT!Z31),"",FIIITT!Z31)</f>
        <v/>
      </c>
      <c r="AE140" s="92" t="str">
        <f>IF(ISBLANK(FIIITT!AA31),"",FIIITT!AA31)</f>
        <v/>
      </c>
      <c r="AF140" s="92" t="str">
        <f>IF(ISBLANK(FIIITT!AB31),"",FIIITT!AB31)</f>
        <v/>
      </c>
      <c r="AG140" s="92" t="str">
        <f>IF(ISBLANK(FIIITT!AC31),"",FIIITT!AC31)</f>
        <v/>
      </c>
      <c r="AH140" s="92" t="str">
        <f>IF(ISBLANK(FIIITT!AD31),"",FIIITT!AD31)</f>
        <v/>
      </c>
      <c r="AI140" s="92" t="str">
        <f>IF(ISBLANK(FIIITT!AE31),"",FIIITT!AE31)</f>
        <v/>
      </c>
      <c r="AJ140" s="92" t="str">
        <f>IF(ISBLANK(FIIITT!AF31),"",FIIITT!AF31)</f>
        <v/>
      </c>
      <c r="AK140" s="92" t="str">
        <f>IF(ISBLANK(FIIITT!AG31),"",FIIITT!AG31)</f>
        <v/>
      </c>
      <c r="AL140" s="92" t="str">
        <f>IF(ISBLANK(FIIITT!AH31),"",FIIITT!AH31)</f>
        <v/>
      </c>
      <c r="AM140" s="92" t="str">
        <f ca="1">IF(ISBLANK(FIIITT!AI31),"",FIIITT!AI31)</f>
        <v/>
      </c>
    </row>
    <row r="141" spans="1:39" x14ac:dyDescent="0.45">
      <c r="A141" s="77" t="str">
        <f t="shared" si="4"/>
        <v>fiiitt_202105_15288_iit_24th</v>
      </c>
      <c r="B141" s="69">
        <f>FIIITT!U$3</f>
        <v>15288</v>
      </c>
      <c r="C141" s="85" t="str">
        <f>FIIITT!AB$3&amp;FIIITT!AG$3</f>
        <v>202105</v>
      </c>
      <c r="D141" s="69" t="s">
        <v>132</v>
      </c>
      <c r="E141" s="88" t="s">
        <v>47</v>
      </c>
      <c r="F141" s="79" t="str">
        <f t="shared" si="6"/>
        <v>iit_24th</v>
      </c>
      <c r="G141" s="69"/>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2" t="str">
        <f>IF(ISBLANK(FIIITT!AA32),"",FIIITT!AA32)</f>
        <v/>
      </c>
      <c r="AF141" s="92" t="str">
        <f>IF(ISBLANK(FIIITT!AB32),"",FIIITT!AB32)</f>
        <v/>
      </c>
      <c r="AG141" s="92" t="str">
        <f>IF(ISBLANK(FIIITT!AC32),"",FIIITT!AC32)</f>
        <v/>
      </c>
      <c r="AH141" s="92" t="str">
        <f>IF(ISBLANK(FIIITT!AD32),"",FIIITT!AD32)</f>
        <v/>
      </c>
      <c r="AI141" s="92" t="str">
        <f>IF(ISBLANK(FIIITT!AE32),"",FIIITT!AE32)</f>
        <v/>
      </c>
      <c r="AJ141" s="92" t="str">
        <f>IF(ISBLANK(FIIITT!AF32),"",FIIITT!AF32)</f>
        <v/>
      </c>
      <c r="AK141" s="92" t="str">
        <f>IF(ISBLANK(FIIITT!AG32),"",FIIITT!AG32)</f>
        <v/>
      </c>
      <c r="AL141" s="92" t="str">
        <f>IF(ISBLANK(FIIITT!AH32),"",FIIITT!AH32)</f>
        <v/>
      </c>
      <c r="AM141" s="92" t="str">
        <f ca="1">IF(ISBLANK(FIIITT!AI32),"",FIIITT!AI32)</f>
        <v/>
      </c>
    </row>
    <row r="142" spans="1:39" x14ac:dyDescent="0.45">
      <c r="A142" s="77" t="str">
        <f t="shared" ref="A142:A205" si="7">CONCATENATE(D142,"_",C142,"_",B142,"_",F142)</f>
        <v>fiiitt_202105_15288_iit_25th</v>
      </c>
      <c r="B142" s="69">
        <f>FIIITT!U$3</f>
        <v>15288</v>
      </c>
      <c r="C142" s="85" t="str">
        <f>FIIITT!AB$3&amp;FIIITT!AG$3</f>
        <v>202105</v>
      </c>
      <c r="D142" s="69" t="s">
        <v>132</v>
      </c>
      <c r="E142" s="87" t="s">
        <v>48</v>
      </c>
      <c r="F142" s="79" t="str">
        <f t="shared" si="6"/>
        <v>iit_25th</v>
      </c>
      <c r="G142" s="69"/>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2" t="str">
        <f>IF(ISBLANK(FIIITT!AB33),"",FIIITT!AB33)</f>
        <v/>
      </c>
      <c r="AG142" s="92" t="str">
        <f>IF(ISBLANK(FIIITT!AC33),"",FIIITT!AC33)</f>
        <v/>
      </c>
      <c r="AH142" s="92" t="str">
        <f>IF(ISBLANK(FIIITT!AD33),"",FIIITT!AD33)</f>
        <v/>
      </c>
      <c r="AI142" s="92" t="str">
        <f>IF(ISBLANK(FIIITT!AE33),"",FIIITT!AE33)</f>
        <v/>
      </c>
      <c r="AJ142" s="92" t="str">
        <f>IF(ISBLANK(FIIITT!AF33),"",FIIITT!AF33)</f>
        <v/>
      </c>
      <c r="AK142" s="92" t="str">
        <f>IF(ISBLANK(FIIITT!AG33),"",FIIITT!AG33)</f>
        <v/>
      </c>
      <c r="AL142" s="92" t="str">
        <f>IF(ISBLANK(FIIITT!AH33),"",FIIITT!AH33)</f>
        <v/>
      </c>
      <c r="AM142" s="92" t="str">
        <f ca="1">IF(ISBLANK(FIIITT!AI33),"",FIIITT!AI33)</f>
        <v/>
      </c>
    </row>
    <row r="143" spans="1:39" x14ac:dyDescent="0.45">
      <c r="A143" s="77" t="str">
        <f t="shared" si="7"/>
        <v>fiiitt_202105_15288_iit_26th</v>
      </c>
      <c r="B143" s="69">
        <f>FIIITT!U$3</f>
        <v>15288</v>
      </c>
      <c r="C143" s="85" t="str">
        <f>FIIITT!AB$3&amp;FIIITT!AG$3</f>
        <v>202105</v>
      </c>
      <c r="D143" s="69" t="s">
        <v>132</v>
      </c>
      <c r="E143" s="88" t="s">
        <v>49</v>
      </c>
      <c r="F143" s="79" t="str">
        <f t="shared" si="6"/>
        <v>iit_26th</v>
      </c>
      <c r="G143" s="69"/>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2" t="str">
        <f>IF(ISBLANK(FIIITT!AC34),"",FIIITT!AC34)</f>
        <v/>
      </c>
      <c r="AH143" s="92" t="str">
        <f>IF(ISBLANK(FIIITT!AD34),"",FIIITT!AD34)</f>
        <v/>
      </c>
      <c r="AI143" s="92" t="str">
        <f>IF(ISBLANK(FIIITT!AE34),"",FIIITT!AE34)</f>
        <v/>
      </c>
      <c r="AJ143" s="92" t="str">
        <f>IF(ISBLANK(FIIITT!AF34),"",FIIITT!AF34)</f>
        <v/>
      </c>
      <c r="AK143" s="92" t="str">
        <f>IF(ISBLANK(FIIITT!AG34),"",FIIITT!AG34)</f>
        <v/>
      </c>
      <c r="AL143" s="92" t="str">
        <f>IF(ISBLANK(FIIITT!AH34),"",FIIITT!AH34)</f>
        <v/>
      </c>
      <c r="AM143" s="92" t="str">
        <f ca="1">IF(ISBLANK(FIIITT!AI34),"",FIIITT!AI34)</f>
        <v/>
      </c>
    </row>
    <row r="144" spans="1:39" x14ac:dyDescent="0.45">
      <c r="A144" s="77" t="str">
        <f t="shared" si="7"/>
        <v>fiiitt_202105_15288_iit_27th</v>
      </c>
      <c r="B144" s="69">
        <f>FIIITT!U$3</f>
        <v>15288</v>
      </c>
      <c r="C144" s="85" t="str">
        <f>FIIITT!AB$3&amp;FIIITT!AG$3</f>
        <v>202105</v>
      </c>
      <c r="D144" s="69" t="s">
        <v>132</v>
      </c>
      <c r="E144" s="87" t="s">
        <v>50</v>
      </c>
      <c r="F144" s="79" t="str">
        <f t="shared" si="6"/>
        <v>iit_27th</v>
      </c>
      <c r="G144" s="69"/>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2" t="str">
        <f>IF(ISBLANK(FIIITT!AD35),"",FIIITT!AD35)</f>
        <v/>
      </c>
      <c r="AI144" s="92" t="str">
        <f>IF(ISBLANK(FIIITT!AE35),"",FIIITT!AE35)</f>
        <v/>
      </c>
      <c r="AJ144" s="92" t="str">
        <f>IF(ISBLANK(FIIITT!AF35),"",FIIITT!AF35)</f>
        <v/>
      </c>
      <c r="AK144" s="92" t="str">
        <f>IF(ISBLANK(FIIITT!AG35),"",FIIITT!AG35)</f>
        <v/>
      </c>
      <c r="AL144" s="92" t="str">
        <f>IF(ISBLANK(FIIITT!AH35),"",FIIITT!AH35)</f>
        <v/>
      </c>
      <c r="AM144" s="92" t="str">
        <f ca="1">IF(ISBLANK(FIIITT!AI35),"",FIIITT!AI35)</f>
        <v/>
      </c>
    </row>
    <row r="145" spans="1:39" x14ac:dyDescent="0.45">
      <c r="A145" s="77" t="str">
        <f t="shared" si="7"/>
        <v>fiiitt_202105_15288_iit_28th</v>
      </c>
      <c r="B145" s="69">
        <f>FIIITT!U$3</f>
        <v>15288</v>
      </c>
      <c r="C145" s="85" t="str">
        <f>FIIITT!AB$3&amp;FIIITT!AG$3</f>
        <v>202105</v>
      </c>
      <c r="D145" s="69" t="s">
        <v>132</v>
      </c>
      <c r="E145" s="88" t="s">
        <v>51</v>
      </c>
      <c r="F145" s="79" t="str">
        <f t="shared" si="6"/>
        <v>iit_28th</v>
      </c>
      <c r="G145" s="69"/>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2" t="str">
        <f>IF(ISBLANK(FIIITT!AE36),"",FIIITT!AE36)</f>
        <v/>
      </c>
      <c r="AJ145" s="92" t="str">
        <f>IF(ISBLANK(FIIITT!AF36),"",FIIITT!AF36)</f>
        <v/>
      </c>
      <c r="AK145" s="92" t="str">
        <f>IF(ISBLANK(FIIITT!AG36),"",FIIITT!AG36)</f>
        <v/>
      </c>
      <c r="AL145" s="92" t="str">
        <f>IF(ISBLANK(FIIITT!AH36),"",FIIITT!AH36)</f>
        <v/>
      </c>
      <c r="AM145" s="92" t="str">
        <f ca="1">IF(ISBLANK(FIIITT!AI36),"",FIIITT!AI36)</f>
        <v/>
      </c>
    </row>
    <row r="146" spans="1:39" x14ac:dyDescent="0.45">
      <c r="A146" s="77" t="str">
        <f t="shared" si="7"/>
        <v>fiiitt_202105_15288_iit_29th</v>
      </c>
      <c r="B146" s="69">
        <f>FIIITT!U$3</f>
        <v>15288</v>
      </c>
      <c r="C146" s="85" t="str">
        <f>FIIITT!AB$3&amp;FIIITT!AG$3</f>
        <v>202105</v>
      </c>
      <c r="D146" s="69" t="s">
        <v>132</v>
      </c>
      <c r="E146" s="87" t="s">
        <v>52</v>
      </c>
      <c r="F146" s="79" t="str">
        <f t="shared" si="6"/>
        <v>iit_29th</v>
      </c>
      <c r="G146" s="69"/>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2" t="str">
        <f>IF(ISBLANK(FIIITT!AF37),"",FIIITT!AF37)</f>
        <v/>
      </c>
      <c r="AK146" s="92" t="str">
        <f>IF(ISBLANK(FIIITT!AG37),"",FIIITT!AG37)</f>
        <v/>
      </c>
      <c r="AL146" s="92" t="str">
        <f>IF(ISBLANK(FIIITT!AH37),"",FIIITT!AH37)</f>
        <v/>
      </c>
      <c r="AM146" s="92" t="str">
        <f ca="1">IF(ISBLANK(FIIITT!AI37),"",FIIITT!AI37)</f>
        <v/>
      </c>
    </row>
    <row r="147" spans="1:39" x14ac:dyDescent="0.45">
      <c r="A147" s="77" t="str">
        <f t="shared" si="7"/>
        <v>fiiitt_202105_15288_iit_30th</v>
      </c>
      <c r="B147" s="69">
        <f>FIIITT!U$3</f>
        <v>15288</v>
      </c>
      <c r="C147" s="85" t="str">
        <f>FIIITT!AB$3&amp;FIIITT!AG$3</f>
        <v>202105</v>
      </c>
      <c r="D147" s="69" t="s">
        <v>132</v>
      </c>
      <c r="E147" s="88" t="s">
        <v>53</v>
      </c>
      <c r="F147" s="79" t="str">
        <f t="shared" si="6"/>
        <v>iit_30th</v>
      </c>
      <c r="G147" s="69"/>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c r="AJ147" s="91"/>
      <c r="AK147" s="92" t="str">
        <f>IF(ISBLANK(FIIITT!AG38),"",FIIITT!AG38)</f>
        <v/>
      </c>
      <c r="AL147" s="92" t="str">
        <f>IF(ISBLANK(FIIITT!AH38),"",FIIITT!AH38)</f>
        <v/>
      </c>
      <c r="AM147" s="92" t="str">
        <f ca="1">IF(ISBLANK(FIIITT!AI38),"",FIIITT!AI38)</f>
        <v/>
      </c>
    </row>
    <row r="148" spans="1:39" x14ac:dyDescent="0.45">
      <c r="A148" s="77" t="str">
        <f t="shared" si="7"/>
        <v>fiiitt_202105_15288_iit_31st</v>
      </c>
      <c r="B148" s="69">
        <f>FIIITT!U$3</f>
        <v>15288</v>
      </c>
      <c r="C148" s="85" t="str">
        <f>FIIITT!AB$3&amp;FIIITT!AG$3</f>
        <v>202105</v>
      </c>
      <c r="D148" s="69" t="s">
        <v>132</v>
      </c>
      <c r="E148" s="87" t="s">
        <v>54</v>
      </c>
      <c r="F148" s="79" t="str">
        <f t="shared" si="6"/>
        <v>iit_31st</v>
      </c>
      <c r="G148" s="69"/>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1"/>
      <c r="AI148" s="91"/>
      <c r="AJ148" s="91"/>
      <c r="AK148" s="91"/>
      <c r="AL148" s="92" t="str">
        <f>IF(ISBLANK(FIIITT!AH39),"",FIIITT!AH39)</f>
        <v/>
      </c>
      <c r="AM148" s="92" t="str">
        <f ca="1">IF(ISBLANK(FIIITT!AI39),"",FIIITT!AI39)</f>
        <v/>
      </c>
    </row>
    <row r="149" spans="1:39" x14ac:dyDescent="0.45">
      <c r="A149" s="77" t="str">
        <f t="shared" si="7"/>
        <v>fiiitt_202105_15288_iit_total</v>
      </c>
      <c r="B149" s="69">
        <f>FIIITT!U$3</f>
        <v>15288</v>
      </c>
      <c r="C149" s="69" t="str">
        <f>FIIITT!AB$3&amp;FIIITT!AG$3</f>
        <v>202105</v>
      </c>
      <c r="D149" s="69" t="s">
        <v>132</v>
      </c>
      <c r="E149" s="69" t="s">
        <v>75</v>
      </c>
      <c r="F149" s="79" t="str">
        <f t="shared" si="6"/>
        <v>iit_total</v>
      </c>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c r="AF149" s="91"/>
      <c r="AG149" s="91"/>
      <c r="AH149" s="91"/>
      <c r="AI149" s="91"/>
      <c r="AJ149" s="91"/>
      <c r="AK149" s="91"/>
      <c r="AL149" s="91"/>
      <c r="AM149" s="92" t="str">
        <f ca="1">IF(ISBLANK(FIIITT!AI40),"",FIIITT!AI40)</f>
        <v/>
      </c>
    </row>
    <row r="150" spans="1:39" x14ac:dyDescent="0.45">
      <c r="A150" s="77" t="str">
        <f t="shared" si="7"/>
        <v>fiiitt_202105_15288_ltfu_previous_total</v>
      </c>
      <c r="B150" s="69">
        <f>FIIITT!U$3</f>
        <v>15288</v>
      </c>
      <c r="C150" s="69" t="str">
        <f>FIIITT!AB$3&amp;FIIITT!AG$3</f>
        <v>202105</v>
      </c>
      <c r="D150" s="69" t="s">
        <v>132</v>
      </c>
      <c r="E150" s="69" t="s">
        <v>75</v>
      </c>
      <c r="F150" s="79" t="s">
        <v>133</v>
      </c>
      <c r="G150" s="69" t="str">
        <f>IF(ISBLANK(FIIITT!C7),"",FIIITT!C7)</f>
        <v/>
      </c>
      <c r="H150" s="69" t="str">
        <f>IF(ISBLANK(FIIITT!D7),"",FIIITT!D7)</f>
        <v/>
      </c>
      <c r="I150" s="69" t="str">
        <f>IF(ISBLANK(FIIITT!E7),"",FIIITT!E7)</f>
        <v/>
      </c>
      <c r="J150" s="69" t="str">
        <f>IF(ISBLANK(FIIITT!F7),"",FIIITT!F7)</f>
        <v/>
      </c>
      <c r="K150" s="69" t="str">
        <f>IF(ISBLANK(FIIITT!G7),"",FIIITT!G7)</f>
        <v/>
      </c>
      <c r="L150" s="69" t="str">
        <f>IF(ISBLANK(FIIITT!H7),"",FIIITT!H7)</f>
        <v/>
      </c>
      <c r="M150" s="69" t="str">
        <f>IF(ISBLANK(FIIITT!I7),"",FIIITT!I7)</f>
        <v/>
      </c>
      <c r="N150" s="69" t="str">
        <f>IF(ISBLANK(FIIITT!J7),"",FIIITT!J7)</f>
        <v/>
      </c>
      <c r="O150" s="69" t="str">
        <f>IF(ISBLANK(FIIITT!K7),"",FIIITT!K7)</f>
        <v/>
      </c>
      <c r="P150" s="69" t="str">
        <f>IF(ISBLANK(FIIITT!L7),"",FIIITT!L7)</f>
        <v/>
      </c>
      <c r="Q150" s="69" t="str">
        <f>IF(ISBLANK(FIIITT!M7),"",FIIITT!M7)</f>
        <v/>
      </c>
      <c r="R150" s="69" t="str">
        <f>IF(ISBLANK(FIIITT!N7),"",FIIITT!N7)</f>
        <v/>
      </c>
      <c r="S150" s="69" t="str">
        <f>IF(ISBLANK(FIIITT!O7),"",FIIITT!O7)</f>
        <v/>
      </c>
      <c r="T150" s="69" t="str">
        <f>IF(ISBLANK(FIIITT!P7),"",FIIITT!P7)</f>
        <v/>
      </c>
      <c r="U150" s="69" t="str">
        <f>IF(ISBLANK(FIIITT!Q7),"",FIIITT!Q7)</f>
        <v/>
      </c>
      <c r="V150" s="69" t="str">
        <f>IF(ISBLANK(FIIITT!R7),"",FIIITT!R7)</f>
        <v/>
      </c>
      <c r="W150" s="69" t="str">
        <f>IF(ISBLANK(FIIITT!S7),"",FIIITT!S7)</f>
        <v/>
      </c>
      <c r="X150" s="69" t="str">
        <f>IF(ISBLANK(FIIITT!T7),"",FIIITT!T7)</f>
        <v/>
      </c>
      <c r="Y150" s="69" t="str">
        <f>IF(ISBLANK(FIIITT!U7),"",FIIITT!U7)</f>
        <v/>
      </c>
      <c r="Z150" s="69" t="str">
        <f>IF(ISBLANK(FIIITT!V7),"",FIIITT!V7)</f>
        <v/>
      </c>
      <c r="AA150" s="69" t="str">
        <f>IF(ISBLANK(FIIITT!W7),"",FIIITT!W7)</f>
        <v/>
      </c>
      <c r="AB150" s="69" t="str">
        <f>IF(ISBLANK(FIIITT!X7),"",FIIITT!X7)</f>
        <v/>
      </c>
      <c r="AC150" s="69" t="str">
        <f>IF(ISBLANK(FIIITT!Y7),"",FIIITT!Y7)</f>
        <v/>
      </c>
      <c r="AD150" s="69" t="str">
        <f>IF(ISBLANK(FIIITT!Z7),"",FIIITT!Z7)</f>
        <v/>
      </c>
      <c r="AE150" s="69" t="str">
        <f>IF(ISBLANK(FIIITT!AA7),"",FIIITT!AA7)</f>
        <v/>
      </c>
      <c r="AF150" s="69" t="str">
        <f>IF(ISBLANK(FIIITT!AB7),"",FIIITT!AB7)</f>
        <v/>
      </c>
      <c r="AG150" s="69" t="str">
        <f>IF(ISBLANK(FIIITT!AC7),"",FIIITT!AC7)</f>
        <v/>
      </c>
      <c r="AH150" s="69" t="str">
        <f>IF(ISBLANK(FIIITT!AD7),"",FIIITT!AD7)</f>
        <v/>
      </c>
      <c r="AI150" s="69" t="str">
        <f>IF(ISBLANK(FIIITT!AE7),"",FIIITT!AE7)</f>
        <v/>
      </c>
      <c r="AJ150" s="69" t="str">
        <f>IF(ISBLANK(FIIITT!AF7),"",FIIITT!AF7)</f>
        <v/>
      </c>
      <c r="AK150" s="69" t="str">
        <f>IF(ISBLANK(FIIITT!AG7),"",FIIITT!AG7)</f>
        <v/>
      </c>
      <c r="AL150" s="69" t="str">
        <f>IF(ISBLANK(FIIITT!AH7),"",FIIITT!AH7)</f>
        <v/>
      </c>
      <c r="AM150" s="69" t="str">
        <f>IF(ISBLANK(FIIITT!AI7),"",FIIITT!AI7)</f>
        <v/>
      </c>
    </row>
    <row r="151" spans="1:39" x14ac:dyDescent="0.45">
      <c r="A151" s="77" t="str">
        <f t="shared" si="7"/>
        <v>fiiitt_202105_15288_ltfu_btc_total</v>
      </c>
      <c r="B151" s="69">
        <f>FIIITT!U$3</f>
        <v>15288</v>
      </c>
      <c r="C151" s="69" t="str">
        <f>FIIITT!AB$3&amp;FIIITT!AG$3</f>
        <v>202105</v>
      </c>
      <c r="D151" s="69" t="s">
        <v>132</v>
      </c>
      <c r="E151" s="69" t="s">
        <v>75</v>
      </c>
      <c r="F151" s="79" t="s">
        <v>134</v>
      </c>
      <c r="G151" s="69" t="str">
        <f>IF(ISBLANK(FIIITT!C8),"",FIIITT!C8)</f>
        <v/>
      </c>
      <c r="H151" s="69" t="str">
        <f>IF(ISBLANK(FIIITT!D8),"",FIIITT!D8)</f>
        <v/>
      </c>
      <c r="I151" s="69" t="str">
        <f>IF(ISBLANK(FIIITT!E8),"",FIIITT!E8)</f>
        <v/>
      </c>
      <c r="J151" s="69" t="str">
        <f>IF(ISBLANK(FIIITT!F8),"",FIIITT!F8)</f>
        <v/>
      </c>
      <c r="K151" s="69" t="str">
        <f>IF(ISBLANK(FIIITT!G8),"",FIIITT!G8)</f>
        <v/>
      </c>
      <c r="L151" s="69" t="str">
        <f>IF(ISBLANK(FIIITT!H8),"",FIIITT!H8)</f>
        <v/>
      </c>
      <c r="M151" s="69" t="str">
        <f>IF(ISBLANK(FIIITT!I8),"",FIIITT!I8)</f>
        <v/>
      </c>
      <c r="N151" s="69" t="str">
        <f>IF(ISBLANK(FIIITT!J8),"",FIIITT!J8)</f>
        <v/>
      </c>
      <c r="O151" s="69" t="str">
        <f>IF(ISBLANK(FIIITT!K8),"",FIIITT!K8)</f>
        <v/>
      </c>
      <c r="P151" s="69" t="str">
        <f>IF(ISBLANK(FIIITT!L8),"",FIIITT!L8)</f>
        <v/>
      </c>
      <c r="Q151" s="69" t="str">
        <f>IF(ISBLANK(FIIITT!M8),"",FIIITT!M8)</f>
        <v/>
      </c>
      <c r="R151" s="69" t="str">
        <f>IF(ISBLANK(FIIITT!N8),"",FIIITT!N8)</f>
        <v/>
      </c>
      <c r="S151" s="69" t="str">
        <f>IF(ISBLANK(FIIITT!O8),"",FIIITT!O8)</f>
        <v/>
      </c>
      <c r="T151" s="69" t="str">
        <f>IF(ISBLANK(FIIITT!P8),"",FIIITT!P8)</f>
        <v/>
      </c>
      <c r="U151" s="69" t="str">
        <f>IF(ISBLANK(FIIITT!Q8),"",FIIITT!Q8)</f>
        <v/>
      </c>
      <c r="V151" s="69" t="str">
        <f>IF(ISBLANK(FIIITT!R8),"",FIIITT!R8)</f>
        <v/>
      </c>
      <c r="W151" s="69" t="str">
        <f>IF(ISBLANK(FIIITT!S8),"",FIIITT!S8)</f>
        <v/>
      </c>
      <c r="X151" s="69" t="str">
        <f>IF(ISBLANK(FIIITT!T8),"",FIIITT!T8)</f>
        <v/>
      </c>
      <c r="Y151" s="69" t="str">
        <f>IF(ISBLANK(FIIITT!U8),"",FIIITT!U8)</f>
        <v/>
      </c>
      <c r="Z151" s="69" t="str">
        <f>IF(ISBLANK(FIIITT!V8),"",FIIITT!V8)</f>
        <v/>
      </c>
      <c r="AA151" s="69" t="str">
        <f>IF(ISBLANK(FIIITT!W8),"",FIIITT!W8)</f>
        <v/>
      </c>
      <c r="AB151" s="69" t="str">
        <f>IF(ISBLANK(FIIITT!X8),"",FIIITT!X8)</f>
        <v/>
      </c>
      <c r="AC151" s="69" t="str">
        <f>IF(ISBLANK(FIIITT!Y8),"",FIIITT!Y8)</f>
        <v/>
      </c>
      <c r="AD151" s="69" t="str">
        <f>IF(ISBLANK(FIIITT!Z8),"",FIIITT!Z8)</f>
        <v/>
      </c>
      <c r="AE151" s="69" t="str">
        <f>IF(ISBLANK(FIIITT!AA8),"",FIIITT!AA8)</f>
        <v/>
      </c>
      <c r="AF151" s="69" t="str">
        <f>IF(ISBLANK(FIIITT!AB8),"",FIIITT!AB8)</f>
        <v/>
      </c>
      <c r="AG151" s="69" t="str">
        <f>IF(ISBLANK(FIIITT!AC8),"",FIIITT!AC8)</f>
        <v/>
      </c>
      <c r="AH151" s="69" t="str">
        <f>IF(ISBLANK(FIIITT!AD8),"",FIIITT!AD8)</f>
        <v/>
      </c>
      <c r="AI151" s="69" t="str">
        <f>IF(ISBLANK(FIIITT!AE8),"",FIIITT!AE8)</f>
        <v/>
      </c>
      <c r="AJ151" s="69" t="str">
        <f>IF(ISBLANK(FIIITT!AF8),"",FIIITT!AF8)</f>
        <v/>
      </c>
      <c r="AK151" s="69" t="str">
        <f>IF(ISBLANK(FIIITT!AG8),"",FIIITT!AG8)</f>
        <v/>
      </c>
      <c r="AL151" s="69" t="str">
        <f>IF(ISBLANK(FIIITT!AH8),"",FIIITT!AH8)</f>
        <v/>
      </c>
      <c r="AM151" s="69" t="str">
        <f>IF(ISBLANK(FIIITT!AI8),"",FIIITT!AI8)</f>
        <v/>
      </c>
    </row>
    <row r="152" spans="1:39" x14ac:dyDescent="0.45">
      <c r="A152" s="95" t="str">
        <f t="shared" si="7"/>
        <v>fiiitt_202105_15288_to_ltfu_previous_to_total</v>
      </c>
      <c r="B152" s="96">
        <f>FIIITT!U$3</f>
        <v>15288</v>
      </c>
      <c r="C152" s="96" t="str">
        <f>FIIITT!AB$3&amp;FIIITT!AG$3</f>
        <v>202105</v>
      </c>
      <c r="D152" s="96" t="s">
        <v>132</v>
      </c>
      <c r="E152" s="96" t="s">
        <v>75</v>
      </c>
      <c r="F152" s="95" t="s">
        <v>135</v>
      </c>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c r="AK152" s="96"/>
      <c r="AL152" s="96"/>
      <c r="AM152" s="96" t="str">
        <f>IF(ISBLANK(FIIITT!AJ7),"",FIIITT!AJ7)</f>
        <v/>
      </c>
    </row>
    <row r="153" spans="1:39" x14ac:dyDescent="0.45">
      <c r="A153" s="77" t="str">
        <f t="shared" si="7"/>
        <v>fiiitt_202105_15288_to_ltfu_btc_to_total</v>
      </c>
      <c r="B153" s="69">
        <f>FIIITT!U$3</f>
        <v>15288</v>
      </c>
      <c r="C153" s="69" t="str">
        <f>FIIITT!AB$3&amp;FIIITT!AG$3</f>
        <v>202105</v>
      </c>
      <c r="D153" s="69" t="s">
        <v>132</v>
      </c>
      <c r="E153" s="69" t="s">
        <v>75</v>
      </c>
      <c r="F153" s="79" t="s">
        <v>136</v>
      </c>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71" t="str">
        <f>IF(ISBLANK(FIIITT!AJ8),"",FIIITT!AJ8)</f>
        <v/>
      </c>
    </row>
    <row r="154" spans="1:39" x14ac:dyDescent="0.45">
      <c r="A154" s="93" t="str">
        <f t="shared" si="7"/>
        <v>fiiitt_202105_15288_to_fiiit_1st</v>
      </c>
      <c r="B154" s="94">
        <f>FIIITT!U$3</f>
        <v>15288</v>
      </c>
      <c r="C154" s="94" t="str">
        <f>FIIITT!AB$3&amp;FIIITT!AG$3</f>
        <v>202105</v>
      </c>
      <c r="D154" s="94" t="s">
        <v>132</v>
      </c>
      <c r="E154" s="94" t="s">
        <v>25</v>
      </c>
      <c r="F154" s="93" t="str">
        <f>CONCATENATE("to_fiiit_",E154)</f>
        <v>to_fiiit_1st</v>
      </c>
      <c r="G154" s="94"/>
      <c r="H154" s="94"/>
      <c r="I154" s="94"/>
      <c r="J154" s="94"/>
      <c r="K154" s="94"/>
      <c r="L154" s="94"/>
      <c r="M154" s="94"/>
      <c r="N154" s="94"/>
      <c r="O154" s="94"/>
      <c r="P154" s="94"/>
      <c r="Q154" s="94"/>
      <c r="R154" s="94"/>
      <c r="S154" s="94"/>
      <c r="T154" s="94"/>
      <c r="U154" s="94"/>
      <c r="V154" s="94"/>
      <c r="W154" s="94"/>
      <c r="X154" s="94"/>
      <c r="Y154" s="94"/>
      <c r="Z154" s="94"/>
      <c r="AA154" s="94"/>
      <c r="AB154" s="94"/>
      <c r="AC154" s="94"/>
      <c r="AD154" s="94"/>
      <c r="AE154" s="94"/>
      <c r="AF154" s="94"/>
      <c r="AG154" s="94"/>
      <c r="AH154" s="94"/>
      <c r="AI154" s="94"/>
      <c r="AJ154" s="94"/>
      <c r="AK154" s="94"/>
      <c r="AL154" s="94"/>
      <c r="AM154" s="94" t="str">
        <f>IF(ISBLANK(FIIITT!AJ9),"",FIIITT!AJ9)</f>
        <v/>
      </c>
    </row>
    <row r="155" spans="1:39" x14ac:dyDescent="0.45">
      <c r="A155" s="77" t="str">
        <f t="shared" si="7"/>
        <v>fiiitt_202105_15288_to_fiiit_2nd</v>
      </c>
      <c r="B155" s="69">
        <f>FIIITT!U$3</f>
        <v>15288</v>
      </c>
      <c r="C155" s="69" t="str">
        <f>FIIITT!AB$3&amp;FIIITT!AG$3</f>
        <v>202105</v>
      </c>
      <c r="D155" s="69" t="s">
        <v>132</v>
      </c>
      <c r="E155" s="69" t="s">
        <v>26</v>
      </c>
      <c r="F155" s="93" t="str">
        <f t="shared" ref="F155:F185" si="8">CONCATENATE("to_fiiit_",E155)</f>
        <v>to_fiiit_2nd</v>
      </c>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71" t="str">
        <f>IF(ISBLANK(FIIITT!AJ10),"",FIIITT!AJ10)</f>
        <v/>
      </c>
    </row>
    <row r="156" spans="1:39" x14ac:dyDescent="0.45">
      <c r="A156" s="77" t="str">
        <f t="shared" si="7"/>
        <v>fiiitt_202105_15288_to_fiiit_3rd</v>
      </c>
      <c r="B156" s="69">
        <f>FIIITT!U$3</f>
        <v>15288</v>
      </c>
      <c r="C156" s="69" t="str">
        <f>FIIITT!AB$3&amp;FIIITT!AG$3</f>
        <v>202105</v>
      </c>
      <c r="D156" s="69" t="s">
        <v>132</v>
      </c>
      <c r="E156" s="69" t="s">
        <v>27</v>
      </c>
      <c r="F156" s="93" t="str">
        <f t="shared" si="8"/>
        <v>to_fiiit_3rd</v>
      </c>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71" t="str">
        <f>IF(ISBLANK(FIIITT!AJ11),"",FIIITT!AJ11)</f>
        <v/>
      </c>
    </row>
    <row r="157" spans="1:39" x14ac:dyDescent="0.45">
      <c r="A157" s="77" t="str">
        <f t="shared" si="7"/>
        <v>fiiitt_202105_15288_to_fiiit_4th</v>
      </c>
      <c r="B157" s="69">
        <f>FIIITT!U$3</f>
        <v>15288</v>
      </c>
      <c r="C157" s="69" t="str">
        <f>FIIITT!AB$3&amp;FIIITT!AG$3</f>
        <v>202105</v>
      </c>
      <c r="D157" s="69" t="s">
        <v>132</v>
      </c>
      <c r="E157" s="69" t="s">
        <v>28</v>
      </c>
      <c r="F157" s="93" t="str">
        <f t="shared" si="8"/>
        <v>to_fiiit_4th</v>
      </c>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71" t="str">
        <f>IF(ISBLANK(FIIITT!AJ12),"",FIIITT!AJ12)</f>
        <v/>
      </c>
    </row>
    <row r="158" spans="1:39" x14ac:dyDescent="0.45">
      <c r="A158" s="77" t="str">
        <f t="shared" si="7"/>
        <v>fiiitt_202105_15288_to_fiiit_5th</v>
      </c>
      <c r="B158" s="69">
        <f>FIIITT!U$3</f>
        <v>15288</v>
      </c>
      <c r="C158" s="69" t="str">
        <f>FIIITT!AB$3&amp;FIIITT!AG$3</f>
        <v>202105</v>
      </c>
      <c r="D158" s="69" t="s">
        <v>132</v>
      </c>
      <c r="E158" s="69" t="s">
        <v>29</v>
      </c>
      <c r="F158" s="93" t="str">
        <f t="shared" si="8"/>
        <v>to_fiiit_5th</v>
      </c>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71" t="str">
        <f>IF(ISBLANK(FIIITT!AJ13),"",FIIITT!AJ13)</f>
        <v/>
      </c>
    </row>
    <row r="159" spans="1:39" x14ac:dyDescent="0.45">
      <c r="A159" s="77" t="str">
        <f t="shared" si="7"/>
        <v>fiiitt_202105_15288_to_fiiit_6th</v>
      </c>
      <c r="B159" s="69">
        <f>FIIITT!U$3</f>
        <v>15288</v>
      </c>
      <c r="C159" s="69" t="str">
        <f>FIIITT!AB$3&amp;FIIITT!AG$3</f>
        <v>202105</v>
      </c>
      <c r="D159" s="69" t="s">
        <v>132</v>
      </c>
      <c r="E159" s="71" t="s">
        <v>30</v>
      </c>
      <c r="F159" s="93" t="str">
        <f t="shared" si="8"/>
        <v>to_fiiit_6th</v>
      </c>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71" t="str">
        <f>IF(ISBLANK(FIIITT!AJ14),"",FIIITT!AJ14)</f>
        <v/>
      </c>
    </row>
    <row r="160" spans="1:39" x14ac:dyDescent="0.45">
      <c r="A160" s="77" t="str">
        <f t="shared" si="7"/>
        <v>fiiitt_202105_15288_to_fiiit_7th</v>
      </c>
      <c r="B160" s="69">
        <f>FIIITT!U$3</f>
        <v>15288</v>
      </c>
      <c r="C160" s="69" t="str">
        <f>FIIITT!AB$3&amp;FIIITT!AG$3</f>
        <v>202105</v>
      </c>
      <c r="D160" s="69" t="s">
        <v>132</v>
      </c>
      <c r="E160" s="69" t="s">
        <v>31</v>
      </c>
      <c r="F160" s="93" t="str">
        <f t="shared" si="8"/>
        <v>to_fiiit_7th</v>
      </c>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71" t="str">
        <f>IF(ISBLANK(FIIITT!AJ15),"",FIIITT!AJ15)</f>
        <v/>
      </c>
    </row>
    <row r="161" spans="1:39" x14ac:dyDescent="0.45">
      <c r="A161" s="77" t="str">
        <f t="shared" si="7"/>
        <v>fiiitt_202105_15288_to_fiiit_8th</v>
      </c>
      <c r="B161" s="69">
        <f>FIIITT!U$3</f>
        <v>15288</v>
      </c>
      <c r="C161" s="69" t="str">
        <f>FIIITT!AB$3&amp;FIIITT!AG$3</f>
        <v>202105</v>
      </c>
      <c r="D161" s="69" t="s">
        <v>132</v>
      </c>
      <c r="E161" s="71" t="s">
        <v>32</v>
      </c>
      <c r="F161" s="93" t="str">
        <f t="shared" si="8"/>
        <v>to_fiiit_8th</v>
      </c>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71" t="str">
        <f>IF(ISBLANK(FIIITT!AJ16),"",FIIITT!AJ16)</f>
        <v/>
      </c>
    </row>
    <row r="162" spans="1:39" x14ac:dyDescent="0.45">
      <c r="A162" s="77" t="str">
        <f t="shared" si="7"/>
        <v>fiiitt_202105_15288_to_fiiit_9th</v>
      </c>
      <c r="B162" s="69">
        <f>FIIITT!U$3</f>
        <v>15288</v>
      </c>
      <c r="C162" s="69" t="str">
        <f>FIIITT!AB$3&amp;FIIITT!AG$3</f>
        <v>202105</v>
      </c>
      <c r="D162" s="69" t="s">
        <v>132</v>
      </c>
      <c r="E162" s="69" t="s">
        <v>33</v>
      </c>
      <c r="F162" s="93" t="str">
        <f t="shared" si="8"/>
        <v>to_fiiit_9th</v>
      </c>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71" t="str">
        <f>IF(ISBLANK(FIIITT!AJ17),"",FIIITT!AJ17)</f>
        <v/>
      </c>
    </row>
    <row r="163" spans="1:39" x14ac:dyDescent="0.45">
      <c r="A163" s="77" t="str">
        <f t="shared" si="7"/>
        <v>fiiitt_202105_15288_to_fiiit_10th</v>
      </c>
      <c r="B163" s="69">
        <f>FIIITT!U$3</f>
        <v>15288</v>
      </c>
      <c r="C163" s="69" t="str">
        <f>FIIITT!AB$3&amp;FIIITT!AG$3</f>
        <v>202105</v>
      </c>
      <c r="D163" s="69" t="s">
        <v>132</v>
      </c>
      <c r="E163" s="71" t="s">
        <v>34</v>
      </c>
      <c r="F163" s="93" t="str">
        <f t="shared" si="8"/>
        <v>to_fiiit_10th</v>
      </c>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71" t="str">
        <f>IF(ISBLANK(FIIITT!AJ18),"",FIIITT!AJ18)</f>
        <v/>
      </c>
    </row>
    <row r="164" spans="1:39" x14ac:dyDescent="0.45">
      <c r="A164" s="77" t="str">
        <f t="shared" si="7"/>
        <v>fiiitt_202105_15288_to_fiiit_11th</v>
      </c>
      <c r="B164" s="69">
        <f>FIIITT!U$3</f>
        <v>15288</v>
      </c>
      <c r="C164" s="69" t="str">
        <f>FIIITT!AB$3&amp;FIIITT!AG$3</f>
        <v>202105</v>
      </c>
      <c r="D164" s="69" t="s">
        <v>132</v>
      </c>
      <c r="E164" s="69" t="s">
        <v>35</v>
      </c>
      <c r="F164" s="93" t="str">
        <f t="shared" si="8"/>
        <v>to_fiiit_11th</v>
      </c>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71" t="str">
        <f>IF(ISBLANK(FIIITT!AJ19),"",FIIITT!AJ19)</f>
        <v/>
      </c>
    </row>
    <row r="165" spans="1:39" x14ac:dyDescent="0.45">
      <c r="A165" s="77" t="str">
        <f t="shared" si="7"/>
        <v>fiiitt_202105_15288_to_fiiit_12th</v>
      </c>
      <c r="B165" s="69">
        <f>FIIITT!U$3</f>
        <v>15288</v>
      </c>
      <c r="C165" s="69" t="str">
        <f>FIIITT!AB$3&amp;FIIITT!AG$3</f>
        <v>202105</v>
      </c>
      <c r="D165" s="69" t="s">
        <v>132</v>
      </c>
      <c r="E165" s="71" t="s">
        <v>69</v>
      </c>
      <c r="F165" s="93" t="str">
        <f t="shared" si="8"/>
        <v>to_fiiit_12th</v>
      </c>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71" t="str">
        <f>IF(ISBLANK(FIIITT!AJ20),"",FIIITT!AJ20)</f>
        <v/>
      </c>
    </row>
    <row r="166" spans="1:39" x14ac:dyDescent="0.45">
      <c r="A166" s="77" t="str">
        <f t="shared" si="7"/>
        <v>fiiitt_202105_15288_to_fiiit_13th</v>
      </c>
      <c r="B166" s="69">
        <f>FIIITT!U$3</f>
        <v>15288</v>
      </c>
      <c r="C166" s="69" t="str">
        <f>FIIITT!AB$3&amp;FIIITT!AG$3</f>
        <v>202105</v>
      </c>
      <c r="D166" s="69" t="s">
        <v>132</v>
      </c>
      <c r="E166" s="69" t="s">
        <v>36</v>
      </c>
      <c r="F166" s="93" t="str">
        <f t="shared" si="8"/>
        <v>to_fiiit_13th</v>
      </c>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71" t="str">
        <f>IF(ISBLANK(FIIITT!AJ21),"",FIIITT!AJ21)</f>
        <v/>
      </c>
    </row>
    <row r="167" spans="1:39" x14ac:dyDescent="0.45">
      <c r="A167" s="77" t="str">
        <f t="shared" si="7"/>
        <v>fiiitt_202105_15288_to_fiiit_14th</v>
      </c>
      <c r="B167" s="69">
        <f>FIIITT!U$3</f>
        <v>15288</v>
      </c>
      <c r="C167" s="69" t="str">
        <f>FIIITT!AB$3&amp;FIIITT!AG$3</f>
        <v>202105</v>
      </c>
      <c r="D167" s="69" t="s">
        <v>132</v>
      </c>
      <c r="E167" s="71" t="s">
        <v>37</v>
      </c>
      <c r="F167" s="93" t="str">
        <f t="shared" si="8"/>
        <v>to_fiiit_14th</v>
      </c>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71" t="str">
        <f>IF(ISBLANK(FIIITT!AJ22),"",FIIITT!AJ22)</f>
        <v/>
      </c>
    </row>
    <row r="168" spans="1:39" x14ac:dyDescent="0.45">
      <c r="A168" s="77" t="str">
        <f t="shared" si="7"/>
        <v>fiiitt_202105_15288_to_fiiit_15th</v>
      </c>
      <c r="B168" s="69">
        <f>FIIITT!U$3</f>
        <v>15288</v>
      </c>
      <c r="C168" s="69" t="str">
        <f>FIIITT!AB$3&amp;FIIITT!AG$3</f>
        <v>202105</v>
      </c>
      <c r="D168" s="69" t="s">
        <v>132</v>
      </c>
      <c r="E168" s="69" t="s">
        <v>38</v>
      </c>
      <c r="F168" s="93" t="str">
        <f t="shared" si="8"/>
        <v>to_fiiit_15th</v>
      </c>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71" t="str">
        <f>IF(ISBLANK(FIIITT!AJ23),"",FIIITT!AJ23)</f>
        <v/>
      </c>
    </row>
    <row r="169" spans="1:39" x14ac:dyDescent="0.45">
      <c r="A169" s="77" t="str">
        <f t="shared" si="7"/>
        <v>fiiitt_202105_15288_to_fiiit_16th</v>
      </c>
      <c r="B169" s="69">
        <f>FIIITT!U$3</f>
        <v>15288</v>
      </c>
      <c r="C169" s="69" t="str">
        <f>FIIITT!AB$3&amp;FIIITT!AG$3</f>
        <v>202105</v>
      </c>
      <c r="D169" s="69" t="s">
        <v>132</v>
      </c>
      <c r="E169" s="71" t="s">
        <v>39</v>
      </c>
      <c r="F169" s="93" t="str">
        <f t="shared" si="8"/>
        <v>to_fiiit_16th</v>
      </c>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71" t="str">
        <f>IF(ISBLANK(FIIITT!AJ24),"",FIIITT!AJ24)</f>
        <v/>
      </c>
    </row>
    <row r="170" spans="1:39" x14ac:dyDescent="0.45">
      <c r="A170" s="77" t="str">
        <f t="shared" si="7"/>
        <v>fiiitt_202105_15288_to_fiiit_17th</v>
      </c>
      <c r="B170" s="69">
        <f>FIIITT!U$3</f>
        <v>15288</v>
      </c>
      <c r="C170" s="69" t="str">
        <f>FIIITT!AB$3&amp;FIIITT!AG$3</f>
        <v>202105</v>
      </c>
      <c r="D170" s="69" t="s">
        <v>132</v>
      </c>
      <c r="E170" s="69" t="s">
        <v>40</v>
      </c>
      <c r="F170" s="93" t="str">
        <f t="shared" si="8"/>
        <v>to_fiiit_17th</v>
      </c>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71" t="str">
        <f>IF(ISBLANK(FIIITT!AJ25),"",FIIITT!AJ25)</f>
        <v/>
      </c>
    </row>
    <row r="171" spans="1:39" x14ac:dyDescent="0.45">
      <c r="A171" s="77" t="str">
        <f t="shared" si="7"/>
        <v>fiiitt_202105_15288_to_fiiit_18th</v>
      </c>
      <c r="B171" s="69">
        <f>FIIITT!U$3</f>
        <v>15288</v>
      </c>
      <c r="C171" s="69" t="str">
        <f>FIIITT!AB$3&amp;FIIITT!AG$3</f>
        <v>202105</v>
      </c>
      <c r="D171" s="69" t="s">
        <v>132</v>
      </c>
      <c r="E171" s="71" t="s">
        <v>41</v>
      </c>
      <c r="F171" s="93" t="str">
        <f t="shared" si="8"/>
        <v>to_fiiit_18th</v>
      </c>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71" t="str">
        <f>IF(ISBLANK(FIIITT!AJ26),"",FIIITT!AJ26)</f>
        <v/>
      </c>
    </row>
    <row r="172" spans="1:39" x14ac:dyDescent="0.45">
      <c r="A172" s="77" t="str">
        <f t="shared" si="7"/>
        <v>fiiitt_202105_15288_to_fiiit_19th</v>
      </c>
      <c r="B172" s="69">
        <f>FIIITT!U$3</f>
        <v>15288</v>
      </c>
      <c r="C172" s="69" t="str">
        <f>FIIITT!AB$3&amp;FIIITT!AG$3</f>
        <v>202105</v>
      </c>
      <c r="D172" s="69" t="s">
        <v>132</v>
      </c>
      <c r="E172" s="69" t="s">
        <v>42</v>
      </c>
      <c r="F172" s="93" t="str">
        <f t="shared" si="8"/>
        <v>to_fiiit_19th</v>
      </c>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71" t="str">
        <f>IF(ISBLANK(FIIITT!AJ27),"",FIIITT!AJ27)</f>
        <v/>
      </c>
    </row>
    <row r="173" spans="1:39" x14ac:dyDescent="0.45">
      <c r="A173" s="77" t="str">
        <f t="shared" si="7"/>
        <v>fiiitt_202105_15288_to_fiiit_20th</v>
      </c>
      <c r="B173" s="69">
        <f>FIIITT!U$3</f>
        <v>15288</v>
      </c>
      <c r="C173" s="69" t="str">
        <f>FIIITT!AB$3&amp;FIIITT!AG$3</f>
        <v>202105</v>
      </c>
      <c r="D173" s="69" t="s">
        <v>132</v>
      </c>
      <c r="E173" s="71" t="s">
        <v>43</v>
      </c>
      <c r="F173" s="93" t="str">
        <f t="shared" si="8"/>
        <v>to_fiiit_20th</v>
      </c>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71" t="str">
        <f>IF(ISBLANK(FIIITT!AJ28),"",FIIITT!AJ28)</f>
        <v/>
      </c>
    </row>
    <row r="174" spans="1:39" x14ac:dyDescent="0.45">
      <c r="A174" s="77" t="str">
        <f t="shared" si="7"/>
        <v>fiiitt_202105_15288_to_fiiit_21st</v>
      </c>
      <c r="B174" s="69">
        <f>FIIITT!U$3</f>
        <v>15288</v>
      </c>
      <c r="C174" s="69" t="str">
        <f>FIIITT!AB$3&amp;FIIITT!AG$3</f>
        <v>202105</v>
      </c>
      <c r="D174" s="69" t="s">
        <v>132</v>
      </c>
      <c r="E174" s="69" t="s">
        <v>44</v>
      </c>
      <c r="F174" s="93" t="str">
        <f t="shared" si="8"/>
        <v>to_fiiit_21st</v>
      </c>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71" t="str">
        <f>IF(ISBLANK(FIIITT!AJ29),"",FIIITT!AJ29)</f>
        <v/>
      </c>
    </row>
    <row r="175" spans="1:39" x14ac:dyDescent="0.45">
      <c r="A175" s="77" t="str">
        <f t="shared" si="7"/>
        <v>fiiitt_202105_15288_to_fiiit_22nd</v>
      </c>
      <c r="B175" s="69">
        <f>FIIITT!U$3</f>
        <v>15288</v>
      </c>
      <c r="C175" s="69" t="str">
        <f>FIIITT!AB$3&amp;FIIITT!AG$3</f>
        <v>202105</v>
      </c>
      <c r="D175" s="69" t="s">
        <v>132</v>
      </c>
      <c r="E175" s="71" t="s">
        <v>45</v>
      </c>
      <c r="F175" s="93" t="str">
        <f t="shared" si="8"/>
        <v>to_fiiit_22nd</v>
      </c>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71" t="str">
        <f>IF(ISBLANK(FIIITT!AJ30),"",FIIITT!AJ30)</f>
        <v/>
      </c>
    </row>
    <row r="176" spans="1:39" x14ac:dyDescent="0.45">
      <c r="A176" s="77" t="str">
        <f t="shared" si="7"/>
        <v>fiiitt_202105_15288_to_fiiit_23rd</v>
      </c>
      <c r="B176" s="69">
        <f>FIIITT!U$3</f>
        <v>15288</v>
      </c>
      <c r="C176" s="69" t="str">
        <f>FIIITT!AB$3&amp;FIIITT!AG$3</f>
        <v>202105</v>
      </c>
      <c r="D176" s="69" t="s">
        <v>132</v>
      </c>
      <c r="E176" s="69" t="s">
        <v>46</v>
      </c>
      <c r="F176" s="93" t="str">
        <f t="shared" si="8"/>
        <v>to_fiiit_23rd</v>
      </c>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71" t="str">
        <f>IF(ISBLANK(FIIITT!AJ31),"",FIIITT!AJ31)</f>
        <v/>
      </c>
    </row>
    <row r="177" spans="1:39" x14ac:dyDescent="0.45">
      <c r="A177" s="77" t="str">
        <f t="shared" si="7"/>
        <v>fiiitt_202105_15288_to_fiiit_24th</v>
      </c>
      <c r="B177" s="69">
        <f>FIIITT!U$3</f>
        <v>15288</v>
      </c>
      <c r="C177" s="69" t="str">
        <f>FIIITT!AB$3&amp;FIIITT!AG$3</f>
        <v>202105</v>
      </c>
      <c r="D177" s="69" t="s">
        <v>132</v>
      </c>
      <c r="E177" s="71" t="s">
        <v>47</v>
      </c>
      <c r="F177" s="93" t="str">
        <f t="shared" si="8"/>
        <v>to_fiiit_24th</v>
      </c>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71" t="str">
        <f>IF(ISBLANK(FIIITT!AJ32),"",FIIITT!AJ32)</f>
        <v/>
      </c>
    </row>
    <row r="178" spans="1:39" x14ac:dyDescent="0.45">
      <c r="A178" s="77" t="str">
        <f t="shared" si="7"/>
        <v>fiiitt_202105_15288_to_fiiit_25th</v>
      </c>
      <c r="B178" s="69">
        <f>FIIITT!U$3</f>
        <v>15288</v>
      </c>
      <c r="C178" s="69" t="str">
        <f>FIIITT!AB$3&amp;FIIITT!AG$3</f>
        <v>202105</v>
      </c>
      <c r="D178" s="69" t="s">
        <v>132</v>
      </c>
      <c r="E178" s="69" t="s">
        <v>48</v>
      </c>
      <c r="F178" s="93" t="str">
        <f t="shared" si="8"/>
        <v>to_fiiit_25th</v>
      </c>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71" t="str">
        <f>IF(ISBLANK(FIIITT!AJ33),"",FIIITT!AJ33)</f>
        <v/>
      </c>
    </row>
    <row r="179" spans="1:39" x14ac:dyDescent="0.45">
      <c r="A179" s="77" t="str">
        <f t="shared" si="7"/>
        <v>fiiitt_202105_15288_to_fiiit_26th</v>
      </c>
      <c r="B179" s="69">
        <f>FIIITT!U$3</f>
        <v>15288</v>
      </c>
      <c r="C179" s="69" t="str">
        <f>FIIITT!AB$3&amp;FIIITT!AG$3</f>
        <v>202105</v>
      </c>
      <c r="D179" s="69" t="s">
        <v>132</v>
      </c>
      <c r="E179" s="71" t="s">
        <v>49</v>
      </c>
      <c r="F179" s="93" t="str">
        <f t="shared" si="8"/>
        <v>to_fiiit_26th</v>
      </c>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71" t="str">
        <f>IF(ISBLANK(FIIITT!AJ34),"",FIIITT!AJ34)</f>
        <v/>
      </c>
    </row>
    <row r="180" spans="1:39" x14ac:dyDescent="0.45">
      <c r="A180" s="77" t="str">
        <f t="shared" si="7"/>
        <v>fiiitt_202105_15288_to_fiiit_27th</v>
      </c>
      <c r="B180" s="69">
        <f>FIIITT!U$3</f>
        <v>15288</v>
      </c>
      <c r="C180" s="69" t="str">
        <f>FIIITT!AB$3&amp;FIIITT!AG$3</f>
        <v>202105</v>
      </c>
      <c r="D180" s="69" t="s">
        <v>132</v>
      </c>
      <c r="E180" s="69" t="s">
        <v>50</v>
      </c>
      <c r="F180" s="93" t="str">
        <f t="shared" si="8"/>
        <v>to_fiiit_27th</v>
      </c>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71" t="str">
        <f>IF(ISBLANK(FIIITT!AJ35),"",FIIITT!AJ35)</f>
        <v/>
      </c>
    </row>
    <row r="181" spans="1:39" x14ac:dyDescent="0.45">
      <c r="A181" s="77" t="str">
        <f t="shared" si="7"/>
        <v>fiiitt_202105_15288_to_fiiit_28th</v>
      </c>
      <c r="B181" s="69">
        <f>FIIITT!U$3</f>
        <v>15288</v>
      </c>
      <c r="C181" s="69" t="str">
        <f>FIIITT!AB$3&amp;FIIITT!AG$3</f>
        <v>202105</v>
      </c>
      <c r="D181" s="69" t="s">
        <v>132</v>
      </c>
      <c r="E181" s="71" t="s">
        <v>51</v>
      </c>
      <c r="F181" s="93" t="str">
        <f t="shared" si="8"/>
        <v>to_fiiit_28th</v>
      </c>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71" t="str">
        <f>IF(ISBLANK(FIIITT!AJ36),"",FIIITT!AJ36)</f>
        <v/>
      </c>
    </row>
    <row r="182" spans="1:39" x14ac:dyDescent="0.45">
      <c r="A182" s="77" t="str">
        <f t="shared" si="7"/>
        <v>fiiitt_202105_15288_to_fiiit_29th</v>
      </c>
      <c r="B182" s="69">
        <f>FIIITT!U$3</f>
        <v>15288</v>
      </c>
      <c r="C182" s="69" t="str">
        <f>FIIITT!AB$3&amp;FIIITT!AG$3</f>
        <v>202105</v>
      </c>
      <c r="D182" s="69" t="s">
        <v>132</v>
      </c>
      <c r="E182" s="69" t="s">
        <v>52</v>
      </c>
      <c r="F182" s="93" t="str">
        <f t="shared" si="8"/>
        <v>to_fiiit_29th</v>
      </c>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71" t="str">
        <f>IF(ISBLANK(FIIITT!AJ37),"",FIIITT!AJ37)</f>
        <v/>
      </c>
    </row>
    <row r="183" spans="1:39" x14ac:dyDescent="0.45">
      <c r="A183" s="77" t="str">
        <f t="shared" si="7"/>
        <v>fiiitt_202105_15288_to_fiiit_30th</v>
      </c>
      <c r="B183" s="69">
        <f>FIIITT!U$3</f>
        <v>15288</v>
      </c>
      <c r="C183" s="69" t="str">
        <f>FIIITT!AB$3&amp;FIIITT!AG$3</f>
        <v>202105</v>
      </c>
      <c r="D183" s="69" t="s">
        <v>132</v>
      </c>
      <c r="E183" s="71" t="s">
        <v>53</v>
      </c>
      <c r="F183" s="93" t="str">
        <f t="shared" si="8"/>
        <v>to_fiiit_30th</v>
      </c>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71" t="str">
        <f>IF(ISBLANK(FIIITT!AJ38),"",FIIITT!AJ38)</f>
        <v/>
      </c>
    </row>
    <row r="184" spans="1:39" x14ac:dyDescent="0.45">
      <c r="A184" s="77" t="str">
        <f t="shared" si="7"/>
        <v>fiiitt_202105_15288_to_fiiit_31st</v>
      </c>
      <c r="B184" s="69">
        <f>FIIITT!U$3</f>
        <v>15288</v>
      </c>
      <c r="C184" s="69" t="str">
        <f>FIIITT!AB$3&amp;FIIITT!AG$3</f>
        <v>202105</v>
      </c>
      <c r="D184" s="69" t="s">
        <v>132</v>
      </c>
      <c r="E184" s="69" t="s">
        <v>54</v>
      </c>
      <c r="F184" s="93" t="str">
        <f t="shared" si="8"/>
        <v>to_fiiit_31st</v>
      </c>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71" t="str">
        <f>IF(ISBLANK(FIIITT!AJ39),"",FIIITT!AJ39)</f>
        <v/>
      </c>
    </row>
    <row r="185" spans="1:39" x14ac:dyDescent="0.45">
      <c r="A185" s="77" t="str">
        <f t="shared" si="7"/>
        <v>fiiitt_202105_15288_to_fiiit_total</v>
      </c>
      <c r="B185" s="69">
        <f>FIIITT!U$3</f>
        <v>15288</v>
      </c>
      <c r="C185" s="69" t="str">
        <f>FIIITT!AB$3&amp;FIIITT!AG$3</f>
        <v>202105</v>
      </c>
      <c r="D185" s="69" t="s">
        <v>132</v>
      </c>
      <c r="E185" s="69" t="s">
        <v>75</v>
      </c>
      <c r="F185" s="93" t="str">
        <f t="shared" si="8"/>
        <v>to_fiiit_total</v>
      </c>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71" t="str">
        <f>IF(ISBLANK(FIIITT!AJ40),"",FIIITT!AJ40)</f>
        <v/>
      </c>
    </row>
    <row r="186" spans="1:39" x14ac:dyDescent="0.45">
      <c r="A186" s="77" t="str">
        <f t="shared" si="7"/>
        <v>fiiitt_202105_15288_died_ltfu_previous_to_total</v>
      </c>
      <c r="B186" s="69">
        <f>FIIITT!U$3</f>
        <v>15288</v>
      </c>
      <c r="C186" s="69" t="str">
        <f>FIIITT!AB$3&amp;FIIITT!AG$3</f>
        <v>202105</v>
      </c>
      <c r="D186" s="69" t="s">
        <v>132</v>
      </c>
      <c r="E186" s="96" t="s">
        <v>75</v>
      </c>
      <c r="F186" s="95" t="s">
        <v>137</v>
      </c>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96" t="str">
        <f>IF(ISBLANK(FIIITT!AK7),"",FIIITT!AK7)</f>
        <v/>
      </c>
    </row>
    <row r="187" spans="1:39" x14ac:dyDescent="0.45">
      <c r="A187" s="77" t="str">
        <f t="shared" si="7"/>
        <v>fiiitt_202105_15288_died_ltfu_btc_to_total</v>
      </c>
      <c r="B187" s="69">
        <f>FIIITT!U$3</f>
        <v>15288</v>
      </c>
      <c r="C187" s="69" t="str">
        <f>FIIITT!AB$3&amp;FIIITT!AG$3</f>
        <v>202105</v>
      </c>
      <c r="D187" s="69" t="s">
        <v>132</v>
      </c>
      <c r="E187" s="69" t="s">
        <v>75</v>
      </c>
      <c r="F187" s="79" t="s">
        <v>138</v>
      </c>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97" t="str">
        <f>IF(ISBLANK(FIIITT!AK8),"",FIIITT!AK8)</f>
        <v/>
      </c>
    </row>
    <row r="188" spans="1:39" x14ac:dyDescent="0.45">
      <c r="A188" s="77" t="str">
        <f t="shared" si="7"/>
        <v>fiiitt_202105_15288_died_fiiit_1st</v>
      </c>
      <c r="B188" s="69">
        <f>FIIITT!U$3</f>
        <v>15288</v>
      </c>
      <c r="C188" s="69" t="str">
        <f>FIIITT!AB$3&amp;FIIITT!AG$3</f>
        <v>202105</v>
      </c>
      <c r="D188" s="69" t="s">
        <v>132</v>
      </c>
      <c r="E188" s="94" t="s">
        <v>25</v>
      </c>
      <c r="F188" s="93" t="str">
        <f>CONCATENATE("died_fiiit_",E188)</f>
        <v>died_fiiit_1st</v>
      </c>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97" t="str">
        <f>IF(ISBLANK(FIIITT!AK9),"",FIIITT!AK9)</f>
        <v/>
      </c>
    </row>
    <row r="189" spans="1:39" x14ac:dyDescent="0.45">
      <c r="A189" s="77" t="str">
        <f t="shared" si="7"/>
        <v>fiiitt_202105_15288_died_fiiit_2nd</v>
      </c>
      <c r="B189" s="69">
        <f>FIIITT!U$3</f>
        <v>15288</v>
      </c>
      <c r="C189" s="69" t="str">
        <f>FIIITT!AB$3&amp;FIIITT!AG$3</f>
        <v>202105</v>
      </c>
      <c r="D189" s="69" t="s">
        <v>132</v>
      </c>
      <c r="E189" s="69" t="s">
        <v>26</v>
      </c>
      <c r="F189" s="93" t="str">
        <f t="shared" ref="F189:F219" si="9">CONCATENATE("died_fiiit_",E189)</f>
        <v>died_fiiit_2nd</v>
      </c>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97" t="str">
        <f>IF(ISBLANK(FIIITT!AK10),"",FIIITT!AK10)</f>
        <v/>
      </c>
    </row>
    <row r="190" spans="1:39" x14ac:dyDescent="0.45">
      <c r="A190" s="77" t="str">
        <f t="shared" si="7"/>
        <v>fiiitt_202105_15288_died_fiiit_3rd</v>
      </c>
      <c r="B190" s="69">
        <f>FIIITT!U$3</f>
        <v>15288</v>
      </c>
      <c r="C190" s="69" t="str">
        <f>FIIITT!AB$3&amp;FIIITT!AG$3</f>
        <v>202105</v>
      </c>
      <c r="D190" s="69" t="s">
        <v>132</v>
      </c>
      <c r="E190" s="69" t="s">
        <v>27</v>
      </c>
      <c r="F190" s="93" t="str">
        <f t="shared" si="9"/>
        <v>died_fiiit_3rd</v>
      </c>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97" t="str">
        <f>IF(ISBLANK(FIIITT!AK11),"",FIIITT!AK11)</f>
        <v/>
      </c>
    </row>
    <row r="191" spans="1:39" x14ac:dyDescent="0.45">
      <c r="A191" s="77" t="str">
        <f t="shared" si="7"/>
        <v>fiiitt_202105_15288_died_fiiit_4th</v>
      </c>
      <c r="B191" s="69">
        <f>FIIITT!U$3</f>
        <v>15288</v>
      </c>
      <c r="C191" s="69" t="str">
        <f>FIIITT!AB$3&amp;FIIITT!AG$3</f>
        <v>202105</v>
      </c>
      <c r="D191" s="69" t="s">
        <v>132</v>
      </c>
      <c r="E191" s="69" t="s">
        <v>28</v>
      </c>
      <c r="F191" s="93" t="str">
        <f t="shared" si="9"/>
        <v>died_fiiit_4th</v>
      </c>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97" t="str">
        <f>IF(ISBLANK(FIIITT!AK12),"",FIIITT!AK12)</f>
        <v/>
      </c>
    </row>
    <row r="192" spans="1:39" x14ac:dyDescent="0.45">
      <c r="A192" s="77" t="str">
        <f t="shared" si="7"/>
        <v>fiiitt_202105_15288_died_fiiit_5th</v>
      </c>
      <c r="B192" s="69">
        <f>FIIITT!U$3</f>
        <v>15288</v>
      </c>
      <c r="C192" s="69" t="str">
        <f>FIIITT!AB$3&amp;FIIITT!AG$3</f>
        <v>202105</v>
      </c>
      <c r="D192" s="69" t="s">
        <v>132</v>
      </c>
      <c r="E192" s="69" t="s">
        <v>29</v>
      </c>
      <c r="F192" s="93" t="str">
        <f t="shared" si="9"/>
        <v>died_fiiit_5th</v>
      </c>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97" t="str">
        <f>IF(ISBLANK(FIIITT!AK13),"",FIIITT!AK13)</f>
        <v/>
      </c>
    </row>
    <row r="193" spans="1:39" x14ac:dyDescent="0.45">
      <c r="A193" s="77" t="str">
        <f t="shared" si="7"/>
        <v>fiiitt_202105_15288_died_fiiit_6th</v>
      </c>
      <c r="B193" s="69">
        <f>FIIITT!U$3</f>
        <v>15288</v>
      </c>
      <c r="C193" s="69" t="str">
        <f>FIIITT!AB$3&amp;FIIITT!AG$3</f>
        <v>202105</v>
      </c>
      <c r="D193" s="69" t="s">
        <v>132</v>
      </c>
      <c r="E193" s="71" t="s">
        <v>30</v>
      </c>
      <c r="F193" s="93" t="str">
        <f t="shared" si="9"/>
        <v>died_fiiit_6th</v>
      </c>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97" t="str">
        <f>IF(ISBLANK(FIIITT!AK14),"",FIIITT!AK14)</f>
        <v/>
      </c>
    </row>
    <row r="194" spans="1:39" x14ac:dyDescent="0.45">
      <c r="A194" s="77" t="str">
        <f t="shared" si="7"/>
        <v>fiiitt_202105_15288_died_fiiit_7th</v>
      </c>
      <c r="B194" s="69">
        <f>FIIITT!U$3</f>
        <v>15288</v>
      </c>
      <c r="C194" s="69" t="str">
        <f>FIIITT!AB$3&amp;FIIITT!AG$3</f>
        <v>202105</v>
      </c>
      <c r="D194" s="69" t="s">
        <v>132</v>
      </c>
      <c r="E194" s="69" t="s">
        <v>31</v>
      </c>
      <c r="F194" s="93" t="str">
        <f t="shared" si="9"/>
        <v>died_fiiit_7th</v>
      </c>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97" t="str">
        <f>IF(ISBLANK(FIIITT!AK15),"",FIIITT!AK15)</f>
        <v/>
      </c>
    </row>
    <row r="195" spans="1:39" x14ac:dyDescent="0.45">
      <c r="A195" s="77" t="str">
        <f t="shared" si="7"/>
        <v>fiiitt_202105_15288_died_fiiit_8th</v>
      </c>
      <c r="B195" s="69">
        <f>FIIITT!U$3</f>
        <v>15288</v>
      </c>
      <c r="C195" s="69" t="str">
        <f>FIIITT!AB$3&amp;FIIITT!AG$3</f>
        <v>202105</v>
      </c>
      <c r="D195" s="69" t="s">
        <v>132</v>
      </c>
      <c r="E195" s="71" t="s">
        <v>32</v>
      </c>
      <c r="F195" s="93" t="str">
        <f t="shared" si="9"/>
        <v>died_fiiit_8th</v>
      </c>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97" t="str">
        <f>IF(ISBLANK(FIIITT!AK16),"",FIIITT!AK16)</f>
        <v/>
      </c>
    </row>
    <row r="196" spans="1:39" x14ac:dyDescent="0.45">
      <c r="A196" s="77" t="str">
        <f t="shared" si="7"/>
        <v>fiiitt_202105_15288_died_fiiit_9th</v>
      </c>
      <c r="B196" s="69">
        <f>FIIITT!U$3</f>
        <v>15288</v>
      </c>
      <c r="C196" s="69" t="str">
        <f>FIIITT!AB$3&amp;FIIITT!AG$3</f>
        <v>202105</v>
      </c>
      <c r="D196" s="69" t="s">
        <v>132</v>
      </c>
      <c r="E196" s="69" t="s">
        <v>33</v>
      </c>
      <c r="F196" s="93" t="str">
        <f t="shared" si="9"/>
        <v>died_fiiit_9th</v>
      </c>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97" t="str">
        <f>IF(ISBLANK(FIIITT!AK17),"",FIIITT!AK17)</f>
        <v/>
      </c>
    </row>
    <row r="197" spans="1:39" x14ac:dyDescent="0.45">
      <c r="A197" s="77" t="str">
        <f t="shared" si="7"/>
        <v>fiiitt_202105_15288_died_fiiit_10th</v>
      </c>
      <c r="B197" s="69">
        <f>FIIITT!U$3</f>
        <v>15288</v>
      </c>
      <c r="C197" s="69" t="str">
        <f>FIIITT!AB$3&amp;FIIITT!AG$3</f>
        <v>202105</v>
      </c>
      <c r="D197" s="69" t="s">
        <v>132</v>
      </c>
      <c r="E197" s="71" t="s">
        <v>34</v>
      </c>
      <c r="F197" s="93" t="str">
        <f t="shared" si="9"/>
        <v>died_fiiit_10th</v>
      </c>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97" t="str">
        <f>IF(ISBLANK(FIIITT!AK18),"",FIIITT!AK18)</f>
        <v/>
      </c>
    </row>
    <row r="198" spans="1:39" x14ac:dyDescent="0.45">
      <c r="A198" s="77" t="str">
        <f t="shared" si="7"/>
        <v>fiiitt_202105_15288_died_fiiit_11th</v>
      </c>
      <c r="B198" s="69">
        <f>FIIITT!U$3</f>
        <v>15288</v>
      </c>
      <c r="C198" s="69" t="str">
        <f>FIIITT!AB$3&amp;FIIITT!AG$3</f>
        <v>202105</v>
      </c>
      <c r="D198" s="69" t="s">
        <v>132</v>
      </c>
      <c r="E198" s="69" t="s">
        <v>35</v>
      </c>
      <c r="F198" s="93" t="str">
        <f t="shared" si="9"/>
        <v>died_fiiit_11th</v>
      </c>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97" t="str">
        <f>IF(ISBLANK(FIIITT!AK19),"",FIIITT!AK19)</f>
        <v/>
      </c>
    </row>
    <row r="199" spans="1:39" x14ac:dyDescent="0.45">
      <c r="A199" s="77" t="str">
        <f t="shared" si="7"/>
        <v>fiiitt_202105_15288_died_fiiit_12th</v>
      </c>
      <c r="B199" s="69">
        <f>FIIITT!U$3</f>
        <v>15288</v>
      </c>
      <c r="C199" s="69" t="str">
        <f>FIIITT!AB$3&amp;FIIITT!AG$3</f>
        <v>202105</v>
      </c>
      <c r="D199" s="69" t="s">
        <v>132</v>
      </c>
      <c r="E199" s="71" t="s">
        <v>69</v>
      </c>
      <c r="F199" s="93" t="str">
        <f t="shared" si="9"/>
        <v>died_fiiit_12th</v>
      </c>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97" t="str">
        <f>IF(ISBLANK(FIIITT!AK20),"",FIIITT!AK20)</f>
        <v/>
      </c>
    </row>
    <row r="200" spans="1:39" x14ac:dyDescent="0.45">
      <c r="A200" s="77" t="str">
        <f t="shared" si="7"/>
        <v>fiiitt_202105_15288_died_fiiit_13th</v>
      </c>
      <c r="B200" s="69">
        <f>FIIITT!U$3</f>
        <v>15288</v>
      </c>
      <c r="C200" s="69" t="str">
        <f>FIIITT!AB$3&amp;FIIITT!AG$3</f>
        <v>202105</v>
      </c>
      <c r="D200" s="69" t="s">
        <v>132</v>
      </c>
      <c r="E200" s="69" t="s">
        <v>36</v>
      </c>
      <c r="F200" s="93" t="str">
        <f t="shared" si="9"/>
        <v>died_fiiit_13th</v>
      </c>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97" t="str">
        <f>IF(ISBLANK(FIIITT!AK21),"",FIIITT!AK21)</f>
        <v/>
      </c>
    </row>
    <row r="201" spans="1:39" x14ac:dyDescent="0.45">
      <c r="A201" s="77" t="str">
        <f t="shared" si="7"/>
        <v>fiiitt_202105_15288_died_fiiit_14th</v>
      </c>
      <c r="B201" s="69">
        <f>FIIITT!U$3</f>
        <v>15288</v>
      </c>
      <c r="C201" s="69" t="str">
        <f>FIIITT!AB$3&amp;FIIITT!AG$3</f>
        <v>202105</v>
      </c>
      <c r="D201" s="69" t="s">
        <v>132</v>
      </c>
      <c r="E201" s="71" t="s">
        <v>37</v>
      </c>
      <c r="F201" s="93" t="str">
        <f t="shared" si="9"/>
        <v>died_fiiit_14th</v>
      </c>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97" t="str">
        <f>IF(ISBLANK(FIIITT!AK22),"",FIIITT!AK22)</f>
        <v/>
      </c>
    </row>
    <row r="202" spans="1:39" x14ac:dyDescent="0.45">
      <c r="A202" s="77" t="str">
        <f t="shared" si="7"/>
        <v>fiiitt_202105_15288_died_fiiit_15th</v>
      </c>
      <c r="B202" s="69">
        <f>FIIITT!U$3</f>
        <v>15288</v>
      </c>
      <c r="C202" s="69" t="str">
        <f>FIIITT!AB$3&amp;FIIITT!AG$3</f>
        <v>202105</v>
      </c>
      <c r="D202" s="69" t="s">
        <v>132</v>
      </c>
      <c r="E202" s="69" t="s">
        <v>38</v>
      </c>
      <c r="F202" s="93" t="str">
        <f t="shared" si="9"/>
        <v>died_fiiit_15th</v>
      </c>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97" t="str">
        <f>IF(ISBLANK(FIIITT!AK23),"",FIIITT!AK23)</f>
        <v/>
      </c>
    </row>
    <row r="203" spans="1:39" x14ac:dyDescent="0.45">
      <c r="A203" s="77" t="str">
        <f t="shared" si="7"/>
        <v>fiiitt_202105_15288_died_fiiit_16th</v>
      </c>
      <c r="B203" s="69">
        <f>FIIITT!U$3</f>
        <v>15288</v>
      </c>
      <c r="C203" s="69" t="str">
        <f>FIIITT!AB$3&amp;FIIITT!AG$3</f>
        <v>202105</v>
      </c>
      <c r="D203" s="69" t="s">
        <v>132</v>
      </c>
      <c r="E203" s="71" t="s">
        <v>39</v>
      </c>
      <c r="F203" s="93" t="str">
        <f t="shared" si="9"/>
        <v>died_fiiit_16th</v>
      </c>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97" t="str">
        <f>IF(ISBLANK(FIIITT!AK24),"",FIIITT!AK24)</f>
        <v/>
      </c>
    </row>
    <row r="204" spans="1:39" x14ac:dyDescent="0.45">
      <c r="A204" s="77" t="str">
        <f t="shared" si="7"/>
        <v>fiiitt_202105_15288_died_fiiit_17th</v>
      </c>
      <c r="B204" s="69">
        <f>FIIITT!U$3</f>
        <v>15288</v>
      </c>
      <c r="C204" s="69" t="str">
        <f>FIIITT!AB$3&amp;FIIITT!AG$3</f>
        <v>202105</v>
      </c>
      <c r="D204" s="69" t="s">
        <v>132</v>
      </c>
      <c r="E204" s="69" t="s">
        <v>40</v>
      </c>
      <c r="F204" s="93" t="str">
        <f t="shared" si="9"/>
        <v>died_fiiit_17th</v>
      </c>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97" t="str">
        <f>IF(ISBLANK(FIIITT!AK25),"",FIIITT!AK25)</f>
        <v/>
      </c>
    </row>
    <row r="205" spans="1:39" x14ac:dyDescent="0.45">
      <c r="A205" s="77" t="str">
        <f t="shared" si="7"/>
        <v>fiiitt_202105_15288_died_fiiit_18th</v>
      </c>
      <c r="B205" s="69">
        <f>FIIITT!U$3</f>
        <v>15288</v>
      </c>
      <c r="C205" s="69" t="str">
        <f>FIIITT!AB$3&amp;FIIITT!AG$3</f>
        <v>202105</v>
      </c>
      <c r="D205" s="69" t="s">
        <v>132</v>
      </c>
      <c r="E205" s="71" t="s">
        <v>41</v>
      </c>
      <c r="F205" s="93" t="str">
        <f t="shared" si="9"/>
        <v>died_fiiit_18th</v>
      </c>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97" t="str">
        <f>IF(ISBLANK(FIIITT!AK26),"",FIIITT!AK26)</f>
        <v/>
      </c>
    </row>
    <row r="206" spans="1:39" x14ac:dyDescent="0.45">
      <c r="A206" s="77" t="str">
        <f t="shared" ref="A206:A223" si="10">CONCATENATE(D206,"_",C206,"_",B206,"_",F206)</f>
        <v>fiiitt_202105_15288_died_fiiit_19th</v>
      </c>
      <c r="B206" s="69">
        <f>FIIITT!U$3</f>
        <v>15288</v>
      </c>
      <c r="C206" s="69" t="str">
        <f>FIIITT!AB$3&amp;FIIITT!AG$3</f>
        <v>202105</v>
      </c>
      <c r="D206" s="69" t="s">
        <v>132</v>
      </c>
      <c r="E206" s="69" t="s">
        <v>42</v>
      </c>
      <c r="F206" s="93" t="str">
        <f t="shared" si="9"/>
        <v>died_fiiit_19th</v>
      </c>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97" t="str">
        <f>IF(ISBLANK(FIIITT!AK27),"",FIIITT!AK27)</f>
        <v/>
      </c>
    </row>
    <row r="207" spans="1:39" x14ac:dyDescent="0.45">
      <c r="A207" s="77" t="str">
        <f t="shared" si="10"/>
        <v>fiiitt_202105_15288_died_fiiit_20th</v>
      </c>
      <c r="B207" s="69">
        <f>FIIITT!U$3</f>
        <v>15288</v>
      </c>
      <c r="C207" s="69" t="str">
        <f>FIIITT!AB$3&amp;FIIITT!AG$3</f>
        <v>202105</v>
      </c>
      <c r="D207" s="69" t="s">
        <v>132</v>
      </c>
      <c r="E207" s="71" t="s">
        <v>43</v>
      </c>
      <c r="F207" s="93" t="str">
        <f t="shared" si="9"/>
        <v>died_fiiit_20th</v>
      </c>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97" t="str">
        <f>IF(ISBLANK(FIIITT!AK28),"",FIIITT!AK28)</f>
        <v/>
      </c>
    </row>
    <row r="208" spans="1:39" x14ac:dyDescent="0.45">
      <c r="A208" s="77" t="str">
        <f t="shared" si="10"/>
        <v>fiiitt_202105_15288_died_fiiit_21st</v>
      </c>
      <c r="B208" s="69">
        <f>FIIITT!U$3</f>
        <v>15288</v>
      </c>
      <c r="C208" s="69" t="str">
        <f>FIIITT!AB$3&amp;FIIITT!AG$3</f>
        <v>202105</v>
      </c>
      <c r="D208" s="69" t="s">
        <v>132</v>
      </c>
      <c r="E208" s="69" t="s">
        <v>44</v>
      </c>
      <c r="F208" s="93" t="str">
        <f t="shared" si="9"/>
        <v>died_fiiit_21st</v>
      </c>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97" t="str">
        <f>IF(ISBLANK(FIIITT!AK29),"",FIIITT!AK29)</f>
        <v/>
      </c>
    </row>
    <row r="209" spans="1:39" x14ac:dyDescent="0.45">
      <c r="A209" s="77" t="str">
        <f t="shared" si="10"/>
        <v>fiiitt_202105_15288_died_fiiit_22nd</v>
      </c>
      <c r="B209" s="69">
        <f>FIIITT!U$3</f>
        <v>15288</v>
      </c>
      <c r="C209" s="69" t="str">
        <f>FIIITT!AB$3&amp;FIIITT!AG$3</f>
        <v>202105</v>
      </c>
      <c r="D209" s="69" t="s">
        <v>132</v>
      </c>
      <c r="E209" s="71" t="s">
        <v>45</v>
      </c>
      <c r="F209" s="93" t="str">
        <f t="shared" si="9"/>
        <v>died_fiiit_22nd</v>
      </c>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97" t="str">
        <f>IF(ISBLANK(FIIITT!AK30),"",FIIITT!AK30)</f>
        <v/>
      </c>
    </row>
    <row r="210" spans="1:39" x14ac:dyDescent="0.45">
      <c r="A210" s="77" t="str">
        <f t="shared" si="10"/>
        <v>fiiitt_202105_15288_died_fiiit_23rd</v>
      </c>
      <c r="B210" s="69">
        <f>FIIITT!U$3</f>
        <v>15288</v>
      </c>
      <c r="C210" s="69" t="str">
        <f>FIIITT!AB$3&amp;FIIITT!AG$3</f>
        <v>202105</v>
      </c>
      <c r="D210" s="69" t="s">
        <v>132</v>
      </c>
      <c r="E210" s="69" t="s">
        <v>46</v>
      </c>
      <c r="F210" s="93" t="str">
        <f t="shared" si="9"/>
        <v>died_fiiit_23rd</v>
      </c>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97" t="str">
        <f>IF(ISBLANK(FIIITT!AK31),"",FIIITT!AK31)</f>
        <v/>
      </c>
    </row>
    <row r="211" spans="1:39" x14ac:dyDescent="0.45">
      <c r="A211" s="77" t="str">
        <f t="shared" si="10"/>
        <v>fiiitt_202105_15288_died_fiiit_24th</v>
      </c>
      <c r="B211" s="69">
        <f>FIIITT!U$3</f>
        <v>15288</v>
      </c>
      <c r="C211" s="69" t="str">
        <f>FIIITT!AB$3&amp;FIIITT!AG$3</f>
        <v>202105</v>
      </c>
      <c r="D211" s="69" t="s">
        <v>132</v>
      </c>
      <c r="E211" s="71" t="s">
        <v>47</v>
      </c>
      <c r="F211" s="93" t="str">
        <f t="shared" si="9"/>
        <v>died_fiiit_24th</v>
      </c>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97" t="str">
        <f>IF(ISBLANK(FIIITT!AK32),"",FIIITT!AK32)</f>
        <v/>
      </c>
    </row>
    <row r="212" spans="1:39" x14ac:dyDescent="0.45">
      <c r="A212" s="77" t="str">
        <f t="shared" si="10"/>
        <v>fiiitt_202105_15288_died_fiiit_25th</v>
      </c>
      <c r="B212" s="69">
        <f>FIIITT!U$3</f>
        <v>15288</v>
      </c>
      <c r="C212" s="69" t="str">
        <f>FIIITT!AB$3&amp;FIIITT!AG$3</f>
        <v>202105</v>
      </c>
      <c r="D212" s="69" t="s">
        <v>132</v>
      </c>
      <c r="E212" s="69" t="s">
        <v>48</v>
      </c>
      <c r="F212" s="93" t="str">
        <f t="shared" si="9"/>
        <v>died_fiiit_25th</v>
      </c>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97" t="str">
        <f>IF(ISBLANK(FIIITT!AK33),"",FIIITT!AK33)</f>
        <v/>
      </c>
    </row>
    <row r="213" spans="1:39" x14ac:dyDescent="0.45">
      <c r="A213" s="77" t="str">
        <f t="shared" si="10"/>
        <v>fiiitt_202105_15288_died_fiiit_26th</v>
      </c>
      <c r="B213" s="69">
        <f>FIIITT!U$3</f>
        <v>15288</v>
      </c>
      <c r="C213" s="69" t="str">
        <f>FIIITT!AB$3&amp;FIIITT!AG$3</f>
        <v>202105</v>
      </c>
      <c r="D213" s="69" t="s">
        <v>132</v>
      </c>
      <c r="E213" s="71" t="s">
        <v>49</v>
      </c>
      <c r="F213" s="93" t="str">
        <f t="shared" si="9"/>
        <v>died_fiiit_26th</v>
      </c>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97" t="str">
        <f>IF(ISBLANK(FIIITT!AK34),"",FIIITT!AK34)</f>
        <v/>
      </c>
    </row>
    <row r="214" spans="1:39" x14ac:dyDescent="0.45">
      <c r="A214" s="77" t="str">
        <f t="shared" si="10"/>
        <v>fiiitt_202105_15288_died_fiiit_27th</v>
      </c>
      <c r="B214" s="69">
        <f>FIIITT!U$3</f>
        <v>15288</v>
      </c>
      <c r="C214" s="69" t="str">
        <f>FIIITT!AB$3&amp;FIIITT!AG$3</f>
        <v>202105</v>
      </c>
      <c r="D214" s="69" t="s">
        <v>132</v>
      </c>
      <c r="E214" s="69" t="s">
        <v>50</v>
      </c>
      <c r="F214" s="93" t="str">
        <f t="shared" si="9"/>
        <v>died_fiiit_27th</v>
      </c>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97" t="str">
        <f>IF(ISBLANK(FIIITT!AK35),"",FIIITT!AK35)</f>
        <v/>
      </c>
    </row>
    <row r="215" spans="1:39" x14ac:dyDescent="0.45">
      <c r="A215" s="77" t="str">
        <f t="shared" si="10"/>
        <v>fiiitt_202105_15288_died_fiiit_28th</v>
      </c>
      <c r="B215" s="69">
        <f>FIIITT!U$3</f>
        <v>15288</v>
      </c>
      <c r="C215" s="69" t="str">
        <f>FIIITT!AB$3&amp;FIIITT!AG$3</f>
        <v>202105</v>
      </c>
      <c r="D215" s="69" t="s">
        <v>132</v>
      </c>
      <c r="E215" s="71" t="s">
        <v>51</v>
      </c>
      <c r="F215" s="93" t="str">
        <f t="shared" si="9"/>
        <v>died_fiiit_28th</v>
      </c>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97" t="str">
        <f>IF(ISBLANK(FIIITT!AK36),"",FIIITT!AK36)</f>
        <v/>
      </c>
    </row>
    <row r="216" spans="1:39" x14ac:dyDescent="0.45">
      <c r="A216" s="77" t="str">
        <f t="shared" si="10"/>
        <v>fiiitt_202105_15288_died_fiiit_29th</v>
      </c>
      <c r="B216" s="69">
        <f>FIIITT!U$3</f>
        <v>15288</v>
      </c>
      <c r="C216" s="69" t="str">
        <f>FIIITT!AB$3&amp;FIIITT!AG$3</f>
        <v>202105</v>
      </c>
      <c r="D216" s="69" t="s">
        <v>132</v>
      </c>
      <c r="E216" s="69" t="s">
        <v>52</v>
      </c>
      <c r="F216" s="93" t="str">
        <f t="shared" si="9"/>
        <v>died_fiiit_29th</v>
      </c>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97" t="str">
        <f>IF(ISBLANK(FIIITT!AK37),"",FIIITT!AK37)</f>
        <v/>
      </c>
    </row>
    <row r="217" spans="1:39" x14ac:dyDescent="0.45">
      <c r="A217" s="77" t="str">
        <f t="shared" si="10"/>
        <v>fiiitt_202105_15288_died_fiiit_30th</v>
      </c>
      <c r="B217" s="69">
        <f>FIIITT!U$3</f>
        <v>15288</v>
      </c>
      <c r="C217" s="69" t="str">
        <f>FIIITT!AB$3&amp;FIIITT!AG$3</f>
        <v>202105</v>
      </c>
      <c r="D217" s="69" t="s">
        <v>132</v>
      </c>
      <c r="E217" s="71" t="s">
        <v>53</v>
      </c>
      <c r="F217" s="93" t="str">
        <f t="shared" si="9"/>
        <v>died_fiiit_30th</v>
      </c>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97" t="str">
        <f>IF(ISBLANK(FIIITT!AK38),"",FIIITT!AK38)</f>
        <v/>
      </c>
    </row>
    <row r="218" spans="1:39" x14ac:dyDescent="0.45">
      <c r="A218" s="77" t="str">
        <f t="shared" si="10"/>
        <v>fiiitt_202105_15288_died_fiiit_31st</v>
      </c>
      <c r="B218" s="69">
        <f>FIIITT!U$3</f>
        <v>15288</v>
      </c>
      <c r="C218" s="69" t="str">
        <f>FIIITT!AB$3&amp;FIIITT!AG$3</f>
        <v>202105</v>
      </c>
      <c r="D218" s="69" t="s">
        <v>132</v>
      </c>
      <c r="E218" s="69" t="s">
        <v>54</v>
      </c>
      <c r="F218" s="93" t="str">
        <f t="shared" si="9"/>
        <v>died_fiiit_31st</v>
      </c>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97" t="str">
        <f>IF(ISBLANK(FIIITT!AK39),"",FIIITT!AK39)</f>
        <v/>
      </c>
    </row>
    <row r="219" spans="1:39" x14ac:dyDescent="0.45">
      <c r="A219" s="77" t="str">
        <f t="shared" si="10"/>
        <v>fiiitt_202105_15288_died_fiiit_total</v>
      </c>
      <c r="B219" s="69">
        <f>FIIITT!U$3</f>
        <v>15288</v>
      </c>
      <c r="C219" s="69" t="str">
        <f>FIIITT!AB$3&amp;FIIITT!AG$3</f>
        <v>202105</v>
      </c>
      <c r="D219" s="69" t="s">
        <v>132</v>
      </c>
      <c r="E219" s="69" t="s">
        <v>75</v>
      </c>
      <c r="F219" s="93" t="str">
        <f t="shared" si="9"/>
        <v>died_fiiit_total</v>
      </c>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97" t="str">
        <f>IF(ISBLANK(FIIITT!AK40),"",FIIITT!AK40)</f>
        <v/>
      </c>
    </row>
    <row r="220" spans="1:39" x14ac:dyDescent="0.45">
      <c r="A220" s="77" t="str">
        <f t="shared" si="10"/>
        <v>fiiitt_202105_15288_to_fiiit_sum_total</v>
      </c>
      <c r="B220" s="69">
        <f>FIIITT!U$3</f>
        <v>15288</v>
      </c>
      <c r="C220" s="69" t="str">
        <f>FIIITT!AB$3&amp;FIIITT!AG$3</f>
        <v>202105</v>
      </c>
      <c r="D220" s="69" t="s">
        <v>132</v>
      </c>
      <c r="E220" s="69" t="s">
        <v>75</v>
      </c>
      <c r="F220" s="80" t="str">
        <f>CONCATENATE("to_fiiit_sum_",E220)</f>
        <v>to_fiiit_sum_total</v>
      </c>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t="str">
        <f>IF(ISBLANK(FIIITT!J43),"",FIIITT!J43)</f>
        <v/>
      </c>
    </row>
    <row r="221" spans="1:39" x14ac:dyDescent="0.45">
      <c r="A221" s="77" t="str">
        <f t="shared" si="10"/>
        <v>fiiitt_202105_15288_died_fiiit_sum_total</v>
      </c>
      <c r="B221" s="69">
        <f>FIIITT!U$3</f>
        <v>15288</v>
      </c>
      <c r="C221" s="69" t="str">
        <f>FIIITT!AB$3&amp;FIIITT!AG$3</f>
        <v>202105</v>
      </c>
      <c r="D221" s="69" t="s">
        <v>132</v>
      </c>
      <c r="E221" s="69" t="s">
        <v>75</v>
      </c>
      <c r="F221" s="79" t="str">
        <f>CONCATENATE("died_fiiit_sum_",E221)</f>
        <v>died_fiiit_sum_total</v>
      </c>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t="str">
        <f>IF(ISBLANK(FIIITT!J44),"",FIIITT!J44)</f>
        <v/>
      </c>
    </row>
    <row r="222" spans="1:39" x14ac:dyDescent="0.45">
      <c r="A222" s="77" t="str">
        <f t="shared" si="10"/>
        <v>fiiitt_202105_15288_btc_fiiit_sum_total</v>
      </c>
      <c r="B222" s="69">
        <f>FIIITT!U$3</f>
        <v>15288</v>
      </c>
      <c r="C222" s="69" t="str">
        <f>FIIITT!AB$3&amp;FIIITT!AG$3</f>
        <v>202105</v>
      </c>
      <c r="D222" s="69" t="s">
        <v>132</v>
      </c>
      <c r="E222" s="69" t="s">
        <v>75</v>
      </c>
      <c r="F222" s="79" t="str">
        <f>CONCATENATE("btc_fiiit_sum_",E222)</f>
        <v>btc_fiiit_sum_total</v>
      </c>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t="str">
        <f>IF(ISBLANK(FIIITT!J45),"",FIIITT!J45)</f>
        <v/>
      </c>
    </row>
    <row r="223" spans="1:39" x14ac:dyDescent="0.45">
      <c r="A223" s="77" t="str">
        <f t="shared" si="10"/>
        <v>fiiitt_202105_15288_ltfu_fiiit_ofu_sum_total</v>
      </c>
      <c r="B223" s="69">
        <f>FIIITT!U$3</f>
        <v>15288</v>
      </c>
      <c r="C223" s="69" t="str">
        <f>FIIITT!AB$3&amp;FIIITT!AG$3</f>
        <v>202105</v>
      </c>
      <c r="D223" s="69" t="s">
        <v>132</v>
      </c>
      <c r="E223" s="69" t="s">
        <v>75</v>
      </c>
      <c r="F223" s="79" t="str">
        <f>CONCATENATE("ltfu_fiiit_ofu_sum_",E223)</f>
        <v>ltfu_fiiit_ofu_sum_total</v>
      </c>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t="str">
        <f>IF(ISBLANK(FIIITT!J46),"",FIIITT!J46)</f>
        <v/>
      </c>
    </row>
  </sheetData>
  <sheetProtection password="CC71" sheet="1" objects="1" scenarios="1"/>
  <conditionalFormatting sqref="F1:F38 F43:F1048576">
    <cfRule type="duplicateValues" dxfId="1" priority="2"/>
  </conditionalFormatting>
  <conditionalFormatting sqref="F39:F42">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2021-08-30T12:59:42Z</cp:lastPrinted>
  <dcterms:created xsi:type="dcterms:W3CDTF">2019-08-29T05:36:36Z</dcterms:created>
  <dcterms:modified xsi:type="dcterms:W3CDTF">2022-11-02T15:36:22Z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y fmtid="{D5CDD505-2E9C-101B-9397-08002B2CF9AE}" pid="3" name="ConnectionInfosStorage">
    <vt:lpwstr>WorkbookXmlParts</vt:lpwstr>
  </property>
</Properties>
</file>