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cPvhaXs730mrgLzHt5Rl87o6TzeovzFhWmNUAlmhmXXOoA/7jjlnKrO4h1HZOmdgNoXk2ByVPDp9kWVjMEMH6Q==" workbookSaltValue="ZJmJdmlOFHPXNdFapbjhAQ==" workbookSpinCount="100000" lockStructure="1"/>
  <bookViews>
    <workbookView xWindow="0" yWindow="0" windowWidth="28800" windowHeight="12300" activeTab="1"/>
  </bookViews>
  <sheets>
    <sheet name="InstructionsForm1A" sheetId="4" r:id="rId1"/>
    <sheet name="Feb" sheetId="1" r:id="rId2"/>
  </sheets>
  <definedNames>
    <definedName name="_xlnm._FilterDatabase" localSheetId="0" hidden="1">InstructionsForm1A!$B$2:$F$296</definedName>
    <definedName name="_xlnm.Print_Area" localSheetId="1">Feb!$A$1:$AJ$379</definedName>
    <definedName name="_xlnm.Print_Area" localSheetId="0">InstructionsForm1A!$B$1:$F$296</definedName>
    <definedName name="_xlnm.Print_Titles" localSheetId="1">Feb!$5:$6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73" i="1" l="1"/>
  <c r="H373" i="1"/>
  <c r="I373" i="1"/>
  <c r="J373" i="1"/>
  <c r="J377" i="1" s="1"/>
  <c r="K373" i="1"/>
  <c r="L373" i="1"/>
  <c r="M373" i="1"/>
  <c r="M377" i="1" s="1"/>
  <c r="N373" i="1"/>
  <c r="O373" i="1"/>
  <c r="P373" i="1"/>
  <c r="Q373" i="1"/>
  <c r="R373" i="1"/>
  <c r="R377" i="1" s="1"/>
  <c r="S373" i="1"/>
  <c r="T373" i="1"/>
  <c r="U373" i="1"/>
  <c r="V373" i="1"/>
  <c r="V377" i="1" s="1"/>
  <c r="W373" i="1"/>
  <c r="X373" i="1"/>
  <c r="Y373" i="1"/>
  <c r="Y377" i="1" s="1"/>
  <c r="Z373" i="1"/>
  <c r="Z377" i="1" s="1"/>
  <c r="AA373" i="1"/>
  <c r="AB373" i="1"/>
  <c r="AK368" i="1"/>
  <c r="AK363" i="1"/>
  <c r="AK358" i="1"/>
  <c r="AK353" i="1"/>
  <c r="AK348" i="1"/>
  <c r="AK343" i="1"/>
  <c r="AK338" i="1"/>
  <c r="AK333" i="1"/>
  <c r="AK328" i="1"/>
  <c r="AK323" i="1"/>
  <c r="AK318" i="1"/>
  <c r="AK313" i="1"/>
  <c r="AN377" i="1"/>
  <c r="AN376" i="1"/>
  <c r="AB376" i="1"/>
  <c r="AA376" i="1"/>
  <c r="Z376" i="1"/>
  <c r="Y376" i="1"/>
  <c r="X376" i="1"/>
  <c r="W376" i="1"/>
  <c r="V376" i="1"/>
  <c r="U376" i="1"/>
  <c r="T376" i="1"/>
  <c r="S376" i="1"/>
  <c r="R376" i="1"/>
  <c r="Q376" i="1"/>
  <c r="P376" i="1"/>
  <c r="O376" i="1"/>
  <c r="N376" i="1"/>
  <c r="M376" i="1"/>
  <c r="L376" i="1"/>
  <c r="K376" i="1"/>
  <c r="J376" i="1"/>
  <c r="I376" i="1"/>
  <c r="H376" i="1"/>
  <c r="G376" i="1"/>
  <c r="AN375" i="1"/>
  <c r="AB375" i="1"/>
  <c r="AA375" i="1"/>
  <c r="Z375" i="1"/>
  <c r="Y375" i="1"/>
  <c r="X375" i="1"/>
  <c r="W375" i="1"/>
  <c r="V375" i="1"/>
  <c r="U375" i="1"/>
  <c r="T375" i="1"/>
  <c r="S375" i="1"/>
  <c r="R375" i="1"/>
  <c r="Q375" i="1"/>
  <c r="P375" i="1"/>
  <c r="O375" i="1"/>
  <c r="N375" i="1"/>
  <c r="M375" i="1"/>
  <c r="L375" i="1"/>
  <c r="K375" i="1"/>
  <c r="J375" i="1"/>
  <c r="I375" i="1"/>
  <c r="H375" i="1"/>
  <c r="G375" i="1"/>
  <c r="AB374" i="1"/>
  <c r="AA374" i="1"/>
  <c r="Z374" i="1"/>
  <c r="Y374" i="1"/>
  <c r="X374" i="1"/>
  <c r="W374" i="1"/>
  <c r="V374" i="1"/>
  <c r="U374" i="1"/>
  <c r="T374" i="1"/>
  <c r="S374" i="1"/>
  <c r="R374" i="1"/>
  <c r="Q374" i="1"/>
  <c r="P374" i="1"/>
  <c r="O374" i="1"/>
  <c r="N374" i="1"/>
  <c r="M374" i="1"/>
  <c r="L374" i="1"/>
  <c r="K374" i="1"/>
  <c r="J374" i="1"/>
  <c r="I374" i="1"/>
  <c r="H374" i="1"/>
  <c r="G374" i="1"/>
  <c r="AN372" i="1"/>
  <c r="X372" i="1"/>
  <c r="P372" i="1"/>
  <c r="H372" i="1"/>
  <c r="AN371" i="1"/>
  <c r="AK371" i="1"/>
  <c r="AN370" i="1"/>
  <c r="AK370" i="1"/>
  <c r="AL369" i="1"/>
  <c r="AK369" i="1"/>
  <c r="AB372" i="1"/>
  <c r="Z372" i="1"/>
  <c r="V372" i="1"/>
  <c r="T372" i="1"/>
  <c r="R372" i="1"/>
  <c r="N372" i="1"/>
  <c r="L372" i="1"/>
  <c r="J372" i="1"/>
  <c r="AN367" i="1"/>
  <c r="V367" i="1"/>
  <c r="N367" i="1"/>
  <c r="AN366" i="1"/>
  <c r="AK366" i="1"/>
  <c r="AN365" i="1"/>
  <c r="AK365" i="1"/>
  <c r="AN364" i="1" s="1"/>
  <c r="AL364" i="1"/>
  <c r="AK364" i="1"/>
  <c r="AB367" i="1"/>
  <c r="Z367" i="1"/>
  <c r="X367" i="1"/>
  <c r="T367" i="1"/>
  <c r="R367" i="1"/>
  <c r="P367" i="1"/>
  <c r="L367" i="1"/>
  <c r="J367" i="1"/>
  <c r="H367" i="1"/>
  <c r="AN362" i="1"/>
  <c r="AB362" i="1"/>
  <c r="AA362" i="1"/>
  <c r="X362" i="1"/>
  <c r="W362" i="1"/>
  <c r="T362" i="1"/>
  <c r="S362" i="1"/>
  <c r="P362" i="1"/>
  <c r="O362" i="1"/>
  <c r="L362" i="1"/>
  <c r="K362" i="1"/>
  <c r="H362" i="1"/>
  <c r="G362" i="1"/>
  <c r="AN361" i="1"/>
  <c r="AK361" i="1"/>
  <c r="AN360" i="1"/>
  <c r="AK360" i="1"/>
  <c r="AL359" i="1"/>
  <c r="AK359" i="1"/>
  <c r="Z362" i="1"/>
  <c r="Y362" i="1"/>
  <c r="V362" i="1"/>
  <c r="U362" i="1"/>
  <c r="R362" i="1"/>
  <c r="Q362" i="1"/>
  <c r="N362" i="1"/>
  <c r="M362" i="1"/>
  <c r="J362" i="1"/>
  <c r="I362" i="1"/>
  <c r="AN357" i="1"/>
  <c r="Z357" i="1"/>
  <c r="Y357" i="1"/>
  <c r="V357" i="1"/>
  <c r="U357" i="1"/>
  <c r="R357" i="1"/>
  <c r="Q357" i="1"/>
  <c r="N357" i="1"/>
  <c r="M357" i="1"/>
  <c r="J357" i="1"/>
  <c r="I357" i="1"/>
  <c r="AN356" i="1"/>
  <c r="AK356" i="1"/>
  <c r="AN355" i="1"/>
  <c r="AK355" i="1"/>
  <c r="AL354" i="1"/>
  <c r="AK354" i="1"/>
  <c r="AB357" i="1"/>
  <c r="AA357" i="1"/>
  <c r="X357" i="1"/>
  <c r="W357" i="1"/>
  <c r="T357" i="1"/>
  <c r="S357" i="1"/>
  <c r="P357" i="1"/>
  <c r="O357" i="1"/>
  <c r="L357" i="1"/>
  <c r="K357" i="1"/>
  <c r="H357" i="1"/>
  <c r="G357" i="1"/>
  <c r="AN352" i="1"/>
  <c r="AB352" i="1"/>
  <c r="AA352" i="1"/>
  <c r="X352" i="1"/>
  <c r="W352" i="1"/>
  <c r="T352" i="1"/>
  <c r="S352" i="1"/>
  <c r="P352" i="1"/>
  <c r="O352" i="1"/>
  <c r="L352" i="1"/>
  <c r="K352" i="1"/>
  <c r="H352" i="1"/>
  <c r="G352" i="1"/>
  <c r="AN351" i="1"/>
  <c r="AK351" i="1"/>
  <c r="AN350" i="1"/>
  <c r="AK350" i="1"/>
  <c r="AL349" i="1"/>
  <c r="AK349" i="1"/>
  <c r="AN349" i="1" s="1"/>
  <c r="Z352" i="1"/>
  <c r="Y352" i="1"/>
  <c r="V352" i="1"/>
  <c r="U352" i="1"/>
  <c r="R352" i="1"/>
  <c r="Q352" i="1"/>
  <c r="N352" i="1"/>
  <c r="M352" i="1"/>
  <c r="J352" i="1"/>
  <c r="I352" i="1"/>
  <c r="AN347" i="1"/>
  <c r="Z347" i="1"/>
  <c r="Y347" i="1"/>
  <c r="V347" i="1"/>
  <c r="U347" i="1"/>
  <c r="R347" i="1"/>
  <c r="Q347" i="1"/>
  <c r="N347" i="1"/>
  <c r="M347" i="1"/>
  <c r="J347" i="1"/>
  <c r="I347" i="1"/>
  <c r="AN346" i="1"/>
  <c r="AK346" i="1"/>
  <c r="AN345" i="1"/>
  <c r="AK345" i="1"/>
  <c r="AL344" i="1"/>
  <c r="AK344" i="1"/>
  <c r="AB347" i="1"/>
  <c r="AA347" i="1"/>
  <c r="X347" i="1"/>
  <c r="W347" i="1"/>
  <c r="T347" i="1"/>
  <c r="S347" i="1"/>
  <c r="P347" i="1"/>
  <c r="O347" i="1"/>
  <c r="L347" i="1"/>
  <c r="K347" i="1"/>
  <c r="H347" i="1"/>
  <c r="G347" i="1"/>
  <c r="AN342" i="1"/>
  <c r="AB342" i="1"/>
  <c r="AA342" i="1"/>
  <c r="X342" i="1"/>
  <c r="W342" i="1"/>
  <c r="T342" i="1"/>
  <c r="S342" i="1"/>
  <c r="P342" i="1"/>
  <c r="O342" i="1"/>
  <c r="L342" i="1"/>
  <c r="K342" i="1"/>
  <c r="H342" i="1"/>
  <c r="G342" i="1"/>
  <c r="AN341" i="1"/>
  <c r="AK341" i="1"/>
  <c r="AN340" i="1"/>
  <c r="AK340" i="1"/>
  <c r="AL339" i="1"/>
  <c r="AK339" i="1"/>
  <c r="Z342" i="1"/>
  <c r="Y342" i="1"/>
  <c r="V342" i="1"/>
  <c r="U342" i="1"/>
  <c r="R342" i="1"/>
  <c r="Q342" i="1"/>
  <c r="N342" i="1"/>
  <c r="M342" i="1"/>
  <c r="J342" i="1"/>
  <c r="I342" i="1"/>
  <c r="AN337" i="1"/>
  <c r="Z337" i="1"/>
  <c r="Y337" i="1"/>
  <c r="V337" i="1"/>
  <c r="U337" i="1"/>
  <c r="R337" i="1"/>
  <c r="Q337" i="1"/>
  <c r="N337" i="1"/>
  <c r="M337" i="1"/>
  <c r="J337" i="1"/>
  <c r="I337" i="1"/>
  <c r="AN336" i="1"/>
  <c r="AK336" i="1"/>
  <c r="AN335" i="1"/>
  <c r="AK335" i="1"/>
  <c r="AL334" i="1"/>
  <c r="AK334" i="1"/>
  <c r="AB337" i="1"/>
  <c r="AA337" i="1"/>
  <c r="X337" i="1"/>
  <c r="W337" i="1"/>
  <c r="T337" i="1"/>
  <c r="S337" i="1"/>
  <c r="P337" i="1"/>
  <c r="O337" i="1"/>
  <c r="L337" i="1"/>
  <c r="K337" i="1"/>
  <c r="H337" i="1"/>
  <c r="G337" i="1"/>
  <c r="AN332" i="1"/>
  <c r="AB332" i="1"/>
  <c r="AA332" i="1"/>
  <c r="X332" i="1"/>
  <c r="W332" i="1"/>
  <c r="T332" i="1"/>
  <c r="S332" i="1"/>
  <c r="P332" i="1"/>
  <c r="O332" i="1"/>
  <c r="L332" i="1"/>
  <c r="K332" i="1"/>
  <c r="H332" i="1"/>
  <c r="G332" i="1"/>
  <c r="AN331" i="1"/>
  <c r="AK331" i="1"/>
  <c r="AN330" i="1"/>
  <c r="AK330" i="1"/>
  <c r="AL329" i="1"/>
  <c r="AK329" i="1"/>
  <c r="Z332" i="1"/>
  <c r="Y332" i="1"/>
  <c r="V332" i="1"/>
  <c r="U332" i="1"/>
  <c r="R332" i="1"/>
  <c r="Q332" i="1"/>
  <c r="N332" i="1"/>
  <c r="M332" i="1"/>
  <c r="J332" i="1"/>
  <c r="I332" i="1"/>
  <c r="AN327" i="1"/>
  <c r="Z327" i="1"/>
  <c r="Y327" i="1"/>
  <c r="V327" i="1"/>
  <c r="U327" i="1"/>
  <c r="R327" i="1"/>
  <c r="Q327" i="1"/>
  <c r="N327" i="1"/>
  <c r="M327" i="1"/>
  <c r="J327" i="1"/>
  <c r="I327" i="1"/>
  <c r="AN326" i="1"/>
  <c r="AK326" i="1"/>
  <c r="AN325" i="1"/>
  <c r="AK325" i="1"/>
  <c r="AN324" i="1" s="1"/>
  <c r="AL324" i="1"/>
  <c r="AK324" i="1"/>
  <c r="AB327" i="1"/>
  <c r="AA327" i="1"/>
  <c r="X327" i="1"/>
  <c r="W327" i="1"/>
  <c r="T327" i="1"/>
  <c r="S327" i="1"/>
  <c r="P327" i="1"/>
  <c r="O327" i="1"/>
  <c r="L327" i="1"/>
  <c r="K327" i="1"/>
  <c r="H327" i="1"/>
  <c r="G327" i="1"/>
  <c r="AN322" i="1"/>
  <c r="AB322" i="1"/>
  <c r="AA322" i="1"/>
  <c r="X322" i="1"/>
  <c r="W322" i="1"/>
  <c r="T322" i="1"/>
  <c r="S322" i="1"/>
  <c r="P322" i="1"/>
  <c r="O322" i="1"/>
  <c r="L322" i="1"/>
  <c r="K322" i="1"/>
  <c r="H322" i="1"/>
  <c r="G322" i="1"/>
  <c r="AN321" i="1"/>
  <c r="AK321" i="1"/>
  <c r="AN320" i="1"/>
  <c r="AK320" i="1"/>
  <c r="AL319" i="1"/>
  <c r="AK319" i="1"/>
  <c r="Z322" i="1"/>
  <c r="Y322" i="1"/>
  <c r="V322" i="1"/>
  <c r="U322" i="1"/>
  <c r="R322" i="1"/>
  <c r="Q322" i="1"/>
  <c r="N322" i="1"/>
  <c r="M322" i="1"/>
  <c r="J322" i="1"/>
  <c r="I322" i="1"/>
  <c r="AN317" i="1"/>
  <c r="Z317" i="1"/>
  <c r="Y317" i="1"/>
  <c r="V317" i="1"/>
  <c r="U317" i="1"/>
  <c r="R317" i="1"/>
  <c r="Q317" i="1"/>
  <c r="N317" i="1"/>
  <c r="M317" i="1"/>
  <c r="J317" i="1"/>
  <c r="I317" i="1"/>
  <c r="AN316" i="1"/>
  <c r="AK316" i="1"/>
  <c r="AN315" i="1"/>
  <c r="AK315" i="1"/>
  <c r="AN314" i="1"/>
  <c r="AL314" i="1"/>
  <c r="AK314" i="1"/>
  <c r="AB317" i="1"/>
  <c r="T317" i="1"/>
  <c r="L317" i="1"/>
  <c r="AK367" i="1" l="1"/>
  <c r="AK362" i="1"/>
  <c r="AK373" i="1"/>
  <c r="AK357" i="1"/>
  <c r="AK352" i="1"/>
  <c r="AK347" i="1"/>
  <c r="AK342" i="1"/>
  <c r="AK337" i="1"/>
  <c r="AK332" i="1"/>
  <c r="AK327" i="1"/>
  <c r="AK322" i="1"/>
  <c r="AN354" i="1"/>
  <c r="I377" i="1"/>
  <c r="Q377" i="1"/>
  <c r="U377" i="1"/>
  <c r="N377" i="1"/>
  <c r="AN339" i="1"/>
  <c r="H377" i="1"/>
  <c r="P377" i="1"/>
  <c r="X377" i="1"/>
  <c r="AK376" i="1"/>
  <c r="K377" i="1"/>
  <c r="O377" i="1"/>
  <c r="S377" i="1"/>
  <c r="W377" i="1"/>
  <c r="AA377" i="1"/>
  <c r="AN334" i="1"/>
  <c r="AN344" i="1"/>
  <c r="AK375" i="1"/>
  <c r="AN329" i="1"/>
  <c r="AN319" i="1"/>
  <c r="AN359" i="1"/>
  <c r="AN369" i="1"/>
  <c r="AK374" i="1"/>
  <c r="G377" i="1"/>
  <c r="AK372" i="1"/>
  <c r="G317" i="1"/>
  <c r="K317" i="1"/>
  <c r="O317" i="1"/>
  <c r="S317" i="1"/>
  <c r="W317" i="1"/>
  <c r="AA317" i="1"/>
  <c r="H317" i="1"/>
  <c r="P317" i="1"/>
  <c r="X317" i="1"/>
  <c r="L377" i="1"/>
  <c r="T377" i="1"/>
  <c r="AB377" i="1"/>
  <c r="AL374" i="1"/>
  <c r="AK377" i="1" l="1"/>
  <c r="AK317" i="1"/>
  <c r="AN374" i="1"/>
  <c r="AB64" i="1" l="1"/>
  <c r="AB62" i="1" s="1"/>
  <c r="AB60" i="1" s="1"/>
  <c r="AB58" i="1" s="1"/>
  <c r="AA64" i="1"/>
  <c r="AA62" i="1" s="1"/>
  <c r="AA60" i="1" s="1"/>
  <c r="AA58" i="1" s="1"/>
  <c r="Z64" i="1"/>
  <c r="Z62" i="1" s="1"/>
  <c r="Z60" i="1" s="1"/>
  <c r="Z58" i="1" s="1"/>
  <c r="Y64" i="1"/>
  <c r="Y62" i="1" s="1"/>
  <c r="Y60" i="1" s="1"/>
  <c r="Y58" i="1" s="1"/>
  <c r="X64" i="1"/>
  <c r="X62" i="1" s="1"/>
  <c r="X60" i="1" s="1"/>
  <c r="X58" i="1" s="1"/>
  <c r="W64" i="1"/>
  <c r="W62" i="1" s="1"/>
  <c r="W60" i="1" s="1"/>
  <c r="W58" i="1" s="1"/>
  <c r="V64" i="1"/>
  <c r="V62" i="1" s="1"/>
  <c r="V60" i="1" s="1"/>
  <c r="V58" i="1" s="1"/>
  <c r="U64" i="1"/>
  <c r="U62" i="1" s="1"/>
  <c r="U60" i="1" s="1"/>
  <c r="U58" i="1" s="1"/>
  <c r="T64" i="1"/>
  <c r="T62" i="1" s="1"/>
  <c r="T60" i="1" s="1"/>
  <c r="T58" i="1" s="1"/>
  <c r="S64" i="1"/>
  <c r="S62" i="1" s="1"/>
  <c r="S60" i="1" s="1"/>
  <c r="S58" i="1" s="1"/>
  <c r="R64" i="1"/>
  <c r="R62" i="1" s="1"/>
  <c r="R60" i="1" s="1"/>
  <c r="R58" i="1" s="1"/>
  <c r="Q64" i="1"/>
  <c r="Q62" i="1" s="1"/>
  <c r="Q60" i="1" s="1"/>
  <c r="Q58" i="1" s="1"/>
  <c r="P64" i="1"/>
  <c r="P62" i="1" s="1"/>
  <c r="P60" i="1" s="1"/>
  <c r="P58" i="1" s="1"/>
  <c r="O64" i="1"/>
  <c r="O62" i="1" s="1"/>
  <c r="O60" i="1" s="1"/>
  <c r="O58" i="1" s="1"/>
  <c r="N64" i="1"/>
  <c r="N62" i="1" s="1"/>
  <c r="N60" i="1" s="1"/>
  <c r="N58" i="1" s="1"/>
  <c r="M64" i="1"/>
  <c r="M62" i="1" s="1"/>
  <c r="M60" i="1" s="1"/>
  <c r="M58" i="1" s="1"/>
  <c r="L64" i="1"/>
  <c r="L62" i="1" s="1"/>
  <c r="L60" i="1" s="1"/>
  <c r="L58" i="1" s="1"/>
  <c r="K64" i="1"/>
  <c r="K62" i="1" s="1"/>
  <c r="K60" i="1" s="1"/>
  <c r="K58" i="1" s="1"/>
  <c r="F227" i="1" l="1"/>
  <c r="G227" i="1"/>
  <c r="H227" i="1"/>
  <c r="I227" i="1"/>
  <c r="J227" i="1"/>
  <c r="K227" i="1"/>
  <c r="L227" i="1"/>
  <c r="M227" i="1"/>
  <c r="N227" i="1"/>
  <c r="O227" i="1"/>
  <c r="P227" i="1"/>
  <c r="Q227" i="1"/>
  <c r="R227" i="1"/>
  <c r="S227" i="1"/>
  <c r="T227" i="1"/>
  <c r="U227" i="1"/>
  <c r="V227" i="1"/>
  <c r="W227" i="1"/>
  <c r="X227" i="1"/>
  <c r="Y227" i="1"/>
  <c r="Z227" i="1"/>
  <c r="AA227" i="1"/>
  <c r="AB227" i="1"/>
  <c r="AI309" i="1" l="1"/>
  <c r="L69" i="1" l="1"/>
  <c r="M69" i="1"/>
  <c r="N69" i="1"/>
  <c r="O69" i="1"/>
  <c r="P69" i="1"/>
  <c r="Q69" i="1"/>
  <c r="R69" i="1"/>
  <c r="S69" i="1"/>
  <c r="T69" i="1"/>
  <c r="U69" i="1"/>
  <c r="V69" i="1"/>
  <c r="W69" i="1"/>
  <c r="X69" i="1"/>
  <c r="Y69" i="1"/>
  <c r="Z69" i="1"/>
  <c r="AA69" i="1"/>
  <c r="AB69" i="1"/>
  <c r="K69" i="1"/>
  <c r="F254" i="1" l="1"/>
  <c r="G254" i="1"/>
  <c r="H254" i="1"/>
  <c r="I254" i="1"/>
  <c r="J254" i="1"/>
  <c r="K254" i="1"/>
  <c r="L254" i="1"/>
  <c r="M254" i="1"/>
  <c r="N254" i="1"/>
  <c r="O254" i="1"/>
  <c r="P254" i="1"/>
  <c r="Q254" i="1"/>
  <c r="R254" i="1"/>
  <c r="S254" i="1"/>
  <c r="T254" i="1"/>
  <c r="U254" i="1"/>
  <c r="V254" i="1"/>
  <c r="W254" i="1"/>
  <c r="X254" i="1"/>
  <c r="Y254" i="1"/>
  <c r="Z254" i="1"/>
  <c r="AA254" i="1"/>
  <c r="AB254" i="1"/>
  <c r="F261" i="1"/>
  <c r="G261" i="1"/>
  <c r="H261" i="1"/>
  <c r="I261" i="1"/>
  <c r="J261" i="1"/>
  <c r="K261" i="1"/>
  <c r="L261" i="1"/>
  <c r="M261" i="1"/>
  <c r="N261" i="1"/>
  <c r="O261" i="1"/>
  <c r="P261" i="1"/>
  <c r="Q261" i="1"/>
  <c r="R261" i="1"/>
  <c r="S261" i="1"/>
  <c r="T261" i="1"/>
  <c r="U261" i="1"/>
  <c r="V261" i="1"/>
  <c r="W261" i="1"/>
  <c r="X261" i="1"/>
  <c r="Y261" i="1"/>
  <c r="Z261" i="1"/>
  <c r="AA261" i="1"/>
  <c r="AB261" i="1"/>
  <c r="H302" i="1" l="1"/>
  <c r="I302" i="1"/>
  <c r="J302" i="1"/>
  <c r="K302" i="1"/>
  <c r="L302" i="1"/>
  <c r="M302" i="1"/>
  <c r="N302" i="1"/>
  <c r="O302" i="1"/>
  <c r="P302" i="1"/>
  <c r="Q302" i="1"/>
  <c r="R302" i="1"/>
  <c r="S302" i="1"/>
  <c r="T302" i="1"/>
  <c r="U302" i="1"/>
  <c r="V302" i="1"/>
  <c r="W302" i="1"/>
  <c r="X302" i="1"/>
  <c r="Y302" i="1"/>
  <c r="Z302" i="1"/>
  <c r="AA302" i="1"/>
  <c r="AB302" i="1"/>
  <c r="X304" i="1"/>
  <c r="E206" i="1" l="1"/>
  <c r="F206" i="1"/>
  <c r="F265" i="1"/>
  <c r="G265" i="1"/>
  <c r="H265" i="1"/>
  <c r="I265" i="1"/>
  <c r="J265" i="1"/>
  <c r="K265" i="1"/>
  <c r="L265" i="1"/>
  <c r="M265" i="1"/>
  <c r="N265" i="1"/>
  <c r="O265" i="1"/>
  <c r="P265" i="1"/>
  <c r="Q265" i="1"/>
  <c r="R265" i="1"/>
  <c r="S265" i="1"/>
  <c r="T265" i="1"/>
  <c r="U265" i="1"/>
  <c r="V265" i="1"/>
  <c r="W265" i="1"/>
  <c r="X265" i="1"/>
  <c r="Y265" i="1"/>
  <c r="Z265" i="1"/>
  <c r="AA265" i="1"/>
  <c r="AB265" i="1"/>
  <c r="E261" i="1"/>
  <c r="F38" i="1" l="1"/>
  <c r="G38" i="1"/>
  <c r="H38" i="1"/>
  <c r="E38" i="1"/>
  <c r="AB150" i="1"/>
  <c r="Z150" i="1"/>
  <c r="X150" i="1"/>
  <c r="V150" i="1"/>
  <c r="T150" i="1"/>
  <c r="R150" i="1"/>
  <c r="P150" i="1"/>
  <c r="N150" i="1"/>
  <c r="AB134" i="1"/>
  <c r="Z134" i="1"/>
  <c r="X134" i="1"/>
  <c r="V134" i="1"/>
  <c r="T134" i="1"/>
  <c r="R134" i="1"/>
  <c r="P134" i="1"/>
  <c r="N134" i="1"/>
  <c r="AB142" i="1"/>
  <c r="Z142" i="1"/>
  <c r="X142" i="1"/>
  <c r="V142" i="1"/>
  <c r="T142" i="1"/>
  <c r="R142" i="1"/>
  <c r="P142" i="1"/>
  <c r="N142" i="1"/>
  <c r="G300" i="1" l="1"/>
  <c r="H300" i="1"/>
  <c r="I300" i="1"/>
  <c r="J300" i="1"/>
  <c r="K300" i="1"/>
  <c r="L300" i="1"/>
  <c r="M300" i="1"/>
  <c r="N300" i="1"/>
  <c r="P300" i="1"/>
  <c r="Q300" i="1"/>
  <c r="R300" i="1"/>
  <c r="S300" i="1"/>
  <c r="T300" i="1"/>
  <c r="U300" i="1"/>
  <c r="V300" i="1"/>
  <c r="W300" i="1"/>
  <c r="X300" i="1"/>
  <c r="Y300" i="1"/>
  <c r="Z300" i="1"/>
  <c r="AA300" i="1"/>
  <c r="AB300" i="1"/>
  <c r="F253" i="4"/>
  <c r="F250" i="1" l="1"/>
  <c r="G250" i="1"/>
  <c r="H250" i="1"/>
  <c r="I250" i="1"/>
  <c r="J250" i="1"/>
  <c r="K250" i="1"/>
  <c r="L250" i="1"/>
  <c r="M250" i="1"/>
  <c r="N250" i="1"/>
  <c r="O250" i="1"/>
  <c r="P250" i="1"/>
  <c r="Q250" i="1"/>
  <c r="R250" i="1"/>
  <c r="S250" i="1"/>
  <c r="T250" i="1"/>
  <c r="U250" i="1"/>
  <c r="V250" i="1"/>
  <c r="W250" i="1"/>
  <c r="X250" i="1"/>
  <c r="Y250" i="1"/>
  <c r="Z250" i="1"/>
  <c r="AA250" i="1"/>
  <c r="AB250" i="1"/>
  <c r="E200" i="1" l="1"/>
  <c r="E203" i="1"/>
  <c r="F203" i="1"/>
  <c r="F200" i="1"/>
  <c r="L93" i="1" l="1"/>
  <c r="M93" i="1"/>
  <c r="N93" i="1"/>
  <c r="O93" i="1"/>
  <c r="P93" i="1"/>
  <c r="Q93" i="1"/>
  <c r="R93" i="1"/>
  <c r="S93" i="1"/>
  <c r="T93" i="1"/>
  <c r="U93" i="1"/>
  <c r="V93" i="1"/>
  <c r="W93" i="1"/>
  <c r="X93" i="1"/>
  <c r="Y93" i="1"/>
  <c r="Z93" i="1"/>
  <c r="AA93" i="1"/>
  <c r="AB93" i="1"/>
  <c r="K93" i="1"/>
  <c r="L82" i="1"/>
  <c r="M82" i="1"/>
  <c r="N82" i="1"/>
  <c r="O82" i="1"/>
  <c r="P82" i="1"/>
  <c r="Q82" i="1"/>
  <c r="R82" i="1"/>
  <c r="S82" i="1"/>
  <c r="T82" i="1"/>
  <c r="U82" i="1"/>
  <c r="V82" i="1"/>
  <c r="W82" i="1"/>
  <c r="X82" i="1"/>
  <c r="Y82" i="1"/>
  <c r="Z82" i="1"/>
  <c r="AA82" i="1"/>
  <c r="AB82" i="1"/>
  <c r="E265" i="1" l="1"/>
  <c r="F257" i="1"/>
  <c r="G257" i="1"/>
  <c r="H257" i="1"/>
  <c r="I257" i="1"/>
  <c r="K257" i="1"/>
  <c r="L257" i="1"/>
  <c r="M257" i="1"/>
  <c r="N257" i="1"/>
  <c r="O257" i="1"/>
  <c r="P257" i="1"/>
  <c r="Q257" i="1"/>
  <c r="R257" i="1"/>
  <c r="S257" i="1"/>
  <c r="T257" i="1"/>
  <c r="U257" i="1"/>
  <c r="V257" i="1"/>
  <c r="W257" i="1"/>
  <c r="X257" i="1"/>
  <c r="Y257" i="1"/>
  <c r="Z257" i="1"/>
  <c r="AA257" i="1"/>
  <c r="AB257" i="1"/>
  <c r="E254" i="1"/>
  <c r="K82" i="1"/>
  <c r="E227" i="1"/>
  <c r="J257" i="1" l="1"/>
  <c r="E257" i="1"/>
  <c r="G307" i="1" l="1"/>
  <c r="H307" i="1"/>
  <c r="I307" i="1"/>
  <c r="J307" i="1"/>
  <c r="K307" i="1"/>
  <c r="L307" i="1"/>
  <c r="M307" i="1"/>
  <c r="N307" i="1"/>
  <c r="O307" i="1"/>
  <c r="P307" i="1"/>
  <c r="Q307" i="1"/>
  <c r="R307" i="1"/>
  <c r="S307" i="1"/>
  <c r="T307" i="1"/>
  <c r="U307" i="1"/>
  <c r="V307" i="1"/>
  <c r="W307" i="1"/>
  <c r="X307" i="1"/>
  <c r="Y307" i="1"/>
  <c r="Z307" i="1"/>
  <c r="AA307" i="1"/>
  <c r="AB307" i="1"/>
  <c r="G304" i="1"/>
  <c r="H304" i="1"/>
  <c r="I304" i="1"/>
  <c r="J304" i="1"/>
  <c r="K304" i="1"/>
  <c r="L304" i="1"/>
  <c r="M304" i="1"/>
  <c r="N304" i="1"/>
  <c r="O304" i="1"/>
  <c r="P304" i="1"/>
  <c r="Q304" i="1"/>
  <c r="R304" i="1"/>
  <c r="S304" i="1"/>
  <c r="T304" i="1"/>
  <c r="U304" i="1"/>
  <c r="V304" i="1"/>
  <c r="W304" i="1"/>
  <c r="Y304" i="1"/>
  <c r="Z304" i="1"/>
  <c r="AA304" i="1"/>
  <c r="AB304" i="1"/>
  <c r="G302" i="1"/>
  <c r="O300" i="1"/>
  <c r="Z212" i="1" l="1"/>
  <c r="X212" i="1"/>
  <c r="V212" i="1"/>
  <c r="T212" i="1"/>
  <c r="R212" i="1"/>
  <c r="P212" i="1"/>
  <c r="N212" i="1"/>
  <c r="L212" i="1"/>
  <c r="Z181" i="1" l="1"/>
  <c r="X181" i="1"/>
  <c r="V181" i="1"/>
  <c r="T181" i="1"/>
  <c r="R181" i="1"/>
  <c r="P181" i="1"/>
  <c r="N181" i="1"/>
  <c r="L181" i="1"/>
  <c r="Z180" i="1"/>
  <c r="X180" i="1"/>
  <c r="V180" i="1"/>
  <c r="T180" i="1"/>
  <c r="R180" i="1"/>
  <c r="P180" i="1"/>
  <c r="N180" i="1"/>
  <c r="L180" i="1"/>
  <c r="G39" i="1" l="1"/>
  <c r="AI284" i="1" l="1"/>
  <c r="AI285" i="1"/>
  <c r="AI286" i="1"/>
  <c r="AI287" i="1"/>
  <c r="E288" i="1" l="1"/>
  <c r="F288" i="1"/>
  <c r="G288" i="1"/>
  <c r="H288" i="1"/>
  <c r="I288" i="1"/>
  <c r="J288" i="1"/>
  <c r="K288" i="1"/>
  <c r="L288" i="1"/>
  <c r="M288" i="1"/>
  <c r="N288" i="1"/>
  <c r="O288" i="1"/>
  <c r="P288" i="1"/>
  <c r="Q288" i="1"/>
  <c r="R288" i="1"/>
  <c r="S288" i="1"/>
  <c r="T288" i="1"/>
  <c r="U288" i="1"/>
  <c r="V288" i="1"/>
  <c r="W288" i="1"/>
  <c r="X288" i="1"/>
  <c r="Y288" i="1"/>
  <c r="Z288" i="1"/>
  <c r="AA288" i="1"/>
  <c r="AB288" i="1"/>
  <c r="AI277" i="1" l="1"/>
  <c r="AI278" i="1"/>
  <c r="AI279" i="1"/>
  <c r="AI280" i="1"/>
  <c r="AI281" i="1"/>
  <c r="AI282" i="1"/>
  <c r="AI283" i="1"/>
  <c r="E250" i="1"/>
  <c r="AI288" i="1" l="1"/>
  <c r="AI289" i="1"/>
  <c r="AI290" i="1"/>
  <c r="AI291" i="1"/>
  <c r="AI292" i="1"/>
  <c r="AI293" i="1"/>
  <c r="AI294" i="1"/>
  <c r="AI295" i="1"/>
  <c r="F39" i="1"/>
  <c r="E39" i="1"/>
</calcChain>
</file>

<file path=xl/sharedStrings.xml><?xml version="1.0" encoding="utf-8"?>
<sst xmlns="http://schemas.openxmlformats.org/spreadsheetml/2006/main" count="2477" uniqueCount="1185">
  <si>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</si>
  <si>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</si>
  <si>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</si>
  <si>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</si>
  <si>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</si>
  <si>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</si>
  <si>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</si>
  <si>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</si>
  <si>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</si>
  <si>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</si>
  <si>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</si>
  <si>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</si>
  <si>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</si>
  <si>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</si>
  <si>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</si>
  <si>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</si>
  <si>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</si>
  <si>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</si>
  <si>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</si>
  <si>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</si>
  <si>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</si>
  <si>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</si>
  <si>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</si>
  <si>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</si>
  <si>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</si>
  <si>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</si>
  <si>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</si>
  <si>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</si>
  <si>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</si>
  <si>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</si>
  <si>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</si>
  <si>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</si>
  <si>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</si>
  <si>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</si>
  <si>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</si>
  <si>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</si>
  <si>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</si>
  <si>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</si>
  <si>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</si>
  <si>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</si>
  <si>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</si>
  <si>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</si>
  <si>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</si>
  <si>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</si>
  <si>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</si>
  <si>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</si>
  <si>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</si>
  <si>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</si>
  <si>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</si>
  <si>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</si>
  <si>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</si>
  <si>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</si>
  <si>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</si>
  <si>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</si>
  <si>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</si>
  <si>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</si>
  <si>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</si>
  <si>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</si>
  <si>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</si>
  <si>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</si>
  <si>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</si>
  <si>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</si>
  <si>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</si>
  <si>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</si>
  <si>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</si>
  <si>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</si>
  <si>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</si>
  <si>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</si>
  <si>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</si>
  <si>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</si>
  <si>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</si>
  <si>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</si>
  <si>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</si>
  <si>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</si>
  <si>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</si>
  <si>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</si>
  <si>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</si>
  <si>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</si>
  <si>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</si>
  <si>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</si>
  <si>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</si>
  <si>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</si>
  <si>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</si>
  <si>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</si>
  <si>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</si>
  <si>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</si>
  <si>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</si>
  <si>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</si>
  <si>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</si>
  <si>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</si>
  <si>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</si>
  <si>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</si>
  <si>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</si>
  <si>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</si>
  <si>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</si>
  <si>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</si>
  <si>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</si>
  <si>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</si>
  <si>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</si>
  <si>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</si>
  <si>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</si>
  <si>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</si>
  <si>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</si>
  <si>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</si>
  <si>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</si>
  <si>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</si>
  <si>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</si>
  <si>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</si>
  <si>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</si>
  <si>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</si>
  <si>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</si>
  <si>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</si>
  <si>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</si>
  <si>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</si>
  <si>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</si>
  <si>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</si>
  <si>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</si>
  <si>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</si>
  <si>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</si>
  <si>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</si>
  <si>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</si>
  <si>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</si>
  <si>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</si>
  <si>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</si>
  <si>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</si>
  <si>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</si>
  <si>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</si>
  <si>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</si>
  <si>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</si>
  <si>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</si>
  <si>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</si>
  <si>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</si>
  <si>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</si>
  <si>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</si>
  <si>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</si>
  <si>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</si>
  <si>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</si>
  <si>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</si>
  <si>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</si>
  <si>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</si>
  <si>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</si>
  <si>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</si>
  <si>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</si>
  <si>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</si>
  <si>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</si>
  <si>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</si>
  <si>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</si>
  <si>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</si>
  <si>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</si>
  <si>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</si>
  <si>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</si>
  <si>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</si>
  <si>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</si>
  <si>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</si>
  <si>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</si>
  <si>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</si>
  <si>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</si>
  <si>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</si>
  <si>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</si>
  <si>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</si>
  <si>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</si>
  <si>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</si>
  <si>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</si>
  <si>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</si>
  <si>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</si>
  <si>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</si>
  <si>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</si>
  <si>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</si>
  <si>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</si>
  <si>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</si>
  <si>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</si>
  <si>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</si>
  <si>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</si>
  <si>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</si>
  <si>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</si>
  <si>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</si>
  <si>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</si>
  <si>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</si>
  <si>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</si>
  <si>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</si>
  <si>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</si>
  <si>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</si>
  <si>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</si>
  <si>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</si>
  <si>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</si>
  <si>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</si>
  <si>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</si>
  <si>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</si>
  <si>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</si>
  <si>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</si>
  <si>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</si>
  <si>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</si>
  <si>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</si>
  <si>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</si>
  <si>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</si>
  <si>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</si>
  <si>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</si>
  <si>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</si>
  <si>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</si>
  <si>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</si>
  <si>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</si>
  <si>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</si>
  <si>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</si>
  <si>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</si>
  <si>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</si>
  <si>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</si>
  <si>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</si>
  <si>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</si>
  <si>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</si>
  <si>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</si>
  <si>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</si>
  <si>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</si>
  <si>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</si>
  <si>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</si>
  <si>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</si>
  <si>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</si>
  <si>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</si>
  <si>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</si>
  <si>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</si>
  <si>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</si>
  <si>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</si>
  <si>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</si>
  <si>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</si>
  <si>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</si>
  <si>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</si>
  <si>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</si>
  <si>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</si>
  <si>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</si>
  <si>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</si>
  <si>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</si>
  <si>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</si>
  <si>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</si>
  <si>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</si>
  <si>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</si>
  <si>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</si>
  <si>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</si>
  <si>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</si>
  <si>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</si>
  <si>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</si>
  <si>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</si>
  <si>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</si>
  <si>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</si>
  <si>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</si>
  <si>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</si>
  <si>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</si>
  <si>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</si>
  <si>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</si>
  <si>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</si>
  <si>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</si>
  <si>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</si>
  <si>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</si>
  <si>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</si>
  <si>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</si>
  <si>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</si>
  <si>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</si>
  <si>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</si>
  <si>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</si>
  <si>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</si>
  <si>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</si>
  <si>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</si>
  <si>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</si>
  <si>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</si>
  <si>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</si>
  <si>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</si>
  <si>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</si>
  <si>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</si>
  <si>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</si>
  <si>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</si>
  <si>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</si>
  <si>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</si>
  <si>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</si>
  <si>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</si>
  <si>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</si>
  <si>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</si>
  <si>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</si>
  <si>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</si>
  <si>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</si>
  <si>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</si>
  <si>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</si>
  <si>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</si>
  <si>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</si>
  <si>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</si>
  <si>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</si>
  <si>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</si>
  <si>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</si>
  <si>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</si>
  <si>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</si>
  <si>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</si>
  <si>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</si>
  <si>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</si>
  <si>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</si>
  <si>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</si>
  <si>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</si>
  <si>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</si>
  <si>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</si>
  <si>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</si>
  <si>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</si>
  <si>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</si>
  <si>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</si>
  <si>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</si>
  <si>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</si>
  <si>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</si>
  <si>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</si>
  <si>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</si>
  <si>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</si>
  <si>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</si>
  <si>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</si>
  <si>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</si>
  <si>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</si>
  <si>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</si>
  <si>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</si>
  <si>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</si>
  <si>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</si>
  <si>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</si>
  <si>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</si>
  <si>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</si>
  <si>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</si>
  <si>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</si>
  <si>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</si>
  <si>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</si>
  <si>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</si>
  <si>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</si>
  <si>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</si>
  <si>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</si>
  <si>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</si>
  <si>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</si>
  <si>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</si>
  <si>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</si>
  <si>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</si>
  <si>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</si>
  <si>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</si>
  <si>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</si>
  <si>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</si>
  <si>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</si>
  <si>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</si>
  <si>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</si>
  <si>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</si>
  <si>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</si>
  <si>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</si>
  <si>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</si>
  <si>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</si>
  <si>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</si>
  <si>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</si>
  <si>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</si>
  <si>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</si>
  <si>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</si>
  <si>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</si>
  <si>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</si>
  <si>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</si>
  <si>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</si>
  <si>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</si>
  <si>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</si>
  <si>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</si>
  <si>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</si>
  <si>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</si>
  <si>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</si>
  <si>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</si>
  <si>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</si>
  <si>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</si>
  <si>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</si>
  <si>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</si>
  <si>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</si>
  <si>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</si>
  <si>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</si>
  <si>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</si>
  <si>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</si>
  <si>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</si>
  <si>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</si>
  <si>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</si>
  <si>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</si>
  <si>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</si>
  <si>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</si>
  <si>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</si>
  <si>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</si>
  <si>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</si>
  <si>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</si>
  <si>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</si>
  <si>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</si>
  <si>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</si>
  <si>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</si>
  <si>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Sub County</t>
  </si>
  <si>
    <t>Health Facility</t>
  </si>
  <si>
    <t>Month</t>
  </si>
  <si>
    <t>Year</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</si>
  <si>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</si>
  <si>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</si>
  <si>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</si>
  <si>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</si>
  <si>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</si>
  <si>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</si>
  <si>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</si>
  <si>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</si>
  <si>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</si>
  <si>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</si>
  <si>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</si>
  <si>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</si>
  <si>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</si>
  <si>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</si>
  <si>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</si>
  <si>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</si>
  <si>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</si>
  <si>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</si>
  <si>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</si>
  <si>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</si>
  <si>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</si>
  <si>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</si>
  <si>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</si>
  <si>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</si>
  <si>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</si>
  <si>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</si>
  <si>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</si>
  <si>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</si>
  <si>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</si>
  <si>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</si>
  <si>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</si>
  <si>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</si>
  <si>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</si>
  <si>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</si>
  <si>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</si>
  <si>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</si>
  <si>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</si>
  <si>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</si>
  <si>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</si>
  <si>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</si>
  <si>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</si>
  <si>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</si>
  <si>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</si>
  <si>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</si>
  <si>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</si>
  <si>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</si>
  <si>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</si>
  <si>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</si>
  <si>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</si>
  <si>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</si>
  <si>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</si>
  <si>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</si>
  <si>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</si>
  <si>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</si>
  <si>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</si>
  <si>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</si>
  <si>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</si>
  <si>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</si>
  <si>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</si>
  <si>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</si>
  <si>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</si>
  <si>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</si>
  <si>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</si>
  <si>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</si>
  <si>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</si>
  <si>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</si>
  <si>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</si>
  <si>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</si>
  <si>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</si>
  <si>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</si>
  <si>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</si>
  <si>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</si>
  <si>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</si>
  <si>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</si>
  <si>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</si>
  <si>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</si>
  <si>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</si>
  <si>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</si>
  <si>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</si>
  <si>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</si>
  <si>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</si>
  <si>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</si>
  <si>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</si>
  <si>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</si>
  <si>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</si>
  <si>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</si>
  <si>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</si>
  <si>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</si>
  <si>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</si>
  <si>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</si>
  <si>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</si>
  <si>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</si>
  <si>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</si>
  <si>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</si>
  <si>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</si>
  <si>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</si>
  <si>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</si>
  <si>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</si>
  <si>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</si>
  <si>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</si>
  <si>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</si>
  <si>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</si>
  <si>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</si>
  <si>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</si>
  <si>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</si>
  <si>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</si>
  <si>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</si>
  <si>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</si>
  <si>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</si>
  <si>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</si>
  <si>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</si>
  <si>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</si>
  <si>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</si>
  <si>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</si>
  <si>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</si>
  <si>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</si>
  <si>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</si>
  <si>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</si>
  <si>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</si>
  <si>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</si>
  <si>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</si>
  <si>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</si>
  <si>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</si>
  <si>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</si>
  <si>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</si>
  <si>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</si>
  <si>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</si>
  <si>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</si>
  <si>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</si>
  <si>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</si>
  <si>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</si>
  <si>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</si>
  <si>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</si>
  <si>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</si>
  <si>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</si>
  <si>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</si>
  <si>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</si>
  <si>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</si>
  <si>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</si>
  <si>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</si>
  <si>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</si>
  <si>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</si>
  <si>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</si>
  <si>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</si>
  <si>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</si>
  <si>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</si>
  <si>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</si>
  <si>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</si>
  <si>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</si>
  <si>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</si>
  <si>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</si>
  <si>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</si>
  <si>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</si>
  <si>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</si>
  <si>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</si>
  <si>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</si>
  <si>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</si>
  <si>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</si>
  <si>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</si>
  <si>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</si>
  <si>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</si>
  <si>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</si>
  <si>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</si>
  <si>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</si>
  <si>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</si>
  <si>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</si>
  <si>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</si>
  <si>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</si>
  <si>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</si>
  <si>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</si>
  <si>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</si>
  <si>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</si>
  <si>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</si>
  <si>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</si>
  <si>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</si>
  <si>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</si>
  <si>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</si>
  <si>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</si>
  <si>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</si>
  <si>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</si>
  <si>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</si>
  <si>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</si>
  <si>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</si>
  <si>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</si>
  <si>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</si>
  <si>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</si>
  <si>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</si>
  <si>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</si>
  <si>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</si>
  <si>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</si>
  <si>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</si>
  <si>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</si>
  <si>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</si>
  <si>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</si>
  <si>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</si>
  <si>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</si>
  <si>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</si>
  <si>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</si>
  <si>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</si>
  <si>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</si>
  <si>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</si>
  <si>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</si>
  <si>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</si>
  <si>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</si>
  <si>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</si>
  <si>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</si>
  <si>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</si>
  <si>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</si>
  <si>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</si>
  <si>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</si>
  <si>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</si>
  <si>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</si>
  <si>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</si>
  <si>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</si>
  <si>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</si>
  <si>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</si>
  <si>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</si>
  <si>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</si>
  <si>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</si>
  <si>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</si>
  <si>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</si>
  <si>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</si>
  <si>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</si>
  <si>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</si>
  <si>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</si>
  <si>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</si>
  <si>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</si>
  <si>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</si>
  <si>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</si>
  <si>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</si>
  <si>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</si>
  <si>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</si>
  <si>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</si>
  <si>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</si>
  <si>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</si>
  <si>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</si>
  <si>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</si>
  <si>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</si>
  <si>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</si>
  <si>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</si>
  <si>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</si>
  <si>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</si>
  <si>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</si>
  <si>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</si>
  <si>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</si>
  <si>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</si>
  <si>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</si>
  <si>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</si>
  <si>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</si>
  <si>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</si>
  <si>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</si>
  <si>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</si>
  <si>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</si>
  <si>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</si>
  <si>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</si>
  <si>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</si>
  <si>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</si>
  <si>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</si>
  <si>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</si>
  <si>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</si>
  <si>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</si>
  <si>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</si>
  <si>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</si>
  <si>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</si>
  <si>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</si>
  <si>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</si>
  <si>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</si>
  <si>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</si>
  <si>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</si>
  <si>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</si>
  <si>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</si>
  <si>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</si>
  <si>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</si>
  <si>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</si>
  <si>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</si>
  <si>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</si>
  <si>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</si>
  <si>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</si>
  <si>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</si>
  <si>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</si>
  <si>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</si>
  <si>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</si>
  <si>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</si>
  <si>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</si>
  <si>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</si>
  <si>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</si>
  <si>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</si>
  <si>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</si>
  <si>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</si>
  <si>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</si>
  <si>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</si>
  <si>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</si>
  <si>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</si>
  <si>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</si>
  <si>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</si>
  <si>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</si>
  <si>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</si>
  <si>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</si>
  <si>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</si>
  <si>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</si>
  <si>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</si>
  <si>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</si>
  <si>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</si>
  <si>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</si>
  <si>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</si>
  <si>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</si>
  <si>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</si>
  <si>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</si>
  <si>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</si>
  <si>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</si>
  <si>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</si>
  <si>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</si>
  <si>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</si>
  <si>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</si>
  <si>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</si>
  <si>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</si>
  <si>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</si>
  <si>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</si>
  <si>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</si>
  <si>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</si>
  <si>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</si>
  <si>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</si>
  <si>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</si>
  <si>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</si>
  <si>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</si>
  <si>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</si>
  <si>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</si>
  <si>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</si>
  <si>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</si>
  <si>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</si>
  <si>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</si>
  <si>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</si>
  <si>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</si>
  <si>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</si>
  <si>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</si>
  <si>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</si>
  <si>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</si>
  <si>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</si>
  <si>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</si>
  <si>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</si>
  <si>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</si>
  <si>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</si>
  <si>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</si>
  <si>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</si>
  <si>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</si>
  <si>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</si>
  <si>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</si>
  <si>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</si>
  <si>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</si>
  <si>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</si>
  <si>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</si>
  <si>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</si>
  <si>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</si>
  <si>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</si>
  <si>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</si>
  <si>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</si>
  <si>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</si>
  <si>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</si>
  <si>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</si>
  <si>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</si>
  <si>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</si>
  <si>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</si>
  <si>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</si>
  <si>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</si>
  <si>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</si>
  <si>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</si>
  <si>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</si>
  <si>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</si>
  <si>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</si>
  <si>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</si>
  <si>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</si>
  <si>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</si>
  <si>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</si>
  <si>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</si>
  <si>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</si>
  <si>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</si>
  <si>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</si>
  <si>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</si>
  <si>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</si>
  <si>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</si>
  <si>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</si>
  <si>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</si>
  <si>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</si>
  <si>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</si>
  <si>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</si>
  <si>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</si>
  <si>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</si>
  <si>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</si>
  <si>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</si>
  <si>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</si>
  <si>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</si>
  <si>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</si>
  <si>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</si>
  <si>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</si>
  <si>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</si>
  <si>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</si>
  <si>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</si>
  <si>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</si>
  <si>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</si>
  <si>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</si>
  <si>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</si>
  <si>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</si>
  <si>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</si>
  <si>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</si>
  <si>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</si>
  <si>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</si>
  <si>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</si>
  <si>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</si>
  <si>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</si>
  <si>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</si>
  <si>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</si>
  <si>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</si>
  <si>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</si>
  <si>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</si>
  <si>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</si>
  <si>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</si>
  <si>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</si>
  <si>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</si>
  <si>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</si>
  <si>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</si>
  <si>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</si>
  <si>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</si>
  <si>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</si>
  <si>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</si>
  <si>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</si>
  <si>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</si>
  <si>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</si>
  <si>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</si>
  <si>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</si>
  <si>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</si>
  <si>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</si>
  <si>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</si>
  <si>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</si>
  <si>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</si>
  <si>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</si>
  <si>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</si>
  <si>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</si>
  <si>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</si>
  <si>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</si>
  <si>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</si>
  <si>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</si>
  <si>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</si>
  <si>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</si>
  <si>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</si>
  <si>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</si>
  <si>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</si>
  <si>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</si>
  <si>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</si>
  <si>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</si>
  <si>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</si>
  <si>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</si>
  <si>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</si>
  <si>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</si>
  <si>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</si>
  <si>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</si>
  <si>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</si>
  <si>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</si>
  <si>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</si>
  <si>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</si>
  <si>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</si>
  <si>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</si>
  <si>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</si>
  <si>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</si>
  <si>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</si>
  <si>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</si>
  <si>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</si>
  <si>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</si>
  <si>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</si>
  <si>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</si>
  <si>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</si>
  <si>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</si>
  <si>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</si>
  <si>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</si>
  <si>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</si>
  <si>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</si>
  <si>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F00-08</t>
  </si>
  <si>
    <t>F00-09</t>
  </si>
  <si>
    <t>F00-10</t>
  </si>
  <si>
    <t xml:space="preserve">No. of clients seen at IPD (monthly workload)         </t>
  </si>
  <si>
    <t xml:space="preserve">No. of clients seen at MCH (monthly workload)         </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</si>
  <si>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</si>
  <si>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</si>
  <si>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</si>
  <si>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</si>
  <si>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</si>
  <si>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</si>
  <si>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</si>
  <si>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</si>
  <si>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</si>
  <si>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</si>
  <si>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</si>
  <si>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</si>
  <si>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</si>
  <si>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</si>
  <si>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</si>
  <si>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</si>
  <si>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</si>
  <si>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</si>
  <si>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</si>
  <si>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</si>
  <si>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</si>
  <si>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</si>
  <si>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</si>
  <si>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</si>
  <si>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</si>
  <si>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</si>
  <si>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</si>
  <si>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</si>
  <si>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</si>
  <si>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</si>
  <si>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</si>
  <si>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</si>
  <si>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</si>
  <si>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</si>
  <si>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</si>
  <si>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</si>
  <si>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</si>
  <si>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</si>
  <si>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</si>
  <si>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</si>
  <si>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</si>
  <si>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</si>
  <si>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</si>
  <si>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</si>
  <si>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</si>
  <si>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</si>
  <si>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</si>
  <si>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</si>
  <si>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</si>
  <si>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</si>
  <si>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</si>
  <si>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</si>
  <si>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</si>
  <si>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</si>
  <si>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</si>
  <si>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</si>
  <si>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</si>
  <si>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</si>
  <si>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</si>
  <si>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</si>
  <si>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</si>
  <si>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</si>
  <si>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</si>
  <si>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</si>
  <si>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</si>
  <si>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</si>
  <si>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</si>
  <si>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</si>
  <si>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</si>
  <si>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</si>
  <si>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</si>
  <si>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</si>
  <si>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</si>
  <si>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</si>
  <si>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</si>
  <si>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</si>
  <si>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</si>
  <si>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</si>
  <si>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</si>
  <si>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</si>
  <si>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</si>
  <si>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</si>
  <si>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</si>
  <si>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</si>
  <si>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</si>
  <si>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</si>
  <si>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</si>
  <si>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</si>
  <si>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</si>
  <si>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</si>
  <si>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</si>
  <si>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</si>
  <si>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</si>
  <si>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</si>
  <si>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</si>
  <si>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</si>
  <si>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</si>
  <si>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</si>
  <si>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</si>
  <si>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</si>
  <si>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</si>
  <si>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</si>
  <si>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</si>
  <si>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</si>
  <si>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</si>
  <si>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</si>
  <si>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</si>
  <si>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</si>
  <si>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</si>
  <si>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</si>
  <si>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</si>
  <si>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</si>
  <si>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</si>
  <si>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</si>
  <si>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</si>
  <si>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</si>
  <si>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</si>
  <si>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</si>
  <si>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</si>
  <si>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</si>
  <si>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</si>
  <si>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</si>
  <si>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</si>
  <si>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</si>
  <si>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</si>
  <si>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</si>
  <si>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</si>
  <si>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</si>
  <si>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</si>
  <si>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</si>
  <si>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</si>
  <si>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</si>
  <si>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</si>
  <si>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</si>
  <si>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</si>
  <si>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</si>
  <si>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</si>
  <si>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</si>
  <si>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</si>
  <si>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</si>
  <si>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</si>
  <si>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</si>
  <si>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</si>
  <si>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</si>
  <si>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</si>
  <si>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</si>
  <si>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</si>
  <si>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</si>
  <si>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</si>
  <si>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</si>
  <si>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</si>
  <si>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</si>
  <si>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</si>
  <si>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</si>
  <si>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</si>
  <si>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</si>
  <si>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</si>
  <si>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</si>
  <si>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</si>
  <si>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</si>
  <si>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</si>
  <si>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</si>
  <si>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</si>
  <si>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</si>
  <si>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</si>
  <si>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</si>
  <si>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</si>
  <si>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</si>
  <si>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</si>
  <si>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</si>
  <si>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</si>
  <si>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</si>
  <si>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Number Reffered For Treatment</t>
  </si>
  <si>
    <t>F04-032</t>
  </si>
  <si>
    <t>F04-092</t>
  </si>
  <si>
    <t>F04-152</t>
  </si>
  <si>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</si>
  <si>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rPr>
        <b/>
        <sz val="22"/>
        <color theme="1"/>
        <rFont val="Calibri"/>
        <family val="2"/>
        <scheme val="minor"/>
      </rPr>
      <t xml:space="preserve">ANC 2 and above </t>
    </r>
    <r>
      <rPr>
        <i/>
        <sz val="22"/>
        <color theme="1"/>
        <rFont val="Calibri"/>
        <family val="2"/>
        <scheme val="minor"/>
      </rPr>
      <t>(includes 2nd, 3rd, 4th ANC visits etc)</t>
    </r>
  </si>
  <si>
    <r>
      <t>Infant Prophylaxis</t>
    </r>
    <r>
      <rPr>
        <b/>
        <i/>
        <sz val="22"/>
        <color theme="1"/>
        <rFont val="Calibri"/>
        <family val="2"/>
        <scheme val="minor"/>
      </rPr>
      <t xml:space="preserve"> 
</t>
    </r>
    <r>
      <rPr>
        <i/>
        <sz val="22"/>
        <color theme="1"/>
        <rFont val="Calibri"/>
        <family val="2"/>
        <scheme val="minor"/>
      </rPr>
      <t>(use  mother's age for reporting)</t>
    </r>
  </si>
  <si>
    <r>
      <t xml:space="preserve">Cause of  death (COD) </t>
    </r>
    <r>
      <rPr>
        <b/>
        <i/>
        <sz val="22"/>
        <color theme="1"/>
        <rFont val="Calibri"/>
        <family val="2"/>
        <scheme val="minor"/>
      </rPr>
      <t>Optional</t>
    </r>
  </si>
  <si>
    <r>
      <t>Directly Assisted</t>
    </r>
    <r>
      <rPr>
        <b/>
        <sz val="24"/>
        <color theme="1"/>
        <rFont val="Calibri"/>
        <family val="2"/>
        <scheme val="minor"/>
      </rPr>
      <t xml:space="preserve">  </t>
    </r>
  </si>
  <si>
    <r>
      <t>Current on PREP (</t>
    </r>
    <r>
      <rPr>
        <i/>
        <sz val="24"/>
        <color theme="1"/>
        <rFont val="Calibri"/>
        <family val="2"/>
        <scheme val="minor"/>
      </rPr>
      <t>sum unique clients that received PrEP from October to Date</t>
    </r>
    <r>
      <rPr>
        <b/>
        <sz val="24"/>
        <color theme="1"/>
        <rFont val="Calibri"/>
        <family val="2"/>
        <scheme val="minor"/>
      </rPr>
      <t>)</t>
    </r>
  </si>
  <si>
    <r>
      <t>Discontinued PrEP</t>
    </r>
    <r>
      <rPr>
        <b/>
        <sz val="24"/>
        <color theme="1"/>
        <rFont val="Calibri"/>
        <family val="2"/>
        <scheme val="minor"/>
      </rPr>
      <t xml:space="preserve">   </t>
    </r>
  </si>
  <si>
    <r>
      <t>New on ART (IPT)</t>
    </r>
    <r>
      <rPr>
        <b/>
        <sz val="24"/>
        <color theme="1"/>
        <rFont val="Calibri"/>
        <family val="2"/>
        <scheme val="minor"/>
      </rPr>
      <t xml:space="preserve"> </t>
    </r>
  </si>
  <si>
    <r>
      <t>HIV positive at 1</t>
    </r>
    <r>
      <rPr>
        <vertAlign val="superscript"/>
        <sz val="24"/>
        <color theme="1"/>
        <rFont val="Calibri"/>
        <family val="2"/>
        <scheme val="minor"/>
      </rPr>
      <t>st</t>
    </r>
    <r>
      <rPr>
        <sz val="24"/>
        <color theme="1"/>
        <rFont val="Calibri"/>
        <family val="2"/>
        <scheme val="minor"/>
      </rPr>
      <t xml:space="preserve"> visit</t>
    </r>
  </si>
  <si>
    <r>
      <t xml:space="preserve">No. of patients whose specimens were sent for </t>
    </r>
    <r>
      <rPr>
        <b/>
        <sz val="24"/>
        <color theme="1"/>
        <rFont val="Calibri"/>
        <family val="2"/>
        <scheme val="minor"/>
      </rPr>
      <t>Smear Only</t>
    </r>
  </si>
  <si>
    <r>
      <t xml:space="preserve">No. of patients whose specimens were sent for </t>
    </r>
    <r>
      <rPr>
        <b/>
        <sz val="24"/>
        <color theme="1"/>
        <rFont val="Calibri"/>
        <family val="2"/>
        <scheme val="minor"/>
      </rPr>
      <t>Gene Xpert MTB /R if Assay</t>
    </r>
  </si>
  <si>
    <r>
      <t xml:space="preserve">No. of patients whose specimens were sent for </t>
    </r>
    <r>
      <rPr>
        <b/>
        <sz val="24"/>
        <color theme="1"/>
        <rFont val="Calibri"/>
        <family val="2"/>
        <scheme val="minor"/>
      </rPr>
      <t>Other (No Xpert)</t>
    </r>
  </si>
  <si>
    <t>Index clients offered safe index testing services</t>
  </si>
  <si>
    <t>Index accepted safe index testing services</t>
  </si>
  <si>
    <t>50-54</t>
  </si>
  <si>
    <t>55-59</t>
  </si>
  <si>
    <t>60+</t>
  </si>
  <si>
    <t>F01-045</t>
  </si>
  <si>
    <t>Documented Negative</t>
  </si>
  <si>
    <t>F01-251</t>
  </si>
  <si>
    <t>F01-252</t>
  </si>
  <si>
    <t>Social Network Strategy (SNS)</t>
  </si>
  <si>
    <t>2.0  PrEP NEW &amp; PREP_CT</t>
  </si>
  <si>
    <t>PREP_CT</t>
  </si>
  <si>
    <t>F02-058</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</si>
  <si>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</si>
  <si>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1.12 HTS_RECENT</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</si>
  <si>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</si>
  <si>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t>Recent</t>
  </si>
  <si>
    <t>F01-120</t>
  </si>
  <si>
    <t>Long-Term</t>
  </si>
  <si>
    <t>F01-121</t>
  </si>
  <si>
    <r>
      <rPr>
        <sz val="20"/>
        <color theme="0" tint="-0.34998626667073579"/>
        <rFont val="Calibri"/>
        <family val="2"/>
        <scheme val="minor"/>
      </rPr>
      <t>HTS_RECENT -</t>
    </r>
    <r>
      <rPr>
        <b/>
        <sz val="20"/>
        <color theme="1"/>
        <rFont val="Calibri"/>
        <family val="2"/>
        <scheme val="minor"/>
      </rPr>
      <t>Emergency Ward</t>
    </r>
  </si>
  <si>
    <t>F01-122</t>
  </si>
  <si>
    <t>F01-123</t>
  </si>
  <si>
    <r>
      <rPr>
        <sz val="20"/>
        <color theme="0" tint="-0.34998626667073579"/>
        <rFont val="Calibri"/>
        <family val="2"/>
        <scheme val="minor"/>
      </rPr>
      <t>HTS_RECENT -</t>
    </r>
    <r>
      <rPr>
        <b/>
        <sz val="20"/>
        <color theme="1"/>
        <rFont val="Calibri"/>
        <family val="2"/>
        <scheme val="minor"/>
      </rPr>
      <t>Inpatient Services</t>
    </r>
  </si>
  <si>
    <t>F01-124</t>
  </si>
  <si>
    <t>F01-125</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</si>
  <si>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</si>
  <si>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t>F01-126</t>
  </si>
  <si>
    <t>F01-127</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</si>
  <si>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</si>
  <si>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F01-128</t>
  </si>
  <si>
    <t>F01-129</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</si>
  <si>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</si>
  <si>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t>F01-130</t>
  </si>
  <si>
    <t>F01-131</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</si>
  <si>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</si>
  <si>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t>F01-132</t>
  </si>
  <si>
    <t>F01-133</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</si>
  <si>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</si>
  <si>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t>F01-134</t>
  </si>
  <si>
    <t>F01-135</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</si>
  <si>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</si>
  <si>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t>F01-136</t>
  </si>
  <si>
    <t>F01-137</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</si>
  <si>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</si>
  <si>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F01-138</t>
  </si>
  <si>
    <t>F01-139</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</si>
  <si>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</si>
  <si>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</si>
  <si>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F01-140</t>
  </si>
  <si>
    <t>Confirmed Long-Term</t>
  </si>
  <si>
    <t>F01-141</t>
  </si>
  <si>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</si>
  <si>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F09-021</t>
  </si>
  <si>
    <t>10.0 LINKAGE</t>
  </si>
  <si>
    <t>Errors</t>
  </si>
  <si>
    <t>Errors per Section</t>
  </si>
  <si>
    <t>Early Warning Service Quality</t>
  </si>
  <si>
    <t>F10-01</t>
  </si>
  <si>
    <t>Linked within this site (Intra-facility Linkage)</t>
  </si>
  <si>
    <t>F10-02</t>
  </si>
  <si>
    <t>Linked in another UTJ Site (inter-facility linkage)</t>
  </si>
  <si>
    <t>F10-03</t>
  </si>
  <si>
    <t>Linked in another non-UTJ Site (inter-facility linkage)</t>
  </si>
  <si>
    <t>F10-04</t>
  </si>
  <si>
    <t>Total Unlinked</t>
  </si>
  <si>
    <t>F10-05</t>
  </si>
  <si>
    <t>F10-06</t>
  </si>
  <si>
    <t>F10-07</t>
  </si>
  <si>
    <t>F10-09</t>
  </si>
  <si>
    <t>F10-010</t>
  </si>
  <si>
    <t>F10-011</t>
  </si>
  <si>
    <t>F10-012</t>
  </si>
  <si>
    <t>F10-013</t>
  </si>
  <si>
    <t>F10-014</t>
  </si>
  <si>
    <t>F10-015</t>
  </si>
  <si>
    <t>F10-016</t>
  </si>
  <si>
    <t>F10-017</t>
  </si>
  <si>
    <t>F10-018</t>
  </si>
  <si>
    <t>F10-019</t>
  </si>
  <si>
    <t>F10-020</t>
  </si>
  <si>
    <t>F10-021</t>
  </si>
  <si>
    <t>PITC-Pediatric (&lt;5 Yrs)</t>
  </si>
  <si>
    <t>F10-022</t>
  </si>
  <si>
    <t>F10-023</t>
  </si>
  <si>
    <t>F10-024</t>
  </si>
  <si>
    <t>F10-025</t>
  </si>
  <si>
    <t>F10-026</t>
  </si>
  <si>
    <t>F10-027</t>
  </si>
  <si>
    <t>F10-028</t>
  </si>
  <si>
    <t>F10-029</t>
  </si>
  <si>
    <t>F10-030</t>
  </si>
  <si>
    <t>F10-031</t>
  </si>
  <si>
    <t>PITC-TB</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</si>
  <si>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</si>
  <si>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</si>
  <si>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</si>
  <si>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</si>
  <si>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</si>
  <si>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</si>
  <si>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</si>
  <si>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</si>
  <si>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</si>
  <si>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</si>
  <si>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</si>
  <si>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</si>
  <si>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</si>
  <si>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</si>
  <si>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</si>
  <si>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</si>
  <si>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</si>
  <si>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</si>
  <si>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</si>
  <si>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</si>
  <si>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ANC 1</t>
  </si>
  <si>
    <t>F10-052</t>
  </si>
  <si>
    <t>F10-053</t>
  </si>
  <si>
    <t>F10-054</t>
  </si>
  <si>
    <t>F10-055</t>
  </si>
  <si>
    <t>F10-056</t>
  </si>
  <si>
    <t>POST ANC 1 ( ANC 2 and above , L&amp;D, PNC &lt;=6 wks )</t>
  </si>
  <si>
    <t>F10-057</t>
  </si>
  <si>
    <t>F10-058</t>
  </si>
  <si>
    <t>F10-059</t>
  </si>
  <si>
    <t>F10-060</t>
  </si>
  <si>
    <t>F10-061</t>
  </si>
  <si>
    <t>All Modalities</t>
  </si>
  <si>
    <t>F10-062</t>
  </si>
  <si>
    <t>F10-063</t>
  </si>
  <si>
    <t>F10-064</t>
  </si>
  <si>
    <t>F10-065</t>
  </si>
  <si>
    <t>F10-066</t>
  </si>
  <si>
    <t>Form 1A  version 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</si>
</sst>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8">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name val="Browallia New"/>
      <family val="2"/>
      <charset val="222"/>
    </font>
    <font>
      <b/>
      <sz val="24"/>
      <color rgb="FFFF0000"/>
      <name val="Browallia New"/>
      <family val="2"/>
      <charset val="222"/>
    </font>
    <font>
      <b/>
      <sz val="22"/>
      <color theme="1"/>
      <name val="Browallia New"/>
      <family val="2"/>
      <charset val="222"/>
    </font>
    <font>
      <sz val="22"/>
      <color theme="1"/>
      <name val="Browallia New"/>
      <family val="2"/>
      <charset val="222"/>
    </font>
    <font>
      <sz val="22"/>
      <color theme="1"/>
      <name val="Browallia New"/>
      <family val="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vertAlign val="superscript"/>
      <sz val="26"/>
      <color theme="1"/>
      <name val="Browallia New"/>
      <family val="2"/>
    </font>
    <font>
      <sz val="18"/>
      <color theme="1"/>
      <name val="Calibri"/>
      <family val="2"/>
      <scheme val="minor"/>
    </font>
    <font>
      <i/>
      <sz val="22"/>
      <color rgb="FFFF0000"/>
      <name val="Browallia New"/>
      <family val="2"/>
      <charset val="222"/>
    </font>
    <font>
      <b/>
      <sz val="24"/>
      <color theme="1"/>
      <name val="Browallia New"/>
      <family val="2"/>
      <charset val="222"/>
    </font>
    <font>
      <b/>
      <sz val="18"/>
      <color theme="1"/>
      <name val="Calibri"/>
      <family val="2"/>
      <scheme val="minor"/>
    </font>
    <font>
      <b/>
      <sz val="22"/>
      <color theme="1"/>
      <name val="Calibri"/>
      <family val="2"/>
      <scheme val="minor"/>
    </font>
    <font>
      <sz val="18"/>
      <color theme="0"/>
      <name val="Calibri"/>
      <family val="2"/>
      <scheme val="minor"/>
    </font>
    <font>
      <b/>
      <sz val="18"/>
      <color theme="0"/>
      <name val="Calibri"/>
      <family val="2"/>
      <scheme val="minor"/>
    </font>
    <font>
      <b/>
      <sz val="16"/>
      <color theme="1"/>
      <name val="Calibri"/>
      <family val="2"/>
      <scheme val="minor"/>
    </font>
    <font>
      <b/>
      <sz val="24"/>
      <color rgb="FFFF0000"/>
      <name val="Calibri"/>
      <family val="2"/>
      <scheme val="minor"/>
    </font>
    <font>
      <b/>
      <sz val="28"/>
      <color rgb="FFFF0000"/>
      <name val="Calibri"/>
      <family val="2"/>
      <scheme val="minor"/>
    </font>
    <font>
      <b/>
      <sz val="22"/>
      <color rgb="FFFF0000"/>
      <name val="Calibri"/>
      <family val="2"/>
      <scheme val="minor"/>
    </font>
    <font>
      <b/>
      <sz val="18"/>
      <name val="Calibri"/>
      <family val="2"/>
      <scheme val="minor"/>
    </font>
    <font>
      <sz val="22"/>
      <color theme="1"/>
      <name val="Calibri"/>
      <family val="2"/>
      <scheme val="minor"/>
    </font>
    <font>
      <b/>
      <sz val="18"/>
      <color rgb="FFFF0000"/>
      <name val="Calibri"/>
      <family val="2"/>
      <scheme val="minor"/>
    </font>
    <font>
      <sz val="18"/>
      <color theme="5"/>
      <name val="Calibri"/>
      <family val="2"/>
      <scheme val="minor"/>
    </font>
    <font>
      <b/>
      <sz val="18"/>
      <color theme="5"/>
      <name val="Calibri"/>
      <family val="2"/>
      <scheme val="minor"/>
    </font>
    <font>
      <b/>
      <sz val="22"/>
      <name val="Calibri"/>
      <family val="2"/>
      <scheme val="minor"/>
    </font>
    <font>
      <b/>
      <sz val="24"/>
      <name val="Calibri"/>
      <family val="2"/>
      <scheme val="minor"/>
    </font>
    <font>
      <b/>
      <sz val="24"/>
      <color theme="5"/>
      <name val="Calibri"/>
      <family val="2"/>
      <scheme val="minor"/>
    </font>
    <font>
      <sz val="18"/>
      <color rgb="FFFF0000"/>
      <name val="Calibri"/>
      <family val="2"/>
      <scheme val="minor"/>
    </font>
    <font>
      <i/>
      <sz val="22"/>
      <color theme="1"/>
      <name val="Calibri"/>
      <family val="2"/>
      <scheme val="minor"/>
    </font>
    <font>
      <sz val="22"/>
      <name val="Calibri"/>
      <family val="2"/>
      <scheme val="minor"/>
    </font>
    <font>
      <b/>
      <sz val="20"/>
      <color theme="5"/>
      <name val="Calibri"/>
      <family val="2"/>
      <scheme val="minor"/>
    </font>
    <font>
      <b/>
      <i/>
      <sz val="22"/>
      <color theme="1"/>
      <name val="Calibri"/>
      <family val="2"/>
      <scheme val="minor"/>
    </font>
    <font>
      <sz val="18"/>
      <color theme="4" tint="-0.499984740745262"/>
      <name val="Calibri"/>
      <family val="2"/>
      <scheme val="minor"/>
    </font>
    <font>
      <b/>
      <sz val="18"/>
      <color theme="9" tint="0.39997558519241921"/>
      <name val="Calibri"/>
      <family val="2"/>
      <scheme val="minor"/>
    </font>
    <font>
      <b/>
      <sz val="24"/>
      <color theme="1"/>
      <name val="Calibri"/>
      <family val="2"/>
      <scheme val="minor"/>
    </font>
    <font>
      <sz val="24"/>
      <color theme="1"/>
      <name val="Calibri"/>
      <family val="2"/>
      <scheme val="minor"/>
    </font>
    <font>
      <i/>
      <sz val="24"/>
      <color theme="1"/>
      <name val="Calibri"/>
      <family val="2"/>
      <scheme val="minor"/>
    </font>
    <font>
      <sz val="24"/>
      <name val="Calibri"/>
      <family val="2"/>
      <scheme val="minor"/>
    </font>
    <font>
      <vertAlign val="superscript"/>
      <sz val="24"/>
      <color theme="1"/>
      <name val="Calibri"/>
      <family val="2"/>
      <scheme val="minor"/>
    </font>
    <font>
      <i/>
      <sz val="24"/>
      <color rgb="FFFF0000"/>
      <name val="Calibri"/>
      <family val="2"/>
      <scheme val="minor"/>
    </font>
    <font>
      <sz val="20"/>
      <color theme="1"/>
      <name val="Calibri"/>
      <family val="2"/>
      <scheme val="minor"/>
    </font>
    <font>
      <sz val="20"/>
      <name val="Calibri"/>
      <family val="2"/>
      <scheme val="minor"/>
    </font>
    <font>
      <b/>
      <sz val="20"/>
      <color theme="1"/>
      <name val="Calibri"/>
      <family val="2"/>
      <scheme val="minor"/>
    </font>
    <font>
      <sz val="20"/>
      <color theme="0" tint="-0.34998626667073579"/>
      <name val="Calibri"/>
      <family val="2"/>
      <scheme val="minor"/>
    </font>
    <font>
      <b/>
      <sz val="20"/>
      <color rgb="FFFF0000"/>
      <name val="Calibri"/>
      <family val="2"/>
      <scheme val="minor"/>
    </font>
    <font>
      <b/>
      <sz val="20"/>
      <color theme="0"/>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tint="-0.34998626667073579"/>
        <bgColor indexed="64"/>
      </patternFill>
    </fill>
  </fills>
  <borders count="1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right style="thin">
        <color theme="2" tint="-0.249977111117893"/>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thin">
        <color theme="9"/>
      </right>
      <top style="thin">
        <color theme="9"/>
      </top>
      <bottom style="thin">
        <color theme="9"/>
      </bottom>
      <diagonal/>
    </border>
    <border>
      <left/>
      <right style="thin">
        <color theme="2" tint="-0.249977111117893"/>
      </right>
      <top style="medium">
        <color theme="9"/>
      </top>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thin">
        <color theme="9"/>
      </left>
      <right/>
      <top/>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style="thin">
        <color theme="2" tint="-0.249977111117893"/>
      </left>
      <right/>
      <top style="thin">
        <color theme="2" tint="-0.249977111117893"/>
      </top>
      <bottom style="medium">
        <color theme="9"/>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medium">
        <color theme="9"/>
      </top>
      <bottom style="thin">
        <color theme="2" tint="-0.249977111117893"/>
      </bottom>
      <diagonal/>
    </border>
    <border>
      <left style="thin">
        <color theme="2" tint="-0.249977111117893"/>
      </left>
      <right/>
      <top style="thin">
        <color theme="2" tint="-0.249977111117893"/>
      </top>
      <bottom/>
      <diagonal/>
    </border>
    <border>
      <left style="thin">
        <color theme="2" tint="-0.249977111117893"/>
      </left>
      <right/>
      <top style="medium">
        <color theme="9"/>
      </top>
      <bottom style="medium">
        <color theme="9"/>
      </bottom>
      <diagonal/>
    </border>
    <border>
      <left/>
      <right/>
      <top/>
      <bottom style="medium">
        <color theme="9"/>
      </bottom>
      <diagonal/>
    </border>
    <border>
      <left/>
      <right style="medium">
        <color theme="9"/>
      </right>
      <top style="medium">
        <color theme="9"/>
      </top>
      <bottom/>
      <diagonal/>
    </border>
    <border>
      <left/>
      <right style="medium">
        <color theme="9"/>
      </right>
      <top/>
      <bottom/>
      <diagonal/>
    </border>
    <border>
      <left style="medium">
        <color theme="9"/>
      </left>
      <right/>
      <top/>
      <bottom style="medium">
        <color theme="9"/>
      </bottom>
      <diagonal/>
    </border>
    <border>
      <left/>
      <right style="medium">
        <color theme="9"/>
      </right>
      <top/>
      <bottom style="medium">
        <color theme="9"/>
      </bottom>
      <diagonal/>
    </border>
    <border>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medium">
        <color theme="9"/>
      </top>
      <bottom/>
      <diagonal/>
    </border>
    <border>
      <left style="thin">
        <color theme="2" tint="-0.249977111117893"/>
      </left>
      <right style="medium">
        <color theme="9"/>
      </right>
      <top style="medium">
        <color theme="9"/>
      </top>
      <bottom style="thin">
        <color theme="2" tint="-0.249977111117893"/>
      </bottom>
      <diagonal/>
    </border>
    <border>
      <left style="medium">
        <color theme="9"/>
      </left>
      <right style="thin">
        <color theme="2" tint="-0.249977111117893"/>
      </right>
      <top/>
      <bottom style="thin">
        <color theme="2" tint="-0.249977111117893"/>
      </bottom>
      <diagonal/>
    </border>
    <border>
      <left style="thin">
        <color theme="2" tint="-0.249977111117893"/>
      </left>
      <right style="medium">
        <color theme="9"/>
      </right>
      <top/>
      <bottom style="thin">
        <color theme="2" tint="-0.249977111117893"/>
      </bottom>
      <diagonal/>
    </border>
    <border>
      <left style="medium">
        <color theme="9"/>
      </left>
      <right style="thin">
        <color theme="2" tint="-0.249977111117893"/>
      </right>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bottom style="medium">
        <color theme="9"/>
      </bottom>
      <diagonal/>
    </border>
    <border>
      <left/>
      <right style="medium">
        <color theme="9"/>
      </right>
      <top style="medium">
        <color theme="9"/>
      </top>
      <bottom style="medium">
        <color theme="9"/>
      </bottom>
      <diagonal/>
    </border>
    <border>
      <left style="thin">
        <color theme="2" tint="-0.249977111117893"/>
      </left>
      <right style="medium">
        <color theme="9"/>
      </right>
      <top style="thin">
        <color theme="2" tint="-0.249977111117893"/>
      </top>
      <bottom style="medium">
        <color theme="9"/>
      </bottom>
      <diagonal/>
    </border>
    <border>
      <left/>
      <right style="medium">
        <color theme="9"/>
      </right>
      <top/>
      <bottom style="thin">
        <color theme="2" tint="-0.249977111117893"/>
      </bottom>
      <diagonal/>
    </border>
    <border>
      <left/>
      <right style="medium">
        <color theme="9"/>
      </right>
      <top style="thin">
        <color theme="2" tint="-0.249977111117893"/>
      </top>
      <bottom style="medium">
        <color theme="9"/>
      </bottom>
      <diagonal/>
    </border>
    <border>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medium">
        <color theme="9"/>
      </right>
      <top/>
      <bottom/>
      <diagonal/>
    </border>
    <border>
      <left style="thin">
        <color theme="6"/>
      </left>
      <right style="medium">
        <color theme="9"/>
      </right>
      <top style="medium">
        <color theme="9"/>
      </top>
      <bottom style="medium">
        <color theme="9"/>
      </bottom>
      <diagonal/>
    </border>
    <border>
      <left style="medium">
        <color theme="9"/>
      </left>
      <right/>
      <top style="thin">
        <color theme="2" tint="-0.249977111117893"/>
      </top>
      <bottom/>
      <diagonal/>
    </border>
    <border>
      <left style="medium">
        <color theme="9"/>
      </left>
      <right style="thin">
        <color theme="2" tint="-0.249977111117893"/>
      </right>
      <top/>
      <bottom/>
      <diagonal/>
    </border>
    <border>
      <left style="thin">
        <color theme="2" tint="-0.249977111117893"/>
      </left>
      <right/>
      <top/>
      <bottom style="medium">
        <color theme="9"/>
      </bottom>
      <diagonal/>
    </border>
    <border>
      <left/>
      <right style="medium">
        <color theme="9"/>
      </right>
      <top style="thin">
        <color theme="2" tint="-0.249977111117893"/>
      </top>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top style="medium">
        <color theme="9"/>
      </top>
      <bottom style="thin">
        <color theme="0" tint="-0.34998626667073579"/>
      </bottom>
      <diagonal/>
    </border>
    <border>
      <left style="thin">
        <color theme="0" tint="-0.14999847407452621"/>
      </left>
      <right style="thin">
        <color theme="0" tint="-0.14999847407452621"/>
      </right>
      <top style="medium">
        <color theme="9"/>
      </top>
      <bottom style="medium">
        <color theme="9"/>
      </bottom>
      <diagonal/>
    </border>
    <border>
      <left style="thin">
        <color theme="0" tint="-0.14999847407452621"/>
      </left>
      <right/>
      <top style="medium">
        <color theme="9"/>
      </top>
      <bottom style="medium">
        <color theme="9"/>
      </bottom>
      <diagonal/>
    </border>
    <border>
      <left style="medium">
        <color theme="9"/>
      </left>
      <right style="medium">
        <color theme="9"/>
      </right>
      <top style="medium">
        <color theme="9"/>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top style="thin">
        <color theme="0" tint="-0.34998626667073579"/>
      </top>
      <bottom style="medium">
        <color theme="9"/>
      </bottom>
      <diagonal/>
    </border>
    <border>
      <left style="medium">
        <color theme="9"/>
      </left>
      <right style="medium">
        <color theme="9"/>
      </right>
      <top style="thin">
        <color theme="0" tint="-0.249977111117893"/>
      </top>
      <bottom style="medium">
        <color theme="9"/>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9847407452621"/>
      </left>
      <right style="thin">
        <color theme="0" tint="-0.14999847407452621"/>
      </right>
      <top/>
      <bottom style="medium">
        <color theme="9"/>
      </bottom>
      <diagonal/>
    </border>
    <border>
      <left style="thin">
        <color theme="0" tint="-0.14999847407452621"/>
      </left>
      <right style="thin">
        <color theme="0" tint="-0.14999847407452621"/>
      </right>
      <top style="medium">
        <color theme="9"/>
      </top>
      <bottom/>
      <diagonal/>
    </border>
    <border>
      <left style="medium">
        <color theme="9"/>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9"/>
      </right>
      <top style="thin">
        <color theme="0" tint="-0.249977111117893"/>
      </top>
      <bottom/>
      <diagonal/>
    </border>
    <border>
      <left style="medium">
        <color theme="9"/>
      </left>
      <right style="thin">
        <color theme="0" tint="-0.249977111117893"/>
      </right>
      <top style="medium">
        <color theme="9"/>
      </top>
      <bottom style="thin">
        <color theme="0" tint="-0.249977111117893"/>
      </bottom>
      <diagonal/>
    </border>
  </borders>
  <cellStyleXfs count="3">
    <xf numFmtId="0" fontId="0" fillId="0" borderId="0"/>
    <xf numFmtId="0" fontId="1" fillId="0" borderId="0" applyNumberFormat="0" applyFont="0" applyFill="0" applyBorder="0" applyAlignment="0" applyProtection="0"/>
    <xf numFmtId="0" fontId="2" fillId="7" borderId="0" applyNumberFormat="0" applyBorder="0" applyAlignment="0" applyProtection="0"/>
  </cellStyleXfs>
  <cellXfs count="689">
    <xf numFmtId="0" fontId="0" fillId="0" borderId="0" xfId="0"/>
    <xf numFmtId="0" fontId="11" fillId="5" borderId="1" xfId="0" applyFont="1" applyFill="1" applyBorder="1" applyAlignment="1">
      <alignment horizontal="left" wrapText="1"/>
    </xf>
    <xf numFmtId="0" fontId="13" fillId="5" borderId="0" xfId="0" applyFont="1" applyFill="1" applyAlignment="1">
      <alignment horizontal="left" wrapText="1"/>
    </xf>
    <xf numFmtId="0" fontId="12" fillId="5" borderId="0" xfId="0" applyFont="1" applyFill="1" applyAlignment="1"/>
    <xf numFmtId="0" fontId="11" fillId="5" borderId="1" xfId="0" applyFont="1" applyFill="1" applyBorder="1" applyAlignment="1">
      <alignment horizontal="left" vertical="center"/>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2" fillId="5" borderId="0" xfId="0" applyFont="1" applyFill="1" applyAlignment="1">
      <alignment horizontal="left" vertical="center"/>
    </xf>
    <xf numFmtId="0" fontId="14" fillId="0" borderId="0" xfId="0" applyFont="1" applyAlignment="1"/>
    <xf numFmtId="0" fontId="5" fillId="0" borderId="0" xfId="0" applyFont="1"/>
    <xf numFmtId="0" fontId="12" fillId="5" borderId="0" xfId="0" applyFont="1" applyFill="1" applyAlignment="1"/>
    <xf numFmtId="0" fontId="11" fillId="5" borderId="1" xfId="0" applyFont="1" applyFill="1" applyBorder="1" applyAlignment="1">
      <alignment horizontal="center" vertical="top"/>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4" fillId="0" borderId="0" xfId="0" applyFont="1" applyAlignment="1"/>
    <xf numFmtId="0" fontId="13" fillId="5" borderId="0" xfId="0" applyFont="1" applyFill="1" applyAlignment="1">
      <alignment horizontal="center" vertical="top"/>
    </xf>
    <xf numFmtId="0" fontId="9" fillId="0" borderId="44" xfId="0" applyFont="1" applyBorder="1" applyAlignment="1">
      <alignment horizontal="left" vertical="center" wrapText="1"/>
    </xf>
    <xf numFmtId="0" fontId="8" fillId="0" borderId="43" xfId="0" applyFont="1" applyBorder="1" applyAlignment="1">
      <alignment horizontal="left" vertical="center" wrapText="1"/>
    </xf>
    <xf numFmtId="0" fontId="8" fillId="6" borderId="44" xfId="0" applyFont="1" applyFill="1" applyBorder="1" applyAlignment="1">
      <alignment horizontal="left" vertical="center" wrapText="1"/>
    </xf>
    <xf numFmtId="0" fontId="11" fillId="5" borderId="5" xfId="0" applyFont="1" applyFill="1" applyBorder="1" applyAlignment="1">
      <alignment horizontal="left" wrapText="1"/>
    </xf>
    <xf numFmtId="0" fontId="11" fillId="5" borderId="6" xfId="0" applyFont="1" applyFill="1" applyBorder="1" applyAlignment="1">
      <alignment horizontal="center" vertical="top"/>
    </xf>
    <xf numFmtId="0" fontId="11" fillId="5" borderId="57" xfId="0" applyFont="1" applyFill="1" applyBorder="1" applyAlignment="1">
      <alignment horizontal="left" vertical="center"/>
    </xf>
    <xf numFmtId="0" fontId="12" fillId="5" borderId="54" xfId="0" applyFont="1" applyFill="1" applyBorder="1" applyAlignment="1"/>
    <xf numFmtId="0" fontId="12" fillId="0" borderId="54" xfId="0" applyFont="1" applyBorder="1" applyAlignment="1">
      <alignment horizontal="left" vertical="center" wrapText="1"/>
    </xf>
    <xf numFmtId="0" fontId="11" fillId="4" borderId="54" xfId="0" applyFont="1" applyFill="1" applyBorder="1" applyAlignment="1">
      <alignment horizontal="center" vertical="center"/>
    </xf>
    <xf numFmtId="0" fontId="12" fillId="8" borderId="54" xfId="0" applyFont="1" applyFill="1" applyBorder="1" applyAlignment="1"/>
    <xf numFmtId="0" fontId="12" fillId="4" borderId="54" xfId="0" applyFont="1" applyFill="1" applyBorder="1" applyAlignment="1">
      <alignment horizontal="center" vertical="center"/>
    </xf>
    <xf numFmtId="0" fontId="11" fillId="6" borderId="54" xfId="0" applyFont="1" applyFill="1" applyBorder="1" applyAlignment="1">
      <alignment horizontal="left" vertical="center" wrapText="1"/>
    </xf>
    <xf numFmtId="0" fontId="12" fillId="5" borderId="54" xfId="0" applyFont="1" applyFill="1" applyBorder="1" applyAlignment="1">
      <alignment horizontal="left" vertical="center" wrapText="1"/>
    </xf>
    <xf numFmtId="49" fontId="12" fillId="6" borderId="54" xfId="0" applyNumberFormat="1" applyFont="1" applyFill="1" applyBorder="1" applyAlignment="1">
      <alignment horizontal="left" vertical="center" wrapText="1"/>
    </xf>
    <xf numFmtId="0" fontId="12" fillId="8" borderId="54" xfId="0" applyFont="1" applyFill="1" applyBorder="1"/>
    <xf numFmtId="49" fontId="11" fillId="6" borderId="54" xfId="0" applyNumberFormat="1" applyFont="1" applyFill="1" applyBorder="1" applyAlignment="1">
      <alignment horizontal="center" vertical="center"/>
    </xf>
    <xf numFmtId="0" fontId="11" fillId="8" borderId="54" xfId="0" applyFont="1" applyFill="1" applyBorder="1" applyAlignment="1"/>
    <xf numFmtId="0" fontId="12" fillId="9" borderId="54" xfId="0" applyFont="1" applyFill="1" applyBorder="1" applyAlignment="1"/>
    <xf numFmtId="0" fontId="12" fillId="0" borderId="54" xfId="0" applyFont="1" applyBorder="1" applyAlignment="1" applyProtection="1">
      <alignment horizontal="center" vertical="center"/>
    </xf>
    <xf numFmtId="0" fontId="12" fillId="5" borderId="54" xfId="0" applyFont="1" applyFill="1" applyBorder="1" applyAlignment="1">
      <alignment horizontal="left" vertical="center"/>
    </xf>
    <xf numFmtId="0" fontId="11" fillId="5" borderId="2" xfId="0" applyFont="1" applyFill="1" applyBorder="1" applyAlignment="1"/>
    <xf numFmtId="0" fontId="11" fillId="5" borderId="1" xfId="0" applyFont="1" applyFill="1" applyBorder="1" applyAlignment="1">
      <alignment horizontal="left" vertical="top" wrapText="1"/>
    </xf>
    <xf numFmtId="0" fontId="11" fillId="5" borderId="6" xfId="0" applyFont="1" applyFill="1" applyBorder="1" applyAlignment="1">
      <alignment horizontal="left" vertical="top" wrapText="1"/>
    </xf>
    <xf numFmtId="0" fontId="12" fillId="5" borderId="54" xfId="0" applyFont="1" applyFill="1" applyBorder="1" applyAlignment="1">
      <alignment wrapText="1"/>
    </xf>
    <xf numFmtId="0" fontId="12" fillId="0" borderId="54" xfId="0" applyFont="1" applyBorder="1" applyAlignment="1" applyProtection="1">
      <alignment horizontal="left" vertical="center" wrapText="1"/>
      <protection locked="0"/>
    </xf>
    <xf numFmtId="0" fontId="12" fillId="8" borderId="54" xfId="0" applyFont="1" applyFill="1" applyBorder="1" applyAlignment="1">
      <alignment wrapText="1"/>
    </xf>
    <xf numFmtId="0" fontId="11" fillId="8" borderId="54" xfId="0" applyFont="1" applyFill="1" applyBorder="1" applyAlignment="1">
      <alignment wrapText="1"/>
    </xf>
    <xf numFmtId="0" fontId="12" fillId="0" borderId="54" xfId="0" applyFont="1" applyFill="1" applyBorder="1" applyAlignment="1">
      <alignment wrapText="1"/>
    </xf>
    <xf numFmtId="0" fontId="12" fillId="0" borderId="54" xfId="0" applyFont="1" applyBorder="1" applyAlignment="1" applyProtection="1">
      <alignment horizontal="left" vertical="center" wrapText="1"/>
    </xf>
    <xf numFmtId="0" fontId="12" fillId="5" borderId="0" xfId="0" applyFont="1" applyFill="1" applyAlignment="1">
      <alignment vertical="top" wrapText="1"/>
    </xf>
    <xf numFmtId="0" fontId="12" fillId="5" borderId="63" xfId="0" applyFont="1" applyFill="1" applyBorder="1" applyAlignment="1"/>
    <xf numFmtId="0" fontId="12" fillId="5" borderId="65" xfId="0" applyFont="1" applyFill="1" applyBorder="1" applyAlignment="1">
      <alignment wrapText="1"/>
    </xf>
    <xf numFmtId="0" fontId="12" fillId="5" borderId="66" xfId="0" applyFont="1" applyFill="1" applyBorder="1" applyAlignment="1"/>
    <xf numFmtId="0" fontId="12" fillId="5" borderId="58" xfId="0" applyFont="1" applyFill="1" applyBorder="1" applyAlignment="1">
      <alignment wrapText="1"/>
    </xf>
    <xf numFmtId="0" fontId="12" fillId="5" borderId="67" xfId="0" applyFont="1" applyFill="1" applyBorder="1" applyAlignment="1"/>
    <xf numFmtId="0" fontId="12" fillId="0" borderId="60" xfId="0" applyFont="1" applyBorder="1" applyAlignment="1" applyProtection="1">
      <alignment horizontal="left" vertical="center" wrapText="1"/>
      <protection locked="0"/>
    </xf>
    <xf numFmtId="0" fontId="12" fillId="0" borderId="61" xfId="0" applyFont="1" applyBorder="1" applyAlignment="1" applyProtection="1">
      <alignment horizontal="left" vertical="center"/>
      <protection locked="0"/>
    </xf>
    <xf numFmtId="0" fontId="12" fillId="0" borderId="63" xfId="0" applyFont="1" applyBorder="1" applyAlignment="1" applyProtection="1">
      <alignment horizontal="left" vertical="center"/>
      <protection locked="0"/>
    </xf>
    <xf numFmtId="0" fontId="12" fillId="0" borderId="65" xfId="0" applyFont="1" applyBorder="1" applyAlignment="1" applyProtection="1">
      <alignment horizontal="left" vertical="center" wrapText="1"/>
      <protection locked="0"/>
    </xf>
    <xf numFmtId="0" fontId="12" fillId="0" borderId="66" xfId="0" applyFont="1" applyBorder="1" applyAlignment="1" applyProtection="1">
      <alignment horizontal="left" vertical="center"/>
      <protection locked="0"/>
    </xf>
    <xf numFmtId="0" fontId="11" fillId="4" borderId="58" xfId="0" applyFont="1" applyFill="1" applyBorder="1" applyAlignment="1">
      <alignment horizontal="center" vertical="center"/>
    </xf>
    <xf numFmtId="0" fontId="11" fillId="4" borderId="60" xfId="0" applyFont="1" applyFill="1" applyBorder="1" applyAlignment="1">
      <alignment horizontal="center" vertical="center"/>
    </xf>
    <xf numFmtId="0" fontId="12" fillId="8" borderId="60" xfId="0" applyFont="1" applyFill="1" applyBorder="1" applyAlignment="1">
      <alignment wrapText="1"/>
    </xf>
    <xf numFmtId="0" fontId="12" fillId="8" borderId="61" xfId="0" applyFont="1" applyFill="1" applyBorder="1" applyAlignment="1"/>
    <xf numFmtId="0" fontId="12" fillId="8" borderId="63" xfId="0" applyFont="1" applyFill="1" applyBorder="1" applyAlignment="1"/>
    <xf numFmtId="0" fontId="11" fillId="4" borderId="65" xfId="0" applyFont="1" applyFill="1" applyBorder="1" applyAlignment="1">
      <alignment horizontal="center" vertical="center"/>
    </xf>
    <xf numFmtId="0" fontId="12" fillId="8" borderId="65" xfId="0" applyFont="1" applyFill="1" applyBorder="1" applyAlignment="1">
      <alignment wrapText="1"/>
    </xf>
    <xf numFmtId="0" fontId="12" fillId="8" borderId="66" xfId="0" applyFont="1" applyFill="1" applyBorder="1" applyAlignment="1"/>
    <xf numFmtId="0" fontId="12" fillId="8" borderId="65" xfId="0" applyFont="1" applyFill="1" applyBorder="1" applyAlignment="1">
      <alignment vertical="center" wrapText="1"/>
    </xf>
    <xf numFmtId="0" fontId="12" fillId="8" borderId="66" xfId="0" applyFont="1" applyFill="1" applyBorder="1" applyAlignment="1">
      <alignment vertical="center"/>
    </xf>
    <xf numFmtId="0" fontId="11" fillId="6" borderId="58" xfId="0" applyFont="1" applyFill="1" applyBorder="1" applyAlignment="1">
      <alignment horizontal="left" vertical="center" wrapText="1"/>
    </xf>
    <xf numFmtId="0" fontId="12" fillId="5" borderId="58" xfId="0" applyFont="1" applyFill="1" applyBorder="1" applyAlignment="1"/>
    <xf numFmtId="0" fontId="8" fillId="6" borderId="36" xfId="0" applyFont="1" applyFill="1" applyBorder="1" applyAlignment="1">
      <alignment horizontal="left" vertical="center" wrapText="1"/>
    </xf>
    <xf numFmtId="0" fontId="12" fillId="0" borderId="54" xfId="0" applyFont="1" applyBorder="1" applyAlignment="1">
      <alignment horizontal="left" vertical="center" wrapText="1"/>
    </xf>
    <xf numFmtId="0" fontId="12" fillId="5" borderId="54" xfId="0" applyFont="1" applyFill="1" applyBorder="1" applyAlignment="1">
      <alignment horizontal="left" vertical="center" wrapText="1"/>
    </xf>
    <xf numFmtId="0" fontId="11" fillId="5" borderId="1" xfId="0" applyFont="1" applyFill="1" applyBorder="1" applyAlignment="1">
      <alignment vertical="center" wrapText="1"/>
    </xf>
    <xf numFmtId="0" fontId="11" fillId="5" borderId="6" xfId="0" applyFont="1" applyFill="1" applyBorder="1" applyAlignment="1">
      <alignment vertical="center" wrapText="1"/>
    </xf>
    <xf numFmtId="0" fontId="12" fillId="0" borderId="70" xfId="0" applyFont="1" applyBorder="1" applyAlignment="1">
      <alignment horizontal="left" vertical="center" wrapText="1"/>
    </xf>
    <xf numFmtId="0" fontId="12" fillId="0" borderId="71" xfId="0" applyFont="1" applyBorder="1" applyAlignment="1">
      <alignment horizontal="left" vertical="center" wrapText="1"/>
    </xf>
    <xf numFmtId="0" fontId="12" fillId="0" borderId="72" xfId="0" applyFont="1" applyBorder="1" applyAlignment="1">
      <alignment horizontal="left" vertical="center" wrapText="1"/>
    </xf>
    <xf numFmtId="0" fontId="12" fillId="0" borderId="73" xfId="0" applyFont="1" applyBorder="1" applyAlignment="1">
      <alignment horizontal="left" vertical="center" wrapText="1"/>
    </xf>
    <xf numFmtId="0" fontId="12" fillId="0" borderId="60" xfId="0" applyFont="1" applyBorder="1" applyAlignment="1">
      <alignment horizontal="left" vertical="center" wrapText="1"/>
    </xf>
    <xf numFmtId="0" fontId="12" fillId="0" borderId="65" xfId="0" applyFont="1" applyBorder="1" applyAlignment="1">
      <alignment horizontal="left" vertical="center" wrapText="1"/>
    </xf>
    <xf numFmtId="0" fontId="12" fillId="0" borderId="71" xfId="0" applyFont="1" applyBorder="1" applyAlignment="1">
      <alignment vertical="center" wrapText="1"/>
    </xf>
    <xf numFmtId="0" fontId="11" fillId="0" borderId="71" xfId="0" applyFont="1" applyBorder="1" applyAlignment="1">
      <alignment horizontal="left" vertical="center" wrapText="1"/>
    </xf>
    <xf numFmtId="0" fontId="11" fillId="0" borderId="65" xfId="0" applyFont="1" applyBorder="1" applyAlignment="1">
      <alignment horizontal="left" vertical="center" wrapText="1"/>
    </xf>
    <xf numFmtId="0" fontId="12" fillId="0" borderId="54" xfId="0" applyFont="1" applyBorder="1" applyAlignment="1">
      <alignment vertical="center" wrapText="1"/>
    </xf>
    <xf numFmtId="0" fontId="12" fillId="5" borderId="54" xfId="0" applyFont="1" applyFill="1" applyBorder="1" applyAlignment="1">
      <alignment vertical="center" wrapText="1"/>
    </xf>
    <xf numFmtId="0" fontId="12" fillId="8" borderId="54" xfId="0" applyFont="1" applyFill="1" applyBorder="1" applyAlignment="1">
      <alignment horizontal="left" vertical="center" wrapText="1"/>
    </xf>
    <xf numFmtId="0" fontId="12" fillId="8" borderId="54" xfId="0" applyFont="1" applyFill="1" applyBorder="1" applyAlignment="1">
      <alignment horizontal="left" wrapText="1"/>
    </xf>
    <xf numFmtId="49" fontId="11" fillId="6" borderId="54" xfId="0" applyNumberFormat="1" applyFont="1" applyFill="1" applyBorder="1" applyAlignment="1">
      <alignment horizontal="left" vertical="center" wrapText="1"/>
    </xf>
    <xf numFmtId="0" fontId="12" fillId="0" borderId="54" xfId="0" applyFont="1" applyFill="1" applyBorder="1" applyAlignment="1">
      <alignment horizontal="left" vertical="center" wrapText="1"/>
    </xf>
    <xf numFmtId="0" fontId="12" fillId="6" borderId="54" xfId="0" applyFont="1" applyFill="1" applyBorder="1" applyAlignment="1">
      <alignment horizontal="left" vertical="center" wrapText="1"/>
    </xf>
    <xf numFmtId="0" fontId="16" fillId="0" borderId="54" xfId="0" applyFont="1" applyBorder="1" applyAlignment="1">
      <alignment horizontal="left" vertical="center" wrapText="1"/>
    </xf>
    <xf numFmtId="0" fontId="12" fillId="9" borderId="54" xfId="0" applyFont="1" applyFill="1" applyBorder="1" applyAlignment="1">
      <alignment horizontal="left" vertical="center" wrapText="1"/>
    </xf>
    <xf numFmtId="0" fontId="11" fillId="3" borderId="54" xfId="0" applyFont="1" applyFill="1" applyBorder="1" applyAlignment="1">
      <alignment horizontal="left" vertical="center" wrapText="1"/>
    </xf>
    <xf numFmtId="0" fontId="13" fillId="5" borderId="0" xfId="0" applyFont="1" applyFill="1" applyAlignment="1">
      <alignment vertical="center" wrapText="1"/>
    </xf>
    <xf numFmtId="0" fontId="12" fillId="5" borderId="54" xfId="0" applyFont="1" applyFill="1" applyBorder="1" applyAlignment="1">
      <alignment horizontal="left" vertical="center" wrapText="1"/>
    </xf>
    <xf numFmtId="0" fontId="10" fillId="0" borderId="49" xfId="0" applyFont="1" applyBorder="1" applyAlignment="1">
      <alignment vertical="top" wrapText="1"/>
    </xf>
    <xf numFmtId="0" fontId="21" fillId="0" borderId="0" xfId="0" applyFont="1" applyBorder="1" applyAlignment="1">
      <alignment horizontal="left" vertical="center" wrapText="1"/>
    </xf>
    <xf numFmtId="0" fontId="7" fillId="3" borderId="14" xfId="0" applyFont="1" applyFill="1" applyBorder="1" applyAlignment="1">
      <alignment vertical="center"/>
    </xf>
    <xf numFmtId="0" fontId="7" fillId="3" borderId="28" xfId="0" applyFont="1" applyFill="1" applyBorder="1" applyAlignment="1">
      <alignment vertical="center"/>
    </xf>
    <xf numFmtId="0" fontId="7" fillId="0" borderId="0" xfId="0" applyFont="1" applyFill="1" applyBorder="1" applyAlignment="1">
      <alignment vertical="center"/>
    </xf>
    <xf numFmtId="49" fontId="6"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3" fillId="0" borderId="0" xfId="0" applyFont="1" applyFill="1" applyAlignment="1"/>
    <xf numFmtId="0" fontId="18" fillId="5" borderId="23" xfId="0" applyFont="1" applyFill="1" applyBorder="1" applyAlignment="1">
      <alignment horizontal="left" vertical="center" wrapText="1"/>
    </xf>
    <xf numFmtId="0" fontId="11" fillId="4" borderId="54" xfId="0" applyFont="1" applyFill="1" applyBorder="1" applyAlignment="1">
      <alignment horizontal="center" vertical="center" wrapText="1"/>
    </xf>
    <xf numFmtId="0" fontId="11" fillId="0" borderId="54" xfId="0" applyFont="1" applyFill="1" applyBorder="1" applyAlignment="1">
      <alignment horizontal="center" vertical="center"/>
    </xf>
    <xf numFmtId="0" fontId="4" fillId="4" borderId="42" xfId="0" applyFont="1" applyFill="1" applyBorder="1" applyAlignment="1">
      <alignment horizontal="center" vertical="center" wrapText="1"/>
    </xf>
    <xf numFmtId="0" fontId="11" fillId="3" borderId="54" xfId="0" applyFont="1" applyFill="1" applyBorder="1" applyAlignment="1">
      <alignment horizontal="center" vertical="center"/>
    </xf>
    <xf numFmtId="0" fontId="22" fillId="3" borderId="14" xfId="0" applyFont="1" applyFill="1" applyBorder="1" applyAlignment="1">
      <alignment vertical="center"/>
    </xf>
    <xf numFmtId="0" fontId="23" fillId="0" borderId="0" xfId="0" applyFont="1" applyAlignment="1">
      <alignment horizontal="left"/>
    </xf>
    <xf numFmtId="0" fontId="23" fillId="0" borderId="0" xfId="0" applyFont="1"/>
    <xf numFmtId="0" fontId="23" fillId="0" borderId="0" xfId="0" applyFont="1" applyAlignment="1"/>
    <xf numFmtId="0" fontId="23" fillId="0" borderId="0" xfId="0" applyFont="1" applyAlignment="1">
      <alignment vertical="center"/>
    </xf>
    <xf numFmtId="0" fontId="20" fillId="5" borderId="0" xfId="0" applyFont="1" applyFill="1"/>
    <xf numFmtId="49" fontId="31" fillId="4" borderId="13" xfId="1" applyNumberFormat="1" applyFont="1" applyFill="1" applyBorder="1" applyAlignment="1">
      <alignment horizontal="center" vertical="center"/>
    </xf>
    <xf numFmtId="0" fontId="20" fillId="0" borderId="0" xfId="0" applyFont="1"/>
    <xf numFmtId="0" fontId="20" fillId="0" borderId="0" xfId="0" applyFont="1" applyAlignment="1"/>
    <xf numFmtId="0" fontId="23" fillId="4" borderId="20" xfId="0" applyFont="1" applyFill="1" applyBorder="1" applyAlignment="1">
      <alignment horizontal="center" vertical="center" wrapText="1"/>
    </xf>
    <xf numFmtId="0" fontId="20" fillId="4" borderId="31" xfId="0" applyFont="1" applyFill="1" applyBorder="1" applyAlignment="1" applyProtection="1">
      <alignment horizontal="center" vertical="center"/>
    </xf>
    <xf numFmtId="0" fontId="20" fillId="4" borderId="10" xfId="0" applyFont="1" applyFill="1" applyBorder="1" applyAlignment="1" applyProtection="1">
      <alignment horizontal="center" vertical="center"/>
    </xf>
    <xf numFmtId="0" fontId="20" fillId="0" borderId="10" xfId="0" applyFont="1" applyBorder="1" applyAlignment="1" applyProtection="1">
      <alignment horizontal="center" vertical="center"/>
      <protection locked="0"/>
    </xf>
    <xf numFmtId="3" fontId="20" fillId="0" borderId="10" xfId="0" applyNumberFormat="1" applyFont="1" applyBorder="1" applyAlignment="1" applyProtection="1">
      <alignment horizontal="center" vertical="center"/>
      <protection locked="0"/>
    </xf>
    <xf numFmtId="0" fontId="23" fillId="4" borderId="21" xfId="0" applyFont="1" applyFill="1" applyBorder="1" applyAlignment="1">
      <alignment horizontal="center" vertical="center"/>
    </xf>
    <xf numFmtId="0" fontId="20" fillId="4" borderId="8" xfId="0" applyFont="1" applyFill="1" applyBorder="1" applyAlignment="1" applyProtection="1">
      <alignment horizontal="center" vertical="center"/>
    </xf>
    <xf numFmtId="0" fontId="20" fillId="4" borderId="7" xfId="0" applyFont="1" applyFill="1" applyBorder="1" applyAlignment="1" applyProtection="1">
      <alignment horizontal="center" vertical="center"/>
    </xf>
    <xf numFmtId="0" fontId="20" fillId="0" borderId="7" xfId="0" applyFont="1" applyBorder="1" applyAlignment="1" applyProtection="1">
      <alignment horizontal="center" vertical="center"/>
      <protection locked="0"/>
    </xf>
    <xf numFmtId="0" fontId="20" fillId="0" borderId="0" xfId="0" applyFont="1" applyAlignment="1">
      <alignment vertical="center"/>
    </xf>
    <xf numFmtId="0" fontId="23" fillId="4" borderId="21" xfId="0" applyFont="1" applyFill="1" applyBorder="1" applyAlignment="1">
      <alignment horizontal="center" vertical="center" wrapText="1"/>
    </xf>
    <xf numFmtId="0" fontId="20" fillId="4" borderId="21" xfId="0" applyFont="1" applyFill="1" applyBorder="1" applyAlignment="1">
      <alignment horizontal="center" vertical="center" wrapText="1"/>
    </xf>
    <xf numFmtId="0" fontId="34" fillId="0" borderId="7" xfId="0" applyFont="1" applyBorder="1" applyAlignment="1" applyProtection="1">
      <alignment horizontal="center" vertical="center"/>
      <protection locked="0"/>
    </xf>
    <xf numFmtId="0" fontId="25" fillId="4" borderId="8" xfId="0" applyFont="1" applyFill="1" applyBorder="1" applyAlignment="1" applyProtection="1">
      <alignment horizontal="center" vertical="center"/>
    </xf>
    <xf numFmtId="0" fontId="25" fillId="4" borderId="7" xfId="0" applyFont="1" applyFill="1" applyBorder="1" applyAlignment="1" applyProtection="1">
      <alignment horizontal="center" vertical="center"/>
    </xf>
    <xf numFmtId="0" fontId="23" fillId="4" borderId="22" xfId="0" applyFont="1" applyFill="1" applyBorder="1" applyAlignment="1">
      <alignment horizontal="center" vertical="center" wrapText="1"/>
    </xf>
    <xf numFmtId="0" fontId="25" fillId="4" borderId="27" xfId="0" applyFont="1" applyFill="1" applyBorder="1" applyAlignment="1" applyProtection="1">
      <alignment horizontal="center" vertical="center"/>
    </xf>
    <xf numFmtId="0" fontId="25" fillId="4" borderId="13" xfId="0" applyFont="1" applyFill="1" applyBorder="1" applyAlignment="1" applyProtection="1">
      <alignment horizontal="center" vertical="center"/>
    </xf>
    <xf numFmtId="0" fontId="20" fillId="0" borderId="13" xfId="0" applyFont="1" applyBorder="1" applyAlignment="1" applyProtection="1">
      <alignment horizontal="center" vertical="center"/>
      <protection locked="0"/>
    </xf>
    <xf numFmtId="0" fontId="25" fillId="4" borderId="26" xfId="0" applyFont="1" applyFill="1" applyBorder="1" applyAlignment="1" applyProtection="1">
      <alignment horizontal="center" vertical="center"/>
    </xf>
    <xf numFmtId="0" fontId="25" fillId="4" borderId="12" xfId="0" applyFont="1" applyFill="1" applyBorder="1" applyAlignment="1" applyProtection="1">
      <alignment horizontal="center" vertical="center"/>
    </xf>
    <xf numFmtId="0" fontId="20" fillId="0" borderId="12" xfId="0" applyFont="1" applyBorder="1" applyAlignment="1" applyProtection="1">
      <alignment horizontal="center" vertical="center"/>
      <protection locked="0"/>
    </xf>
    <xf numFmtId="0" fontId="26" fillId="4" borderId="27" xfId="0" applyFont="1" applyFill="1" applyBorder="1" applyAlignment="1" applyProtection="1">
      <alignment horizontal="center" vertical="center"/>
    </xf>
    <xf numFmtId="0" fontId="26" fillId="4" borderId="13" xfId="0" applyFont="1" applyFill="1" applyBorder="1" applyAlignment="1" applyProtection="1">
      <alignment horizontal="center" vertical="center"/>
    </xf>
    <xf numFmtId="0" fontId="35" fillId="0" borderId="13" xfId="0" applyFont="1" applyBorder="1" applyAlignment="1" applyProtection="1">
      <alignment horizontal="center" vertical="center"/>
      <protection locked="0"/>
    </xf>
    <xf numFmtId="0" fontId="20" fillId="4" borderId="26" xfId="0" applyFont="1" applyFill="1" applyBorder="1" applyAlignment="1" applyProtection="1">
      <alignment horizontal="center" vertical="center"/>
    </xf>
    <xf numFmtId="0" fontId="20" fillId="4" borderId="12" xfId="0" applyFont="1" applyFill="1" applyBorder="1" applyAlignment="1" applyProtection="1">
      <alignment horizontal="center" vertical="center"/>
    </xf>
    <xf numFmtId="0" fontId="23" fillId="4" borderId="27" xfId="0" applyFont="1" applyFill="1" applyBorder="1" applyAlignment="1" applyProtection="1">
      <alignment horizontal="center" vertical="center"/>
    </xf>
    <xf numFmtId="0" fontId="23" fillId="4" borderId="13" xfId="0" applyFont="1" applyFill="1" applyBorder="1" applyAlignment="1" applyProtection="1">
      <alignment horizontal="center" vertical="center"/>
    </xf>
    <xf numFmtId="0" fontId="20" fillId="4" borderId="13" xfId="0" applyFont="1" applyFill="1" applyBorder="1" applyAlignment="1" applyProtection="1">
      <alignment horizontal="center" vertical="center"/>
    </xf>
    <xf numFmtId="0" fontId="20" fillId="4" borderId="27" xfId="0" applyFont="1" applyFill="1" applyBorder="1" applyAlignment="1" applyProtection="1">
      <alignment horizontal="center" vertical="center"/>
    </xf>
    <xf numFmtId="0" fontId="34" fillId="0" borderId="13" xfId="0" applyFont="1" applyBorder="1" applyAlignment="1" applyProtection="1">
      <alignment horizontal="center" vertical="center"/>
      <protection locked="0"/>
    </xf>
    <xf numFmtId="0" fontId="36" fillId="6" borderId="12" xfId="0" applyFont="1" applyFill="1" applyBorder="1" applyAlignment="1">
      <alignment horizontal="center" vertical="center"/>
    </xf>
    <xf numFmtId="0" fontId="23" fillId="4" borderId="22" xfId="0" applyFont="1" applyFill="1" applyBorder="1" applyAlignment="1">
      <alignment horizontal="center" vertical="center"/>
    </xf>
    <xf numFmtId="0" fontId="37" fillId="6" borderId="30" xfId="0" applyFont="1" applyFill="1" applyBorder="1" applyAlignment="1">
      <alignment horizontal="center" vertical="center"/>
    </xf>
    <xf numFmtId="0" fontId="37" fillId="6" borderId="9" xfId="0" applyFont="1" applyFill="1" applyBorder="1" applyAlignment="1">
      <alignment horizontal="center" vertical="center"/>
    </xf>
    <xf numFmtId="0" fontId="38" fillId="6" borderId="9" xfId="0" applyFont="1" applyFill="1" applyBorder="1" applyAlignment="1">
      <alignment horizontal="center" vertical="center"/>
    </xf>
    <xf numFmtId="49" fontId="31" fillId="4" borderId="9" xfId="1" applyNumberFormat="1" applyFont="1" applyFill="1" applyBorder="1" applyAlignment="1">
      <alignment horizontal="center" vertical="center"/>
    </xf>
    <xf numFmtId="0" fontId="20" fillId="6" borderId="7" xfId="0" applyFont="1" applyFill="1" applyBorder="1" applyAlignment="1" applyProtection="1">
      <alignment horizontal="center" vertical="center"/>
    </xf>
    <xf numFmtId="0" fontId="20" fillId="4" borderId="53" xfId="0" applyFont="1" applyFill="1" applyBorder="1" applyAlignment="1" applyProtection="1">
      <alignment horizontal="center" vertical="center"/>
    </xf>
    <xf numFmtId="0" fontId="20" fillId="4" borderId="9" xfId="0" applyFont="1" applyFill="1" applyBorder="1" applyAlignment="1" applyProtection="1">
      <alignment horizontal="center" vertical="center"/>
    </xf>
    <xf numFmtId="0" fontId="20" fillId="0" borderId="9" xfId="0" applyFont="1" applyBorder="1" applyAlignment="1" applyProtection="1">
      <alignment horizontal="center" vertical="center"/>
      <protection locked="0"/>
    </xf>
    <xf numFmtId="0" fontId="33" fillId="4" borderId="21" xfId="0" applyFont="1" applyFill="1" applyBorder="1" applyAlignment="1">
      <alignment horizontal="center" vertical="center" wrapText="1"/>
    </xf>
    <xf numFmtId="0" fontId="33" fillId="4" borderId="22" xfId="0" applyFont="1" applyFill="1" applyBorder="1" applyAlignment="1">
      <alignment horizontal="center" vertical="center" wrapText="1"/>
    </xf>
    <xf numFmtId="0" fontId="20" fillId="5" borderId="10" xfId="0" applyFont="1" applyFill="1" applyBorder="1" applyAlignment="1" applyProtection="1">
      <alignment horizontal="center" vertical="center"/>
      <protection locked="0"/>
    </xf>
    <xf numFmtId="0" fontId="20" fillId="5" borderId="7" xfId="0" applyFont="1" applyFill="1" applyBorder="1" applyAlignment="1" applyProtection="1">
      <alignment horizontal="center" vertical="center"/>
      <protection locked="0"/>
    </xf>
    <xf numFmtId="1" fontId="23" fillId="6" borderId="12" xfId="0" applyNumberFormat="1" applyFont="1" applyFill="1" applyBorder="1" applyAlignment="1" applyProtection="1">
      <alignment horizontal="center" vertical="center"/>
    </xf>
    <xf numFmtId="0" fontId="20" fillId="4" borderId="30" xfId="0" applyFont="1" applyFill="1" applyBorder="1" applyAlignment="1" applyProtection="1">
      <alignment horizontal="center" vertical="center"/>
    </xf>
    <xf numFmtId="0" fontId="23" fillId="4" borderId="34" xfId="0" applyFont="1" applyFill="1" applyBorder="1" applyAlignment="1">
      <alignment horizontal="center" vertical="center" wrapText="1"/>
    </xf>
    <xf numFmtId="0" fontId="20" fillId="4" borderId="51" xfId="0" applyFont="1" applyFill="1" applyBorder="1" applyAlignment="1" applyProtection="1">
      <alignment horizontal="center" vertical="center"/>
    </xf>
    <xf numFmtId="0" fontId="20" fillId="4" borderId="52" xfId="0" applyFont="1" applyFill="1" applyBorder="1" applyAlignment="1" applyProtection="1">
      <alignment horizontal="center" vertical="center"/>
    </xf>
    <xf numFmtId="0" fontId="23" fillId="4" borderId="35" xfId="0" applyFont="1" applyFill="1" applyBorder="1" applyAlignment="1">
      <alignment horizontal="center" vertical="center" wrapText="1"/>
    </xf>
    <xf numFmtId="0" fontId="23" fillId="4" borderId="20" xfId="0" applyFont="1" applyFill="1" applyBorder="1" applyAlignment="1">
      <alignment horizontal="center" vertical="center"/>
    </xf>
    <xf numFmtId="0" fontId="20" fillId="0" borderId="31"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0" fillId="0" borderId="26" xfId="0" applyFont="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31" fillId="4" borderId="20" xfId="0" applyFont="1" applyFill="1" applyBorder="1" applyAlignment="1">
      <alignment horizontal="center" vertical="center" wrapText="1"/>
    </xf>
    <xf numFmtId="0" fontId="20" fillId="5" borderId="26" xfId="0" applyFont="1" applyFill="1" applyBorder="1" applyAlignment="1" applyProtection="1">
      <alignment horizontal="center" vertical="center"/>
      <protection locked="0"/>
    </xf>
    <xf numFmtId="0" fontId="20" fillId="5" borderId="12" xfId="0" applyFont="1" applyFill="1" applyBorder="1" applyAlignment="1" applyProtection="1">
      <alignment horizontal="center" vertical="center"/>
      <protection locked="0"/>
    </xf>
    <xf numFmtId="0" fontId="31" fillId="4" borderId="22" xfId="0" applyFont="1" applyFill="1" applyBorder="1" applyAlignment="1">
      <alignment horizontal="center" vertical="center" wrapText="1"/>
    </xf>
    <xf numFmtId="0" fontId="20" fillId="5" borderId="27" xfId="0" applyFont="1" applyFill="1" applyBorder="1" applyAlignment="1" applyProtection="1">
      <alignment horizontal="center" vertical="center"/>
      <protection locked="0"/>
    </xf>
    <xf numFmtId="0" fontId="20" fillId="5" borderId="13" xfId="0" applyFont="1" applyFill="1" applyBorder="1" applyAlignment="1" applyProtection="1">
      <alignment horizontal="center" vertical="center"/>
      <protection locked="0"/>
    </xf>
    <xf numFmtId="0" fontId="31" fillId="4" borderId="34" xfId="0" applyFont="1" applyFill="1" applyBorder="1" applyAlignment="1">
      <alignment horizontal="center" vertical="center" wrapText="1"/>
    </xf>
    <xf numFmtId="0" fontId="20" fillId="5" borderId="31" xfId="0" applyFont="1" applyFill="1" applyBorder="1" applyAlignment="1" applyProtection="1">
      <alignment horizontal="center" vertical="center"/>
      <protection locked="0"/>
    </xf>
    <xf numFmtId="0" fontId="20" fillId="5" borderId="30" xfId="0" applyFont="1" applyFill="1" applyBorder="1" applyAlignment="1" applyProtection="1">
      <alignment horizontal="center" vertical="center"/>
      <protection locked="0"/>
    </xf>
    <xf numFmtId="0" fontId="20" fillId="5" borderId="9" xfId="0" applyFont="1" applyFill="1" applyBorder="1" applyAlignment="1" applyProtection="1">
      <alignment horizontal="center" vertical="center"/>
      <protection locked="0"/>
    </xf>
    <xf numFmtId="0" fontId="20" fillId="2" borderId="10" xfId="0" applyFont="1" applyFill="1" applyBorder="1" applyAlignment="1" applyProtection="1">
      <alignment horizontal="center" vertical="center"/>
    </xf>
    <xf numFmtId="0" fontId="20" fillId="2" borderId="7" xfId="0" applyFont="1" applyFill="1" applyBorder="1" applyAlignment="1" applyProtection="1">
      <alignment horizontal="center" vertical="center"/>
    </xf>
    <xf numFmtId="0" fontId="20" fillId="3" borderId="7" xfId="0" applyFont="1" applyFill="1" applyBorder="1" applyAlignment="1" applyProtection="1">
      <alignment horizontal="center" vertical="center"/>
    </xf>
    <xf numFmtId="0" fontId="20" fillId="4" borderId="7" xfId="0" applyFont="1" applyFill="1" applyBorder="1" applyAlignment="1" applyProtection="1">
      <alignment horizontal="center" vertical="center"/>
      <protection locked="0"/>
    </xf>
    <xf numFmtId="0" fontId="20" fillId="0" borderId="7" xfId="0" applyFont="1" applyFill="1" applyBorder="1" applyAlignment="1" applyProtection="1">
      <alignment horizontal="center" vertical="center"/>
    </xf>
    <xf numFmtId="0" fontId="20" fillId="2" borderId="13" xfId="0" applyFont="1" applyFill="1" applyBorder="1" applyAlignment="1" applyProtection="1">
      <alignment horizontal="center" vertical="center"/>
    </xf>
    <xf numFmtId="0" fontId="20" fillId="2" borderId="12" xfId="0" applyFont="1" applyFill="1" applyBorder="1" applyAlignment="1" applyProtection="1">
      <alignment horizontal="center" vertical="center"/>
    </xf>
    <xf numFmtId="0" fontId="33" fillId="4" borderId="42" xfId="0" applyFont="1" applyFill="1" applyBorder="1" applyAlignment="1">
      <alignment horizontal="center" vertical="center" wrapText="1"/>
    </xf>
    <xf numFmtId="0" fontId="23" fillId="5" borderId="77" xfId="0" applyFont="1" applyFill="1" applyBorder="1" applyAlignment="1" applyProtection="1">
      <alignment horizontal="center" vertical="center" wrapText="1"/>
      <protection locked="0"/>
    </xf>
    <xf numFmtId="0" fontId="23" fillId="5" borderId="78" xfId="0" applyFont="1" applyFill="1" applyBorder="1" applyAlignment="1" applyProtection="1">
      <alignment horizontal="center" vertical="center" wrapText="1"/>
      <protection locked="0"/>
    </xf>
    <xf numFmtId="0" fontId="23" fillId="5" borderId="79" xfId="0" applyFont="1" applyFill="1" applyBorder="1" applyAlignment="1" applyProtection="1">
      <alignment horizontal="center" vertical="center" wrapText="1"/>
      <protection locked="0"/>
    </xf>
    <xf numFmtId="0" fontId="23" fillId="5" borderId="56" xfId="0" applyFont="1" applyFill="1" applyBorder="1" applyAlignment="1" applyProtection="1">
      <alignment horizontal="center" vertical="center" wrapText="1"/>
      <protection locked="0"/>
    </xf>
    <xf numFmtId="0" fontId="23" fillId="5" borderId="82" xfId="0" applyFont="1" applyFill="1" applyBorder="1" applyAlignment="1" applyProtection="1">
      <alignment horizontal="center" vertical="center" wrapText="1"/>
      <protection locked="0"/>
    </xf>
    <xf numFmtId="0" fontId="23" fillId="5" borderId="83" xfId="0" applyFont="1" applyFill="1" applyBorder="1" applyAlignment="1" applyProtection="1">
      <alignment horizontal="center" vertical="center" wrapText="1"/>
      <protection locked="0"/>
    </xf>
    <xf numFmtId="0" fontId="23" fillId="4" borderId="50" xfId="0" applyFont="1" applyFill="1" applyBorder="1" applyAlignment="1">
      <alignment horizontal="center" vertical="center" wrapText="1"/>
    </xf>
    <xf numFmtId="0" fontId="23" fillId="5" borderId="80" xfId="0" applyFont="1" applyFill="1" applyBorder="1" applyAlignment="1" applyProtection="1">
      <alignment horizontal="center" vertical="center" wrapText="1"/>
      <protection locked="0"/>
    </xf>
    <xf numFmtId="0" fontId="23" fillId="5" borderId="81" xfId="0" applyFont="1" applyFill="1" applyBorder="1" applyAlignment="1" applyProtection="1">
      <alignment horizontal="center" vertical="center" wrapText="1"/>
      <protection locked="0"/>
    </xf>
    <xf numFmtId="0" fontId="20" fillId="0" borderId="31" xfId="0" applyFont="1" applyBorder="1" applyAlignment="1" applyProtection="1">
      <alignment horizontal="center" vertical="center" wrapText="1"/>
      <protection locked="0"/>
    </xf>
    <xf numFmtId="0" fontId="20" fillId="0" borderId="8" xfId="0" applyFont="1" applyBorder="1" applyAlignment="1" applyProtection="1">
      <alignment horizontal="center" vertical="center" wrapText="1"/>
      <protection locked="0"/>
    </xf>
    <xf numFmtId="0" fontId="20" fillId="0" borderId="7" xfId="0" applyFont="1" applyBorder="1" applyAlignment="1" applyProtection="1">
      <alignment horizontal="center" vertical="center" wrapText="1"/>
      <protection locked="0"/>
    </xf>
    <xf numFmtId="0" fontId="20" fillId="5" borderId="8" xfId="0" applyFont="1" applyFill="1" applyBorder="1" applyAlignment="1" applyProtection="1">
      <alignment horizontal="center" vertical="center"/>
      <protection locked="0"/>
    </xf>
    <xf numFmtId="49" fontId="31" fillId="4" borderId="27" xfId="1" applyNumberFormat="1" applyFont="1" applyFill="1" applyBorder="1" applyAlignment="1">
      <alignment horizontal="center" vertical="center"/>
    </xf>
    <xf numFmtId="0" fontId="42" fillId="0" borderId="7" xfId="0" applyFont="1" applyBorder="1" applyAlignment="1" applyProtection="1">
      <alignment horizontal="center" vertical="center"/>
      <protection locked="0"/>
    </xf>
    <xf numFmtId="0" fontId="42" fillId="4" borderId="7" xfId="0" applyFont="1" applyFill="1" applyBorder="1" applyAlignment="1" applyProtection="1">
      <alignment horizontal="center" vertical="center"/>
    </xf>
    <xf numFmtId="49" fontId="23" fillId="6" borderId="7" xfId="0" applyNumberFormat="1" applyFont="1" applyFill="1" applyBorder="1" applyAlignment="1" applyProtection="1">
      <alignment horizontal="center" vertical="center"/>
    </xf>
    <xf numFmtId="49" fontId="23" fillId="6" borderId="13" xfId="0" applyNumberFormat="1" applyFont="1" applyFill="1" applyBorder="1" applyAlignment="1" applyProtection="1">
      <alignment horizontal="center" vertical="center"/>
    </xf>
    <xf numFmtId="0" fontId="35" fillId="0" borderId="7" xfId="0" applyFont="1" applyBorder="1" applyAlignment="1" applyProtection="1">
      <alignment horizontal="center" vertical="center"/>
      <protection locked="0"/>
    </xf>
    <xf numFmtId="0" fontId="35" fillId="4" borderId="7" xfId="0" applyFont="1" applyFill="1" applyBorder="1" applyAlignment="1" applyProtection="1">
      <alignment horizontal="center" vertical="center"/>
    </xf>
    <xf numFmtId="0" fontId="42" fillId="4" borderId="13" xfId="0" applyFont="1" applyFill="1" applyBorder="1" applyAlignment="1" applyProtection="1">
      <alignment horizontal="center" vertical="center"/>
    </xf>
    <xf numFmtId="0" fontId="42" fillId="0" borderId="13" xfId="0" applyFont="1" applyBorder="1" applyAlignment="1" applyProtection="1">
      <alignment horizontal="center" vertical="center"/>
      <protection locked="0"/>
    </xf>
    <xf numFmtId="0" fontId="23" fillId="4" borderId="8" xfId="0" applyFont="1" applyFill="1" applyBorder="1" applyAlignment="1" applyProtection="1">
      <alignment horizontal="center" vertical="center"/>
    </xf>
    <xf numFmtId="0" fontId="23" fillId="4" borderId="7" xfId="0" applyFont="1" applyFill="1" applyBorder="1" applyAlignment="1" applyProtection="1">
      <alignment horizontal="center" vertical="center"/>
    </xf>
    <xf numFmtId="0" fontId="35" fillId="4" borderId="13" xfId="0" applyFont="1" applyFill="1" applyBorder="1" applyAlignment="1" applyProtection="1">
      <alignment horizontal="center" vertical="center"/>
    </xf>
    <xf numFmtId="49" fontId="23" fillId="6" borderId="27" xfId="0" applyNumberFormat="1" applyFont="1" applyFill="1" applyBorder="1" applyAlignment="1" applyProtection="1">
      <alignment horizontal="center" vertical="center"/>
    </xf>
    <xf numFmtId="0" fontId="35" fillId="5" borderId="26" xfId="0" applyFont="1" applyFill="1" applyBorder="1" applyAlignment="1" applyProtection="1">
      <alignment horizontal="center" vertical="center"/>
      <protection locked="0"/>
    </xf>
    <xf numFmtId="0" fontId="35" fillId="5" borderId="12" xfId="0" applyFont="1" applyFill="1" applyBorder="1" applyAlignment="1" applyProtection="1">
      <alignment horizontal="center" vertical="center"/>
      <protection locked="0"/>
    </xf>
    <xf numFmtId="0" fontId="35" fillId="5" borderId="8" xfId="0" applyFont="1" applyFill="1" applyBorder="1" applyAlignment="1" applyProtection="1">
      <alignment horizontal="center" vertical="center"/>
      <protection locked="0"/>
    </xf>
    <xf numFmtId="0" fontId="35" fillId="5" borderId="7" xfId="0" applyFont="1" applyFill="1" applyBorder="1" applyAlignment="1" applyProtection="1">
      <alignment horizontal="center" vertical="center"/>
      <protection locked="0"/>
    </xf>
    <xf numFmtId="49" fontId="23" fillId="6" borderId="30" xfId="0" applyNumberFormat="1" applyFont="1" applyFill="1" applyBorder="1" applyAlignment="1" applyProtection="1">
      <alignment horizontal="center" vertical="center"/>
    </xf>
    <xf numFmtId="49" fontId="23" fillId="6" borderId="9" xfId="0" applyNumberFormat="1" applyFont="1" applyFill="1" applyBorder="1" applyAlignment="1" applyProtection="1">
      <alignment horizontal="center" vertical="center"/>
    </xf>
    <xf numFmtId="0" fontId="23" fillId="4" borderId="34" xfId="0" applyFont="1" applyFill="1" applyBorder="1" applyAlignment="1">
      <alignment horizontal="center" vertical="center"/>
    </xf>
    <xf numFmtId="0" fontId="23" fillId="4" borderId="11" xfId="0" applyFont="1" applyFill="1" applyBorder="1" applyAlignment="1">
      <alignment horizontal="center" vertical="center" wrapText="1"/>
    </xf>
    <xf numFmtId="0" fontId="20" fillId="4" borderId="33" xfId="0" applyFont="1" applyFill="1" applyBorder="1" applyAlignment="1" applyProtection="1">
      <alignment horizontal="center" vertical="center"/>
    </xf>
    <xf numFmtId="0" fontId="20" fillId="4" borderId="16" xfId="0" applyFont="1" applyFill="1" applyBorder="1" applyAlignment="1" applyProtection="1">
      <alignment horizontal="center" vertical="center"/>
    </xf>
    <xf numFmtId="0" fontId="20" fillId="0" borderId="16" xfId="0" applyFont="1" applyBorder="1" applyAlignment="1" applyProtection="1">
      <alignment horizontal="center" vertical="center"/>
      <protection locked="0"/>
    </xf>
    <xf numFmtId="0" fontId="20" fillId="0" borderId="0" xfId="0" applyFont="1" applyAlignment="1">
      <alignment wrapText="1"/>
    </xf>
    <xf numFmtId="0" fontId="23" fillId="4" borderId="16" xfId="0" applyFont="1" applyFill="1" applyBorder="1" applyAlignment="1">
      <alignment horizontal="center" vertical="center" wrapText="1"/>
    </xf>
    <xf numFmtId="0" fontId="44" fillId="6" borderId="16" xfId="2" applyFont="1" applyFill="1" applyBorder="1" applyAlignment="1" applyProtection="1">
      <alignment horizontal="center" vertical="center" wrapText="1"/>
    </xf>
    <xf numFmtId="0" fontId="20" fillId="0" borderId="26"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20" fillId="4" borderId="15" xfId="0" applyFont="1" applyFill="1" applyBorder="1" applyAlignment="1" applyProtection="1">
      <alignment horizontal="center" vertical="center"/>
    </xf>
    <xf numFmtId="0" fontId="20" fillId="4" borderId="17" xfId="0" applyFont="1" applyFill="1" applyBorder="1" applyAlignment="1" applyProtection="1">
      <alignment horizontal="center" vertical="center"/>
    </xf>
    <xf numFmtId="0" fontId="20" fillId="0" borderId="14" xfId="0" applyFont="1" applyBorder="1" applyAlignment="1" applyProtection="1">
      <alignment horizontal="center" vertical="center"/>
      <protection locked="0"/>
    </xf>
    <xf numFmtId="0" fontId="33" fillId="4" borderId="20" xfId="0" applyFont="1" applyFill="1" applyBorder="1" applyAlignment="1">
      <alignment horizontal="center" vertical="center" wrapText="1"/>
    </xf>
    <xf numFmtId="0" fontId="44" fillId="6" borderId="27" xfId="2" applyFont="1" applyFill="1" applyBorder="1" applyAlignment="1" applyProtection="1">
      <alignment horizontal="center" vertical="center"/>
    </xf>
    <xf numFmtId="0" fontId="44" fillId="6" borderId="13" xfId="2" applyFont="1" applyFill="1" applyBorder="1" applyAlignment="1" applyProtection="1">
      <alignment horizontal="center" vertical="center"/>
    </xf>
    <xf numFmtId="0" fontId="20" fillId="0" borderId="33" xfId="0" applyFont="1" applyBorder="1" applyAlignment="1" applyProtection="1">
      <alignment horizontal="center" vertical="center"/>
      <protection locked="0"/>
    </xf>
    <xf numFmtId="0" fontId="20" fillId="6" borderId="27" xfId="0" applyFont="1" applyFill="1" applyBorder="1" applyAlignment="1" applyProtection="1">
      <alignment horizontal="center" vertical="center"/>
    </xf>
    <xf numFmtId="0" fontId="20" fillId="6" borderId="13" xfId="0" applyFont="1" applyFill="1" applyBorder="1" applyAlignment="1" applyProtection="1">
      <alignment horizontal="center" vertical="center"/>
    </xf>
    <xf numFmtId="0" fontId="44" fillId="6" borderId="26" xfId="2" applyFont="1" applyFill="1" applyBorder="1" applyAlignment="1" applyProtection="1">
      <alignment horizontal="center" vertical="center"/>
    </xf>
    <xf numFmtId="0" fontId="20" fillId="0" borderId="30" xfId="0" applyFont="1" applyBorder="1" applyAlignment="1" applyProtection="1">
      <alignment horizontal="center" vertical="center"/>
      <protection locked="0"/>
    </xf>
    <xf numFmtId="1" fontId="31" fillId="5" borderId="26" xfId="1" applyNumberFormat="1" applyFont="1" applyFill="1" applyBorder="1" applyAlignment="1" applyProtection="1">
      <alignment horizontal="center" vertical="center"/>
      <protection locked="0"/>
    </xf>
    <xf numFmtId="1" fontId="31" fillId="5" borderId="12" xfId="1" applyNumberFormat="1" applyFont="1" applyFill="1" applyBorder="1" applyAlignment="1" applyProtection="1">
      <alignment horizontal="center" vertical="center"/>
      <protection locked="0"/>
    </xf>
    <xf numFmtId="1" fontId="31" fillId="5" borderId="8" xfId="1" applyNumberFormat="1" applyFont="1" applyFill="1" applyBorder="1" applyAlignment="1" applyProtection="1">
      <alignment horizontal="center" vertical="center"/>
      <protection locked="0"/>
    </xf>
    <xf numFmtId="1" fontId="31" fillId="5" borderId="7" xfId="1" applyNumberFormat="1" applyFont="1" applyFill="1" applyBorder="1" applyAlignment="1" applyProtection="1">
      <alignment horizontal="center" vertical="center"/>
      <protection locked="0"/>
    </xf>
    <xf numFmtId="1" fontId="31" fillId="5" borderId="27" xfId="1" applyNumberFormat="1" applyFont="1" applyFill="1" applyBorder="1" applyAlignment="1" applyProtection="1">
      <alignment horizontal="center" vertical="center"/>
      <protection locked="0"/>
    </xf>
    <xf numFmtId="1" fontId="31" fillId="5" borderId="13" xfId="1" applyNumberFormat="1" applyFont="1" applyFill="1" applyBorder="1" applyAlignment="1" applyProtection="1">
      <alignment horizontal="center" vertical="center"/>
      <protection locked="0"/>
    </xf>
    <xf numFmtId="0" fontId="45" fillId="3" borderId="22" xfId="0" applyFont="1" applyFill="1" applyBorder="1" applyAlignment="1">
      <alignment horizontal="center" vertical="center" wrapText="1"/>
    </xf>
    <xf numFmtId="0" fontId="20" fillId="3" borderId="27" xfId="0" applyFont="1" applyFill="1" applyBorder="1" applyAlignment="1" applyProtection="1">
      <alignment horizontal="center" vertical="center"/>
    </xf>
    <xf numFmtId="0" fontId="20" fillId="3" borderId="13" xfId="0" applyFont="1" applyFill="1" applyBorder="1" applyAlignment="1" applyProtection="1">
      <alignment horizontal="center" vertical="center"/>
    </xf>
    <xf numFmtId="49" fontId="31" fillId="4" borderId="8" xfId="1" applyNumberFormat="1" applyFont="1" applyFill="1" applyBorder="1" applyAlignment="1">
      <alignment horizontal="center" vertical="center"/>
    </xf>
    <xf numFmtId="49" fontId="31" fillId="4" borderId="7" xfId="1" applyNumberFormat="1" applyFont="1" applyFill="1" applyBorder="1" applyAlignment="1">
      <alignment horizontal="center" vertical="center"/>
    </xf>
    <xf numFmtId="0" fontId="20" fillId="5" borderId="0" xfId="0" applyFont="1" applyFill="1" applyAlignment="1"/>
    <xf numFmtId="49" fontId="31" fillId="4" borderId="30" xfId="1" applyNumberFormat="1" applyFont="1" applyFill="1" applyBorder="1" applyAlignment="1">
      <alignment horizontal="center" vertical="center"/>
    </xf>
    <xf numFmtId="0" fontId="20" fillId="3" borderId="9" xfId="0" applyFont="1" applyFill="1" applyBorder="1" applyAlignment="1" applyProtection="1">
      <alignment horizontal="center" vertical="center"/>
    </xf>
    <xf numFmtId="49" fontId="31" fillId="4" borderId="26" xfId="1" applyNumberFormat="1" applyFont="1" applyFill="1" applyBorder="1" applyAlignment="1">
      <alignment horizontal="center" vertical="center"/>
    </xf>
    <xf numFmtId="49" fontId="31" fillId="4" borderId="12" xfId="1" applyNumberFormat="1" applyFont="1" applyFill="1" applyBorder="1" applyAlignment="1">
      <alignment horizontal="center" vertical="center"/>
    </xf>
    <xf numFmtId="0" fontId="30" fillId="0" borderId="0" xfId="0" applyFont="1" applyAlignment="1">
      <alignment vertical="top" wrapText="1"/>
    </xf>
    <xf numFmtId="0" fontId="23" fillId="0" borderId="0" xfId="0" applyFont="1" applyAlignment="1">
      <alignment horizontal="center" wrapText="1"/>
    </xf>
    <xf numFmtId="0" fontId="32" fillId="0" borderId="0" xfId="0" applyFont="1" applyAlignment="1">
      <alignment vertical="top" wrapText="1"/>
    </xf>
    <xf numFmtId="0" fontId="20" fillId="5" borderId="0" xfId="0" applyFont="1" applyFill="1" applyAlignment="1">
      <alignment vertical="center"/>
    </xf>
    <xf numFmtId="0" fontId="23" fillId="6" borderId="18" xfId="0" applyFont="1" applyFill="1" applyBorder="1" applyAlignment="1">
      <alignment horizontal="center" vertical="center"/>
    </xf>
    <xf numFmtId="0" fontId="32" fillId="5" borderId="38" xfId="0" applyFont="1" applyFill="1" applyBorder="1" applyAlignment="1">
      <alignment horizontal="left" vertical="center" wrapText="1"/>
    </xf>
    <xf numFmtId="0" fontId="33" fillId="4" borderId="34" xfId="0" applyFont="1" applyFill="1" applyBorder="1" applyAlignment="1">
      <alignment horizontal="center" vertical="center" wrapText="1"/>
    </xf>
    <xf numFmtId="49" fontId="31" fillId="4" borderId="31" xfId="1" applyNumberFormat="1" applyFont="1" applyFill="1" applyBorder="1" applyAlignment="1">
      <alignment horizontal="center" vertical="center"/>
    </xf>
    <xf numFmtId="49" fontId="31" fillId="4" borderId="10" xfId="1" applyNumberFormat="1" applyFont="1" applyFill="1" applyBorder="1" applyAlignment="1">
      <alignment horizontal="center" vertical="center"/>
    </xf>
    <xf numFmtId="0" fontId="47" fillId="0" borderId="0" xfId="0" applyFont="1" applyAlignment="1">
      <alignment horizontal="left" vertical="center" wrapText="1"/>
    </xf>
    <xf numFmtId="0" fontId="47" fillId="0" borderId="37" xfId="0" applyFont="1" applyBorder="1" applyAlignment="1">
      <alignment horizontal="left" vertical="center" wrapText="1"/>
    </xf>
    <xf numFmtId="0" fontId="47" fillId="0" borderId="19" xfId="0" applyFont="1" applyBorder="1" applyAlignment="1">
      <alignment horizontal="left" vertical="center" wrapText="1"/>
    </xf>
    <xf numFmtId="0" fontId="46" fillId="0" borderId="19" xfId="0" applyFont="1" applyFill="1" applyBorder="1" applyAlignment="1">
      <alignment horizontal="left" vertical="center" wrapText="1"/>
    </xf>
    <xf numFmtId="0" fontId="47" fillId="0" borderId="43" xfId="0" applyFont="1" applyBorder="1" applyAlignment="1">
      <alignment horizontal="left" vertical="center" wrapText="1"/>
    </xf>
    <xf numFmtId="0" fontId="47" fillId="0" borderId="44" xfId="0" applyFont="1" applyBorder="1" applyAlignment="1">
      <alignment horizontal="left" vertical="center" wrapText="1"/>
    </xf>
    <xf numFmtId="0" fontId="46" fillId="0" borderId="43" xfId="0" applyFont="1" applyBorder="1" applyAlignment="1">
      <alignment horizontal="left" vertical="center" wrapText="1"/>
    </xf>
    <xf numFmtId="0" fontId="46" fillId="6" borderId="44" xfId="0" applyFont="1" applyFill="1" applyBorder="1" applyAlignment="1">
      <alignment horizontal="left" vertical="center" wrapText="1"/>
    </xf>
    <xf numFmtId="0" fontId="46" fillId="6" borderId="36" xfId="0" applyFont="1" applyFill="1" applyBorder="1" applyAlignment="1">
      <alignment horizontal="left" vertical="center" wrapText="1"/>
    </xf>
    <xf numFmtId="0" fontId="47" fillId="0" borderId="36" xfId="0" applyFont="1" applyBorder="1" applyAlignment="1">
      <alignment horizontal="left" vertical="center" wrapText="1"/>
    </xf>
    <xf numFmtId="49" fontId="46" fillId="6" borderId="44" xfId="0" applyNumberFormat="1" applyFont="1" applyFill="1" applyBorder="1" applyAlignment="1">
      <alignment horizontal="left" vertical="center" wrapText="1"/>
    </xf>
    <xf numFmtId="0" fontId="47" fillId="5" borderId="44" xfId="0" applyFont="1" applyFill="1" applyBorder="1" applyAlignment="1">
      <alignment horizontal="left" vertical="center" wrapText="1"/>
    </xf>
    <xf numFmtId="0" fontId="47" fillId="5" borderId="36" xfId="0" applyFont="1" applyFill="1" applyBorder="1" applyAlignment="1">
      <alignment horizontal="left" vertical="center" wrapText="1"/>
    </xf>
    <xf numFmtId="0" fontId="49" fillId="5" borderId="44" xfId="0" applyFont="1" applyFill="1" applyBorder="1" applyAlignment="1">
      <alignment horizontal="left" vertical="center" wrapText="1"/>
    </xf>
    <xf numFmtId="0" fontId="49" fillId="5" borderId="43" xfId="0" applyFont="1" applyFill="1" applyBorder="1" applyAlignment="1">
      <alignment horizontal="left" vertical="center" wrapText="1"/>
    </xf>
    <xf numFmtId="0" fontId="49" fillId="5" borderId="37" xfId="0" applyFont="1" applyFill="1" applyBorder="1" applyAlignment="1">
      <alignment horizontal="left" vertical="center" wrapText="1"/>
    </xf>
    <xf numFmtId="0" fontId="49" fillId="5" borderId="36" xfId="0" applyFont="1" applyFill="1" applyBorder="1" applyAlignment="1">
      <alignment horizontal="left" vertical="center" wrapText="1"/>
    </xf>
    <xf numFmtId="0" fontId="46" fillId="3" borderId="19" xfId="0" applyFont="1" applyFill="1" applyBorder="1" applyAlignment="1">
      <alignment horizontal="left" vertical="center" wrapText="1"/>
    </xf>
    <xf numFmtId="0" fontId="46" fillId="5" borderId="20" xfId="0" applyFont="1" applyFill="1" applyBorder="1" applyAlignment="1">
      <alignment horizontal="left" vertical="center" wrapText="1"/>
    </xf>
    <xf numFmtId="0" fontId="46" fillId="5" borderId="50" xfId="0" applyFont="1" applyFill="1" applyBorder="1" applyAlignment="1">
      <alignment horizontal="left" vertical="center" wrapText="1"/>
    </xf>
    <xf numFmtId="0" fontId="47" fillId="5" borderId="19" xfId="0" applyFont="1" applyFill="1" applyBorder="1" applyAlignment="1">
      <alignment horizontal="left" vertical="center" wrapText="1"/>
    </xf>
    <xf numFmtId="0" fontId="47" fillId="5" borderId="43" xfId="0" applyFont="1" applyFill="1" applyBorder="1" applyAlignment="1">
      <alignment horizontal="left" vertical="center" wrapText="1"/>
    </xf>
    <xf numFmtId="0" fontId="47" fillId="8" borderId="37" xfId="0" applyFont="1" applyFill="1" applyBorder="1" applyAlignment="1">
      <alignment horizontal="left" vertical="center" wrapText="1"/>
    </xf>
    <xf numFmtId="0" fontId="47" fillId="8" borderId="19" xfId="0" applyFont="1" applyFill="1" applyBorder="1" applyAlignment="1">
      <alignment horizontal="left" vertical="center" wrapText="1"/>
    </xf>
    <xf numFmtId="0" fontId="46" fillId="8" borderId="19" xfId="0" applyFont="1" applyFill="1" applyBorder="1" applyAlignment="1">
      <alignment horizontal="left" vertical="center" wrapText="1"/>
    </xf>
    <xf numFmtId="49" fontId="47" fillId="6" borderId="43" xfId="0" applyNumberFormat="1" applyFont="1" applyFill="1" applyBorder="1" applyAlignment="1">
      <alignment horizontal="left" vertical="center" wrapText="1"/>
    </xf>
    <xf numFmtId="0" fontId="47" fillId="8" borderId="44" xfId="0" applyFont="1" applyFill="1" applyBorder="1" applyAlignment="1">
      <alignment horizontal="left" wrapText="1"/>
    </xf>
    <xf numFmtId="0" fontId="46" fillId="0" borderId="19" xfId="0" applyFont="1" applyBorder="1" applyAlignment="1">
      <alignment horizontal="left" vertical="center" wrapText="1"/>
    </xf>
    <xf numFmtId="49" fontId="46" fillId="6" borderId="43" xfId="0" applyNumberFormat="1" applyFont="1" applyFill="1" applyBorder="1" applyAlignment="1">
      <alignment horizontal="left" vertical="center" wrapText="1"/>
    </xf>
    <xf numFmtId="49" fontId="46" fillId="6" borderId="36" xfId="0" applyNumberFormat="1" applyFont="1" applyFill="1" applyBorder="1" applyAlignment="1">
      <alignment horizontal="left" vertical="center" wrapText="1"/>
    </xf>
    <xf numFmtId="0" fontId="47" fillId="0" borderId="23" xfId="0" applyFont="1" applyBorder="1" applyAlignment="1">
      <alignment horizontal="left" vertical="center" wrapText="1"/>
    </xf>
    <xf numFmtId="0" fontId="47" fillId="0" borderId="25" xfId="0" applyFont="1" applyBorder="1" applyAlignment="1">
      <alignment horizontal="left" vertical="center" wrapText="1"/>
    </xf>
    <xf numFmtId="0" fontId="47" fillId="0" borderId="32" xfId="0" applyFont="1" applyBorder="1" applyAlignment="1">
      <alignment horizontal="left" vertical="center" wrapText="1"/>
    </xf>
    <xf numFmtId="0" fontId="46" fillId="6" borderId="15" xfId="0" applyFont="1" applyFill="1" applyBorder="1" applyAlignment="1">
      <alignment horizontal="left" vertical="center" wrapText="1"/>
    </xf>
    <xf numFmtId="0" fontId="47" fillId="0" borderId="24" xfId="0" applyFont="1" applyBorder="1" applyAlignment="1">
      <alignment horizontal="left" vertical="center" wrapText="1"/>
    </xf>
    <xf numFmtId="0" fontId="48" fillId="0" borderId="11" xfId="0" applyFont="1" applyBorder="1" applyAlignment="1">
      <alignment horizontal="left" vertical="center" wrapText="1"/>
    </xf>
    <xf numFmtId="0" fontId="51" fillId="0" borderId="0" xfId="0" applyFont="1" applyBorder="1" applyAlignment="1">
      <alignment horizontal="left" vertical="center" wrapText="1"/>
    </xf>
    <xf numFmtId="0" fontId="46" fillId="6" borderId="43" xfId="0" applyFont="1" applyFill="1" applyBorder="1" applyAlignment="1">
      <alignment horizontal="left" vertical="center" wrapText="1"/>
    </xf>
    <xf numFmtId="0" fontId="46" fillId="6" borderId="25" xfId="0" applyFont="1" applyFill="1" applyBorder="1" applyAlignment="1">
      <alignment horizontal="left" vertical="center" wrapText="1"/>
    </xf>
    <xf numFmtId="0" fontId="47" fillId="0" borderId="23" xfId="0" applyFont="1" applyBorder="1" applyAlignment="1">
      <alignment horizontal="left" vertical="center"/>
    </xf>
    <xf numFmtId="0" fontId="47" fillId="0" borderId="38" xfId="0" applyFont="1" applyBorder="1" applyAlignment="1">
      <alignment horizontal="left" vertical="center" wrapText="1"/>
    </xf>
    <xf numFmtId="0" fontId="46" fillId="3" borderId="43" xfId="0" applyFont="1" applyFill="1" applyBorder="1" applyAlignment="1">
      <alignment horizontal="left" vertical="center" wrapText="1"/>
    </xf>
    <xf numFmtId="49" fontId="46" fillId="6" borderId="19" xfId="0" applyNumberFormat="1" applyFont="1" applyFill="1" applyBorder="1" applyAlignment="1">
      <alignment horizontal="left" vertical="center" wrapText="1"/>
    </xf>
    <xf numFmtId="0" fontId="47" fillId="5" borderId="23" xfId="0" applyFont="1" applyFill="1" applyBorder="1" applyAlignment="1">
      <alignment horizontal="left" vertical="center" wrapText="1"/>
    </xf>
    <xf numFmtId="0" fontId="47" fillId="5" borderId="24" xfId="0" applyFont="1" applyFill="1" applyBorder="1" applyAlignment="1">
      <alignment horizontal="left" vertical="center" wrapText="1"/>
    </xf>
    <xf numFmtId="49" fontId="46" fillId="6" borderId="25" xfId="0" applyNumberFormat="1" applyFont="1" applyFill="1" applyBorder="1" applyAlignment="1">
      <alignment horizontal="left" vertical="center" wrapText="1"/>
    </xf>
    <xf numFmtId="0" fontId="47" fillId="5" borderId="38" xfId="0" applyFont="1" applyFill="1" applyBorder="1" applyAlignment="1">
      <alignment horizontal="left" vertical="center" wrapText="1"/>
    </xf>
    <xf numFmtId="0" fontId="46" fillId="0" borderId="40" xfId="0" applyFont="1" applyBorder="1" applyAlignment="1" applyProtection="1">
      <alignment horizontal="left" vertical="center" wrapText="1"/>
      <protection locked="0"/>
    </xf>
    <xf numFmtId="49" fontId="47" fillId="6" borderId="19" xfId="0" applyNumberFormat="1" applyFont="1" applyFill="1" applyBorder="1" applyAlignment="1">
      <alignment horizontal="left" vertical="center"/>
    </xf>
    <xf numFmtId="49" fontId="46" fillId="6" borderId="43" xfId="0" applyNumberFormat="1" applyFont="1" applyFill="1" applyBorder="1" applyAlignment="1">
      <alignment horizontal="left" vertical="center"/>
    </xf>
    <xf numFmtId="0" fontId="47" fillId="0" borderId="0" xfId="0" applyFont="1" applyBorder="1" applyAlignment="1">
      <alignment horizontal="left" vertical="center" wrapText="1"/>
    </xf>
    <xf numFmtId="0" fontId="23" fillId="0" borderId="0" xfId="0" applyFont="1" applyBorder="1" applyAlignment="1">
      <alignment horizontal="center" wrapText="1"/>
    </xf>
    <xf numFmtId="0" fontId="20" fillId="0" borderId="0" xfId="0" applyFont="1" applyBorder="1"/>
    <xf numFmtId="49" fontId="31" fillId="4" borderId="18" xfId="1" applyNumberFormat="1" applyFont="1" applyFill="1" applyBorder="1" applyAlignment="1">
      <alignment horizontal="center" vertical="center"/>
    </xf>
    <xf numFmtId="49" fontId="31" fillId="4" borderId="86" xfId="1" applyNumberFormat="1" applyFont="1" applyFill="1" applyBorder="1" applyAlignment="1">
      <alignment horizontal="center" vertical="center"/>
    </xf>
    <xf numFmtId="0" fontId="20" fillId="0" borderId="18" xfId="0" applyFont="1" applyBorder="1" applyAlignment="1" applyProtection="1">
      <alignment horizontal="center" vertical="center"/>
      <protection locked="0"/>
    </xf>
    <xf numFmtId="0" fontId="20" fillId="0" borderId="87" xfId="0" applyFont="1" applyBorder="1" applyAlignment="1" applyProtection="1">
      <alignment horizontal="center" vertical="center"/>
      <protection locked="0"/>
    </xf>
    <xf numFmtId="0" fontId="34" fillId="0" borderId="87" xfId="0" applyFont="1" applyBorder="1" applyAlignment="1" applyProtection="1">
      <alignment horizontal="center" vertical="center"/>
      <protection locked="0"/>
    </xf>
    <xf numFmtId="0" fontId="20" fillId="0" borderId="86" xfId="0" applyFont="1" applyBorder="1" applyAlignment="1" applyProtection="1">
      <alignment horizontal="center" vertical="center"/>
      <protection locked="0"/>
    </xf>
    <xf numFmtId="0" fontId="20" fillId="0" borderId="88" xfId="0" applyFont="1" applyBorder="1" applyAlignment="1" applyProtection="1">
      <alignment horizontal="center" vertical="center"/>
      <protection locked="0"/>
    </xf>
    <xf numFmtId="0" fontId="35" fillId="0" borderId="86" xfId="0" applyFont="1" applyBorder="1" applyAlignment="1" applyProtection="1">
      <alignment horizontal="center" vertical="center"/>
      <protection locked="0"/>
    </xf>
    <xf numFmtId="0" fontId="20" fillId="4" borderId="88" xfId="0" applyFont="1" applyFill="1" applyBorder="1" applyAlignment="1" applyProtection="1">
      <alignment horizontal="center" vertical="center"/>
    </xf>
    <xf numFmtId="0" fontId="20" fillId="4" borderId="86" xfId="0" applyFont="1" applyFill="1" applyBorder="1" applyAlignment="1" applyProtection="1">
      <alignment horizontal="center" vertical="center"/>
    </xf>
    <xf numFmtId="0" fontId="36" fillId="6" borderId="88" xfId="0" applyFont="1" applyFill="1" applyBorder="1" applyAlignment="1">
      <alignment horizontal="center" vertical="center"/>
    </xf>
    <xf numFmtId="0" fontId="38" fillId="6" borderId="89" xfId="0" applyFont="1" applyFill="1" applyBorder="1" applyAlignment="1">
      <alignment horizontal="center" vertical="center"/>
    </xf>
    <xf numFmtId="49" fontId="31" fillId="4" borderId="89" xfId="1" applyNumberFormat="1" applyFont="1" applyFill="1" applyBorder="1" applyAlignment="1">
      <alignment horizontal="center" vertical="center"/>
    </xf>
    <xf numFmtId="0" fontId="20" fillId="0" borderId="89" xfId="0" applyFont="1" applyBorder="1" applyAlignment="1" applyProtection="1">
      <alignment horizontal="center" vertical="center"/>
      <protection locked="0"/>
    </xf>
    <xf numFmtId="49" fontId="31" fillId="4" borderId="88" xfId="1" applyNumberFormat="1" applyFont="1" applyFill="1" applyBorder="1" applyAlignment="1">
      <alignment horizontal="center" vertical="center"/>
    </xf>
    <xf numFmtId="0" fontId="20" fillId="5" borderId="18" xfId="0" applyFont="1" applyFill="1" applyBorder="1" applyAlignment="1" applyProtection="1">
      <alignment horizontal="center" vertical="center"/>
      <protection locked="0"/>
    </xf>
    <xf numFmtId="0" fontId="20" fillId="5" borderId="87" xfId="0" applyFont="1" applyFill="1" applyBorder="1" applyAlignment="1" applyProtection="1">
      <alignment horizontal="center" vertical="center"/>
      <protection locked="0"/>
    </xf>
    <xf numFmtId="1" fontId="23" fillId="6" borderId="88" xfId="0" applyNumberFormat="1" applyFont="1" applyFill="1" applyBorder="1" applyAlignment="1" applyProtection="1">
      <alignment horizontal="center" vertical="center"/>
    </xf>
    <xf numFmtId="0" fontId="20" fillId="4" borderId="89" xfId="0" applyFont="1" applyFill="1" applyBorder="1" applyAlignment="1" applyProtection="1">
      <alignment horizontal="center" vertical="center"/>
    </xf>
    <xf numFmtId="0" fontId="20" fillId="4" borderId="0" xfId="0" applyFont="1" applyFill="1" applyBorder="1" applyAlignment="1" applyProtection="1">
      <alignment horizontal="center" vertical="center"/>
    </xf>
    <xf numFmtId="0" fontId="44" fillId="6" borderId="86" xfId="2" applyFont="1" applyFill="1" applyBorder="1" applyAlignment="1" applyProtection="1">
      <alignment horizontal="center" vertical="center"/>
    </xf>
    <xf numFmtId="0" fontId="20" fillId="0" borderId="90" xfId="0" applyFont="1" applyBorder="1" applyAlignment="1" applyProtection="1">
      <alignment horizontal="center" vertical="center"/>
      <protection locked="0"/>
    </xf>
    <xf numFmtId="1" fontId="31" fillId="5" borderId="88" xfId="1" applyNumberFormat="1" applyFont="1" applyFill="1" applyBorder="1" applyAlignment="1" applyProtection="1">
      <alignment horizontal="center" vertical="center"/>
      <protection locked="0"/>
    </xf>
    <xf numFmtId="1" fontId="31" fillId="5" borderId="87" xfId="1" applyNumberFormat="1" applyFont="1" applyFill="1" applyBorder="1" applyAlignment="1" applyProtection="1">
      <alignment horizontal="center" vertical="center"/>
      <protection locked="0"/>
    </xf>
    <xf numFmtId="1" fontId="31" fillId="5" borderId="86" xfId="1" applyNumberFormat="1" applyFont="1" applyFill="1" applyBorder="1" applyAlignment="1" applyProtection="1">
      <alignment horizontal="center" vertical="center"/>
      <protection locked="0"/>
    </xf>
    <xf numFmtId="0" fontId="20" fillId="3" borderId="86" xfId="0" applyFont="1" applyFill="1" applyBorder="1" applyAlignment="1" applyProtection="1">
      <alignment horizontal="center" vertical="center"/>
    </xf>
    <xf numFmtId="49" fontId="53" fillId="4" borderId="9" xfId="1" applyNumberFormat="1" applyFont="1" applyFill="1" applyBorder="1" applyAlignment="1">
      <alignment horizontal="center" vertical="center"/>
    </xf>
    <xf numFmtId="0" fontId="20" fillId="4" borderId="45" xfId="0" applyFont="1" applyFill="1" applyBorder="1" applyAlignment="1" applyProtection="1">
      <alignment horizontal="center" vertical="center"/>
    </xf>
    <xf numFmtId="0" fontId="20" fillId="4" borderId="75" xfId="0" applyFont="1" applyFill="1" applyBorder="1" applyAlignment="1" applyProtection="1">
      <alignment horizontal="center" vertical="center"/>
    </xf>
    <xf numFmtId="0" fontId="20" fillId="4" borderId="92" xfId="0" applyFont="1" applyFill="1" applyBorder="1" applyAlignment="1" applyProtection="1">
      <alignment horizontal="center" vertical="center"/>
    </xf>
    <xf numFmtId="0" fontId="20" fillId="4" borderId="41" xfId="0" applyFont="1" applyFill="1" applyBorder="1" applyAlignment="1" applyProtection="1">
      <alignment horizontal="center" vertical="center"/>
    </xf>
    <xf numFmtId="0" fontId="20" fillId="4" borderId="93" xfId="0" applyFont="1" applyFill="1" applyBorder="1" applyAlignment="1" applyProtection="1">
      <alignment horizontal="center" vertical="center"/>
    </xf>
    <xf numFmtId="0" fontId="20" fillId="4" borderId="94" xfId="0" applyFont="1" applyFill="1" applyBorder="1" applyAlignment="1" applyProtection="1">
      <alignment horizontal="center" vertical="center"/>
    </xf>
    <xf numFmtId="0" fontId="20" fillId="4" borderId="91" xfId="0" applyFont="1" applyFill="1" applyBorder="1" applyAlignment="1" applyProtection="1">
      <alignment horizontal="center" vertical="center"/>
    </xf>
    <xf numFmtId="0" fontId="20" fillId="4" borderId="95" xfId="0" applyFont="1" applyFill="1" applyBorder="1" applyAlignment="1" applyProtection="1">
      <alignment horizontal="center" vertical="center"/>
    </xf>
    <xf numFmtId="0" fontId="20" fillId="4" borderId="29" xfId="0" applyFont="1" applyFill="1" applyBorder="1" applyAlignment="1" applyProtection="1">
      <alignment horizontal="center" vertical="center"/>
    </xf>
    <xf numFmtId="0" fontId="20" fillId="4" borderId="14" xfId="0" applyFont="1" applyFill="1" applyBorder="1" applyAlignment="1" applyProtection="1">
      <alignment horizontal="center" vertical="center"/>
    </xf>
    <xf numFmtId="0" fontId="20" fillId="0" borderId="28" xfId="0" applyFont="1" applyBorder="1" applyAlignment="1" applyProtection="1">
      <alignment horizontal="center" vertical="center"/>
      <protection locked="0"/>
    </xf>
    <xf numFmtId="0" fontId="52" fillId="5" borderId="50" xfId="0" applyFont="1" applyFill="1" applyBorder="1" applyAlignment="1">
      <alignment horizontal="left" vertical="top" wrapText="1"/>
    </xf>
    <xf numFmtId="0" fontId="52" fillId="0" borderId="0" xfId="0" applyFont="1" applyBorder="1" applyAlignment="1">
      <alignment horizontal="left" vertical="center" wrapText="1"/>
    </xf>
    <xf numFmtId="0" fontId="20" fillId="6" borderId="10" xfId="0" applyFont="1" applyFill="1" applyBorder="1" applyAlignment="1" applyProtection="1">
      <alignment horizontal="center" vertical="center"/>
    </xf>
    <xf numFmtId="0" fontId="23" fillId="0" borderId="0" xfId="0" applyFont="1" applyAlignment="1">
      <alignment vertical="top"/>
    </xf>
    <xf numFmtId="0" fontId="20" fillId="0" borderId="0" xfId="0" applyFont="1" applyAlignment="1">
      <alignment vertical="top"/>
    </xf>
    <xf numFmtId="49" fontId="53" fillId="4" borderId="13" xfId="1" applyNumberFormat="1" applyFont="1" applyFill="1" applyBorder="1" applyAlignment="1">
      <alignment horizontal="center" vertical="top"/>
    </xf>
    <xf numFmtId="49" fontId="53" fillId="4" borderId="86" xfId="1" applyNumberFormat="1" applyFont="1" applyFill="1" applyBorder="1" applyAlignment="1">
      <alignment horizontal="center" vertical="top"/>
    </xf>
    <xf numFmtId="49" fontId="53" fillId="4" borderId="9" xfId="1" applyNumberFormat="1" applyFont="1" applyFill="1" applyBorder="1" applyAlignment="1">
      <alignment horizontal="center" vertical="top"/>
    </xf>
    <xf numFmtId="0" fontId="52" fillId="0" borderId="23" xfId="0" applyFont="1" applyBorder="1" applyAlignment="1">
      <alignment horizontal="left" vertical="center" wrapText="1"/>
    </xf>
    <xf numFmtId="0" fontId="54" fillId="0" borderId="25" xfId="0" applyFont="1" applyBorder="1" applyAlignment="1">
      <alignment horizontal="left" vertical="center" wrapText="1"/>
    </xf>
    <xf numFmtId="0" fontId="52" fillId="4" borderId="46" xfId="0" applyFont="1" applyFill="1" applyBorder="1" applyAlignment="1">
      <alignment horizontal="center" vertical="center"/>
    </xf>
    <xf numFmtId="0" fontId="52" fillId="4" borderId="47" xfId="0" applyFont="1" applyFill="1" applyBorder="1" applyAlignment="1">
      <alignment horizontal="center" vertical="center"/>
    </xf>
    <xf numFmtId="0" fontId="52" fillId="4" borderId="48" xfId="0" applyFont="1" applyFill="1" applyBorder="1" applyAlignment="1">
      <alignment horizontal="center" vertical="center"/>
    </xf>
    <xf numFmtId="49" fontId="53" fillId="4" borderId="27" xfId="1" applyNumberFormat="1" applyFont="1" applyFill="1" applyBorder="1" applyAlignment="1">
      <alignment horizontal="center" vertical="top"/>
    </xf>
    <xf numFmtId="49" fontId="53" fillId="4" borderId="94" xfId="1" applyNumberFormat="1" applyFont="1" applyFill="1" applyBorder="1" applyAlignment="1">
      <alignment horizontal="center" vertical="top"/>
    </xf>
    <xf numFmtId="49" fontId="53" fillId="4" borderId="91" xfId="1" applyNumberFormat="1" applyFont="1" applyFill="1" applyBorder="1" applyAlignment="1">
      <alignment horizontal="center" vertical="top"/>
    </xf>
    <xf numFmtId="49" fontId="53" fillId="4" borderId="95" xfId="1" applyNumberFormat="1" applyFont="1" applyFill="1" applyBorder="1" applyAlignment="1">
      <alignment horizontal="center" vertical="top"/>
    </xf>
    <xf numFmtId="0" fontId="20" fillId="6" borderId="31" xfId="0" applyFont="1" applyFill="1" applyBorder="1" applyAlignment="1" applyProtection="1">
      <alignment horizontal="center" vertical="center"/>
    </xf>
    <xf numFmtId="0" fontId="20" fillId="4" borderId="98" xfId="0" applyFont="1" applyFill="1" applyBorder="1" applyAlignment="1" applyProtection="1">
      <alignment horizontal="center" vertical="center"/>
    </xf>
    <xf numFmtId="0" fontId="20" fillId="4" borderId="99" xfId="0" applyFont="1" applyFill="1" applyBorder="1" applyAlignment="1" applyProtection="1">
      <alignment horizontal="center" vertical="center"/>
    </xf>
    <xf numFmtId="0" fontId="20" fillId="4" borderId="100" xfId="0" applyFont="1" applyFill="1" applyBorder="1" applyAlignment="1" applyProtection="1">
      <alignment horizontal="center" vertical="center"/>
    </xf>
    <xf numFmtId="0" fontId="20" fillId="4" borderId="101" xfId="0" applyFont="1" applyFill="1" applyBorder="1" applyAlignment="1" applyProtection="1">
      <alignment horizontal="center" vertical="center"/>
    </xf>
    <xf numFmtId="0" fontId="20" fillId="4" borderId="102" xfId="0" applyFont="1" applyFill="1" applyBorder="1" applyAlignment="1" applyProtection="1">
      <alignment horizontal="center" vertical="center"/>
    </xf>
    <xf numFmtId="0" fontId="20" fillId="4" borderId="103" xfId="0" applyFont="1" applyFill="1" applyBorder="1" applyAlignment="1" applyProtection="1">
      <alignment horizontal="center" vertical="center"/>
    </xf>
    <xf numFmtId="0" fontId="54" fillId="4" borderId="42" xfId="0" applyFont="1" applyFill="1" applyBorder="1" applyAlignment="1">
      <alignment horizontal="center" vertical="center"/>
    </xf>
    <xf numFmtId="0" fontId="23" fillId="6" borderId="106" xfId="0" applyFont="1" applyFill="1" applyBorder="1" applyAlignment="1">
      <alignment horizontal="center" vertical="center"/>
    </xf>
    <xf numFmtId="0" fontId="23" fillId="6" borderId="96" xfId="0" applyFont="1" applyFill="1" applyBorder="1" applyAlignment="1">
      <alignment horizontal="center" vertical="center"/>
    </xf>
    <xf numFmtId="0" fontId="35" fillId="6" borderId="96" xfId="0" applyFont="1" applyFill="1" applyBorder="1" applyAlignment="1">
      <alignment horizontal="center" vertical="center"/>
    </xf>
    <xf numFmtId="0" fontId="23" fillId="6" borderId="107" xfId="0" applyFont="1" applyFill="1" applyBorder="1" applyAlignment="1">
      <alignment horizontal="center" vertical="center"/>
    </xf>
    <xf numFmtId="0" fontId="23" fillId="6" borderId="108" xfId="0" applyFont="1" applyFill="1" applyBorder="1" applyAlignment="1">
      <alignment horizontal="center" vertical="center"/>
    </xf>
    <xf numFmtId="0" fontId="35" fillId="6" borderId="107" xfId="0" applyFont="1" applyFill="1" applyBorder="1" applyAlignment="1">
      <alignment horizontal="center" vertical="center"/>
    </xf>
    <xf numFmtId="0" fontId="23" fillId="6" borderId="98" xfId="0" applyFont="1" applyFill="1" applyBorder="1" applyAlignment="1">
      <alignment horizontal="center" vertical="center"/>
    </xf>
    <xf numFmtId="0" fontId="35" fillId="6" borderId="105" xfId="0" applyFont="1" applyFill="1" applyBorder="1" applyAlignment="1">
      <alignment horizontal="center" vertical="center"/>
    </xf>
    <xf numFmtId="0" fontId="23" fillId="6" borderId="105" xfId="0" applyFont="1" applyFill="1" applyBorder="1" applyAlignment="1">
      <alignment horizontal="center" vertical="center"/>
    </xf>
    <xf numFmtId="0" fontId="24" fillId="6" borderId="98" xfId="0" applyFont="1" applyFill="1" applyBorder="1" applyAlignment="1">
      <alignment horizontal="center" vertical="center"/>
    </xf>
    <xf numFmtId="0" fontId="38" fillId="6" borderId="109" xfId="0" applyFont="1" applyFill="1" applyBorder="1" applyAlignment="1">
      <alignment horizontal="center" vertical="center"/>
    </xf>
    <xf numFmtId="0" fontId="23" fillId="6" borderId="100" xfId="0" applyFont="1" applyFill="1" applyBorder="1" applyAlignment="1">
      <alignment horizontal="center" vertical="center"/>
    </xf>
    <xf numFmtId="0" fontId="23" fillId="6" borderId="110" xfId="0" applyFont="1" applyFill="1" applyBorder="1" applyAlignment="1">
      <alignment horizontal="center" vertical="center"/>
    </xf>
    <xf numFmtId="0" fontId="32" fillId="0" borderId="49" xfId="0" applyFont="1" applyBorder="1" applyAlignment="1">
      <alignment vertical="top" wrapText="1"/>
    </xf>
    <xf numFmtId="0" fontId="23" fillId="6" borderId="49" xfId="0" applyFont="1" applyFill="1" applyBorder="1" applyAlignment="1">
      <alignment horizontal="center" vertical="center"/>
    </xf>
    <xf numFmtId="0" fontId="32" fillId="0" borderId="50" xfId="0" applyFont="1" applyBorder="1" applyAlignment="1">
      <alignment vertical="top" wrapText="1"/>
    </xf>
    <xf numFmtId="0" fontId="23" fillId="6" borderId="50" xfId="0" applyFont="1" applyFill="1" applyBorder="1" applyAlignment="1">
      <alignment horizontal="center" vertical="center"/>
    </xf>
    <xf numFmtId="0" fontId="32" fillId="5" borderId="11" xfId="0" applyFont="1" applyFill="1" applyBorder="1" applyAlignment="1">
      <alignment vertical="top" wrapText="1"/>
    </xf>
    <xf numFmtId="0" fontId="23" fillId="6" borderId="109" xfId="0" applyFont="1" applyFill="1" applyBorder="1" applyAlignment="1">
      <alignment horizontal="center" vertical="center"/>
    </xf>
    <xf numFmtId="0" fontId="23" fillId="6" borderId="112" xfId="0" applyFont="1" applyFill="1" applyBorder="1" applyAlignment="1" applyProtection="1">
      <alignment horizontal="center" vertical="center" wrapText="1"/>
    </xf>
    <xf numFmtId="0" fontId="23" fillId="6" borderId="95" xfId="0" applyFont="1" applyFill="1" applyBorder="1" applyAlignment="1">
      <alignment horizontal="center" vertical="center"/>
    </xf>
    <xf numFmtId="49" fontId="23" fillId="6" borderId="100" xfId="0" applyNumberFormat="1" applyFont="1" applyFill="1" applyBorder="1" applyAlignment="1">
      <alignment horizontal="center" vertical="center"/>
    </xf>
    <xf numFmtId="49" fontId="23" fillId="6" borderId="110" xfId="0" applyNumberFormat="1" applyFont="1" applyFill="1" applyBorder="1" applyAlignment="1">
      <alignment horizontal="center" vertical="center"/>
    </xf>
    <xf numFmtId="49" fontId="23" fillId="6" borderId="105" xfId="0" applyNumberFormat="1" applyFont="1" applyFill="1" applyBorder="1" applyAlignment="1">
      <alignment horizontal="center" vertical="center"/>
    </xf>
    <xf numFmtId="49" fontId="23" fillId="6" borderId="98" xfId="0" applyNumberFormat="1" applyFont="1" applyFill="1" applyBorder="1" applyAlignment="1">
      <alignment horizontal="center" vertical="center"/>
    </xf>
    <xf numFmtId="49" fontId="23" fillId="6" borderId="109" xfId="0" applyNumberFormat="1" applyFont="1" applyFill="1" applyBorder="1" applyAlignment="1">
      <alignment horizontal="center" vertical="center"/>
    </xf>
    <xf numFmtId="0" fontId="24" fillId="0" borderId="32" xfId="0" applyFont="1" applyBorder="1" applyAlignment="1">
      <alignment vertical="top" wrapText="1"/>
    </xf>
    <xf numFmtId="0" fontId="23" fillId="6" borderId="17" xfId="0" applyFont="1" applyFill="1" applyBorder="1" applyAlignment="1">
      <alignment horizontal="center" vertical="center"/>
    </xf>
    <xf numFmtId="0" fontId="32" fillId="0" borderId="11" xfId="0" applyFont="1" applyBorder="1" applyAlignment="1">
      <alignment vertical="top" wrapText="1"/>
    </xf>
    <xf numFmtId="0" fontId="23" fillId="6" borderId="17" xfId="0" applyFont="1" applyFill="1" applyBorder="1" applyAlignment="1">
      <alignment horizontal="center" vertical="center" wrapText="1"/>
    </xf>
    <xf numFmtId="0" fontId="23" fillId="6" borderId="98" xfId="0" applyFont="1" applyFill="1" applyBorder="1" applyAlignment="1">
      <alignment horizontal="center" vertical="center" wrapText="1"/>
    </xf>
    <xf numFmtId="0" fontId="23" fillId="6" borderId="110" xfId="0" applyFont="1" applyFill="1" applyBorder="1" applyAlignment="1">
      <alignment horizontal="center" vertical="center" wrapText="1"/>
    </xf>
    <xf numFmtId="0" fontId="23" fillId="6" borderId="105" xfId="0" applyFont="1" applyFill="1" applyBorder="1" applyAlignment="1">
      <alignment horizontal="center" vertical="center" wrapText="1"/>
    </xf>
    <xf numFmtId="0" fontId="23" fillId="6" borderId="93" xfId="0" applyFont="1" applyFill="1" applyBorder="1" applyAlignment="1">
      <alignment horizontal="center" vertical="center"/>
    </xf>
    <xf numFmtId="0" fontId="23" fillId="6" borderId="11" xfId="0" applyFont="1" applyFill="1" applyBorder="1" applyAlignment="1">
      <alignment horizontal="center" vertical="center"/>
    </xf>
    <xf numFmtId="0" fontId="44" fillId="6" borderId="105" xfId="2" applyFont="1" applyFill="1" applyBorder="1" applyAlignment="1" applyProtection="1">
      <alignment horizontal="center" vertical="center"/>
    </xf>
    <xf numFmtId="0" fontId="44" fillId="6" borderId="108" xfId="2" applyFont="1" applyFill="1" applyBorder="1" applyAlignment="1" applyProtection="1">
      <alignment horizontal="center" vertical="center"/>
    </xf>
    <xf numFmtId="0" fontId="20" fillId="3" borderId="105" xfId="0" applyFont="1" applyFill="1" applyBorder="1" applyAlignment="1" applyProtection="1">
      <alignment horizontal="center" vertical="center"/>
      <protection locked="0"/>
    </xf>
    <xf numFmtId="0" fontId="32" fillId="0" borderId="45" xfId="0" applyFont="1" applyBorder="1" applyAlignment="1">
      <alignment vertical="top" wrapText="1"/>
    </xf>
    <xf numFmtId="0" fontId="47" fillId="0" borderId="75" xfId="0" applyFont="1" applyBorder="1" applyAlignment="1">
      <alignment horizontal="left" vertical="center" wrapText="1"/>
    </xf>
    <xf numFmtId="0" fontId="23" fillId="0" borderId="75" xfId="0" applyFont="1" applyBorder="1" applyAlignment="1">
      <alignment horizontal="center" wrapText="1"/>
    </xf>
    <xf numFmtId="0" fontId="20" fillId="0" borderId="75" xfId="0" applyFont="1" applyBorder="1"/>
    <xf numFmtId="0" fontId="20" fillId="0" borderId="92" xfId="0" applyFont="1" applyBorder="1"/>
    <xf numFmtId="0" fontId="32" fillId="0" borderId="41" xfId="0" applyFont="1" applyBorder="1" applyAlignment="1">
      <alignment vertical="top" wrapText="1"/>
    </xf>
    <xf numFmtId="0" fontId="20" fillId="0" borderId="93" xfId="0" applyFont="1" applyBorder="1"/>
    <xf numFmtId="0" fontId="32" fillId="0" borderId="94" xfId="0" applyFont="1" applyBorder="1" applyAlignment="1">
      <alignment vertical="top" wrapText="1"/>
    </xf>
    <xf numFmtId="0" fontId="47" fillId="0" borderId="91" xfId="0" applyFont="1" applyBorder="1" applyAlignment="1">
      <alignment horizontal="left" vertical="center" wrapText="1"/>
    </xf>
    <xf numFmtId="0" fontId="23" fillId="0" borderId="91" xfId="0" applyFont="1" applyBorder="1" applyAlignment="1">
      <alignment horizontal="center" wrapText="1"/>
    </xf>
    <xf numFmtId="0" fontId="20" fillId="0" borderId="91" xfId="0" applyFont="1" applyBorder="1"/>
    <xf numFmtId="0" fontId="20" fillId="0" borderId="95" xfId="0" applyFont="1" applyBorder="1"/>
    <xf numFmtId="0" fontId="46" fillId="0" borderId="40" xfId="0" applyFont="1" applyBorder="1" applyAlignment="1">
      <alignment wrapText="1"/>
    </xf>
    <xf numFmtId="0" fontId="23" fillId="0" borderId="40" xfId="0" applyFont="1" applyBorder="1" applyAlignment="1">
      <alignment horizontal="left"/>
    </xf>
    <xf numFmtId="0" fontId="23" fillId="5" borderId="75" xfId="0" applyFont="1" applyFill="1" applyBorder="1" applyAlignment="1"/>
    <xf numFmtId="0" fontId="30" fillId="0" borderId="91" xfId="0" applyFont="1" applyBorder="1" applyAlignment="1">
      <alignment vertical="center" wrapText="1"/>
    </xf>
    <xf numFmtId="0" fontId="23" fillId="5" borderId="45" xfId="0" applyFont="1" applyFill="1" applyBorder="1" applyAlignment="1">
      <alignment horizontal="right" wrapText="1"/>
    </xf>
    <xf numFmtId="0" fontId="30" fillId="0" borderId="95" xfId="0" applyFont="1" applyBorder="1" applyAlignment="1">
      <alignment vertical="center" wrapText="1"/>
    </xf>
    <xf numFmtId="0" fontId="52" fillId="5" borderId="19" xfId="0" applyFont="1" applyFill="1" applyBorder="1" applyAlignment="1">
      <alignment horizontal="left" vertical="center" wrapText="1"/>
    </xf>
    <xf numFmtId="0" fontId="52" fillId="4" borderId="21" xfId="0" applyFont="1" applyFill="1" applyBorder="1" applyAlignment="1">
      <alignment horizontal="center" vertical="center"/>
    </xf>
    <xf numFmtId="1" fontId="23" fillId="6" borderId="108" xfId="0" applyNumberFormat="1" applyFont="1" applyFill="1" applyBorder="1" applyAlignment="1">
      <alignment horizontal="center" vertical="center"/>
    </xf>
    <xf numFmtId="0" fontId="23" fillId="6" borderId="116" xfId="0" applyFont="1" applyFill="1" applyBorder="1" applyAlignment="1">
      <alignment horizontal="center" vertical="center"/>
    </xf>
    <xf numFmtId="0" fontId="20" fillId="5" borderId="108" xfId="0" applyFont="1" applyFill="1" applyBorder="1" applyAlignment="1" applyProtection="1">
      <alignment horizontal="center" vertical="center"/>
      <protection locked="0"/>
    </xf>
    <xf numFmtId="0" fontId="20" fillId="5" borderId="116" xfId="0" applyFont="1" applyFill="1" applyBorder="1" applyAlignment="1" applyProtection="1">
      <alignment horizontal="center" vertical="center"/>
      <protection locked="0"/>
    </xf>
    <xf numFmtId="0" fontId="20" fillId="5" borderId="76" xfId="0" applyFont="1" applyFill="1" applyBorder="1" applyAlignment="1">
      <alignment horizontal="center" wrapText="1"/>
    </xf>
    <xf numFmtId="0" fontId="20" fillId="5" borderId="0" xfId="0" applyFont="1" applyFill="1" applyAlignment="1">
      <alignment horizontal="center" wrapText="1"/>
    </xf>
    <xf numFmtId="0" fontId="12" fillId="0" borderId="59" xfId="0" applyFont="1" applyBorder="1" applyAlignment="1">
      <alignment horizontal="left" vertical="center" wrapText="1"/>
    </xf>
    <xf numFmtId="0" fontId="12" fillId="0" borderId="64" xfId="0" applyFont="1" applyBorder="1" applyAlignment="1">
      <alignment horizontal="left" vertical="center" wrapText="1"/>
    </xf>
    <xf numFmtId="0" fontId="18" fillId="3" borderId="39" xfId="0" applyFont="1" applyFill="1" applyBorder="1" applyAlignment="1">
      <alignment horizontal="left" vertical="center"/>
    </xf>
    <xf numFmtId="0" fontId="18" fillId="3" borderId="68" xfId="0" applyFont="1" applyFill="1" applyBorder="1" applyAlignment="1">
      <alignment horizontal="left" vertical="center"/>
    </xf>
    <xf numFmtId="0" fontId="18" fillId="3" borderId="69" xfId="0" applyFont="1" applyFill="1" applyBorder="1" applyAlignment="1">
      <alignment horizontal="left" vertical="center"/>
    </xf>
    <xf numFmtId="0" fontId="12" fillId="8" borderId="46"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8" fillId="3" borderId="74" xfId="0" applyFont="1" applyFill="1" applyBorder="1" applyAlignment="1">
      <alignment horizontal="left" vertical="center"/>
    </xf>
    <xf numFmtId="0" fontId="12" fillId="0" borderId="46" xfId="0" applyFont="1" applyBorder="1" applyAlignment="1">
      <alignment horizontal="left" vertical="center" wrapText="1"/>
    </xf>
    <xf numFmtId="0" fontId="12" fillId="0" borderId="47" xfId="0" applyFont="1" applyBorder="1" applyAlignment="1">
      <alignment horizontal="left" vertical="center" wrapText="1"/>
    </xf>
    <xf numFmtId="0" fontId="12" fillId="0" borderId="48" xfId="0" applyFont="1" applyBorder="1" applyAlignment="1">
      <alignment horizontal="left" vertical="center" wrapText="1"/>
    </xf>
    <xf numFmtId="0" fontId="12" fillId="8" borderId="59" xfId="0" applyFont="1" applyFill="1" applyBorder="1" applyAlignment="1">
      <alignment vertical="center"/>
    </xf>
    <xf numFmtId="0" fontId="12" fillId="8" borderId="62" xfId="0" applyFont="1" applyFill="1" applyBorder="1" applyAlignment="1">
      <alignment vertical="center"/>
    </xf>
    <xf numFmtId="0" fontId="12" fillId="8" borderId="64" xfId="0" applyFont="1" applyFill="1" applyBorder="1" applyAlignment="1">
      <alignment vertical="center"/>
    </xf>
    <xf numFmtId="0" fontId="12" fillId="0" borderId="54" xfId="0" applyFont="1" applyBorder="1" applyAlignment="1">
      <alignment horizontal="left" vertical="center" wrapText="1"/>
    </xf>
    <xf numFmtId="0" fontId="18" fillId="3" borderId="54" xfId="0" applyFont="1" applyFill="1" applyBorder="1" applyAlignment="1">
      <alignment horizontal="left" vertical="center"/>
    </xf>
    <xf numFmtId="0" fontId="12" fillId="5" borderId="54" xfId="0" applyFont="1" applyFill="1" applyBorder="1" applyAlignment="1">
      <alignment horizontal="left" vertical="center" wrapText="1"/>
    </xf>
    <xf numFmtId="0" fontId="12" fillId="0" borderId="49" xfId="0" applyFont="1" applyBorder="1" applyAlignment="1">
      <alignment horizontal="left" vertical="center" wrapText="1"/>
    </xf>
    <xf numFmtId="0" fontId="12" fillId="0" borderId="50" xfId="0" applyFont="1" applyBorder="1" applyAlignment="1">
      <alignment horizontal="left" vertical="center" wrapText="1"/>
    </xf>
    <xf numFmtId="0" fontId="11" fillId="5" borderId="54" xfId="0" applyFont="1" applyFill="1" applyBorder="1" applyAlignment="1">
      <alignment horizontal="left" vertical="center" wrapText="1"/>
    </xf>
    <xf numFmtId="0" fontId="11" fillId="0" borderId="54" xfId="0" applyFont="1" applyBorder="1" applyAlignment="1">
      <alignment horizontal="left" vertical="center" wrapText="1"/>
    </xf>
    <xf numFmtId="0" fontId="11" fillId="0" borderId="54" xfId="0" applyFont="1" applyFill="1" applyBorder="1" applyAlignment="1">
      <alignment horizontal="left" vertical="center" wrapText="1"/>
    </xf>
    <xf numFmtId="0" fontId="18" fillId="3" borderId="84" xfId="0" applyFont="1" applyFill="1" applyBorder="1" applyAlignment="1">
      <alignment horizontal="left" vertical="center"/>
    </xf>
    <xf numFmtId="0" fontId="18" fillId="3" borderId="85" xfId="0" applyFont="1" applyFill="1" applyBorder="1" applyAlignment="1">
      <alignment horizontal="left" vertical="center"/>
    </xf>
    <xf numFmtId="0" fontId="18" fillId="3" borderId="71" xfId="0" applyFont="1" applyFill="1" applyBorder="1" applyAlignment="1">
      <alignment horizontal="left" vertical="center"/>
    </xf>
    <xf numFmtId="0" fontId="18" fillId="5" borderId="54" xfId="0" applyFont="1" applyFill="1" applyBorder="1" applyAlignment="1">
      <alignment horizontal="left" vertical="center" wrapText="1"/>
    </xf>
    <xf numFmtId="0" fontId="11" fillId="0" borderId="54" xfId="0" applyFont="1" applyBorder="1" applyAlignment="1">
      <alignment horizontal="center" vertical="center" wrapText="1"/>
    </xf>
    <xf numFmtId="0" fontId="11" fillId="5" borderId="3" xfId="0" applyFont="1" applyFill="1" applyBorder="1" applyAlignment="1">
      <alignment horizontal="center"/>
    </xf>
    <xf numFmtId="0" fontId="11" fillId="5" borderId="4" xfId="0" applyFont="1" applyFill="1" applyBorder="1" applyAlignment="1">
      <alignment horizontal="center"/>
    </xf>
    <xf numFmtId="0" fontId="12" fillId="0" borderId="54" xfId="0" applyFont="1" applyBorder="1" applyAlignment="1">
      <alignment horizontal="center" vertical="center" wrapText="1"/>
    </xf>
    <xf numFmtId="49" fontId="53" fillId="4" borderId="88" xfId="1" applyNumberFormat="1" applyFont="1" applyFill="1" applyBorder="1" applyAlignment="1">
      <alignment horizontal="center" vertical="center"/>
    </xf>
    <xf numFmtId="49" fontId="53" fillId="4" borderId="26" xfId="1" applyNumberFormat="1" applyFont="1" applyFill="1" applyBorder="1" applyAlignment="1">
      <alignment horizontal="center" vertical="center"/>
    </xf>
    <xf numFmtId="0" fontId="52" fillId="0" borderId="20" xfId="0" applyFont="1" applyBorder="1" applyAlignment="1">
      <alignment horizontal="left" vertical="top" wrapText="1"/>
    </xf>
    <xf numFmtId="0" fontId="52" fillId="0" borderId="22" xfId="0" applyFont="1" applyBorder="1" applyAlignment="1">
      <alignment horizontal="left" vertical="top" wrapText="1"/>
    </xf>
    <xf numFmtId="0" fontId="52" fillId="4" borderId="23" xfId="0" applyFont="1" applyFill="1" applyBorder="1" applyAlignment="1">
      <alignment horizontal="center" vertical="top"/>
    </xf>
    <xf numFmtId="0" fontId="52" fillId="4" borderId="25" xfId="0" applyFont="1" applyFill="1" applyBorder="1" applyAlignment="1">
      <alignment horizontal="center" vertical="top"/>
    </xf>
    <xf numFmtId="49" fontId="53" fillId="4" borderId="45" xfId="1" applyNumberFormat="1" applyFont="1" applyFill="1" applyBorder="1" applyAlignment="1">
      <alignment horizontal="center" vertical="top"/>
    </xf>
    <xf numFmtId="49" fontId="53" fillId="4" borderId="75" xfId="1" applyNumberFormat="1" applyFont="1" applyFill="1" applyBorder="1" applyAlignment="1">
      <alignment horizontal="center" vertical="top"/>
    </xf>
    <xf numFmtId="49" fontId="53" fillId="4" borderId="92" xfId="1" applyNumberFormat="1" applyFont="1" applyFill="1" applyBorder="1" applyAlignment="1">
      <alignment horizontal="center" vertical="top"/>
    </xf>
    <xf numFmtId="49" fontId="53" fillId="4" borderId="26" xfId="1" applyNumberFormat="1" applyFont="1" applyFill="1" applyBorder="1" applyAlignment="1">
      <alignment horizontal="center" vertical="top"/>
    </xf>
    <xf numFmtId="49" fontId="53" fillId="4" borderId="12" xfId="1" applyNumberFormat="1" applyFont="1" applyFill="1" applyBorder="1" applyAlignment="1">
      <alignment horizontal="center" vertical="top"/>
    </xf>
    <xf numFmtId="49" fontId="53" fillId="4" borderId="88" xfId="1" applyNumberFormat="1" applyFont="1" applyFill="1" applyBorder="1" applyAlignment="1">
      <alignment horizontal="center" vertical="top"/>
    </xf>
    <xf numFmtId="0" fontId="23" fillId="4" borderId="100" xfId="0" applyFont="1" applyFill="1" applyBorder="1" applyAlignment="1">
      <alignment horizontal="center" vertical="top" wrapText="1"/>
    </xf>
    <xf numFmtId="0" fontId="23" fillId="4" borderId="109" xfId="0" applyFont="1" applyFill="1" applyBorder="1" applyAlignment="1">
      <alignment horizontal="center" vertical="top" wrapText="1"/>
    </xf>
    <xf numFmtId="0" fontId="54" fillId="2" borderId="20" xfId="0" applyFont="1" applyFill="1" applyBorder="1" applyAlignment="1">
      <alignment horizontal="left" vertical="top" wrapText="1"/>
    </xf>
    <xf numFmtId="0" fontId="54" fillId="2" borderId="22" xfId="0" applyFont="1" applyFill="1" applyBorder="1" applyAlignment="1">
      <alignment horizontal="left" vertical="top" wrapText="1"/>
    </xf>
    <xf numFmtId="0" fontId="32" fillId="0" borderId="20" xfId="0" applyFont="1" applyBorder="1" applyAlignment="1">
      <alignment vertical="top" wrapText="1"/>
    </xf>
    <xf numFmtId="0" fontId="32" fillId="0" borderId="22" xfId="0" applyFont="1" applyBorder="1" applyAlignment="1">
      <alignment vertical="top" wrapText="1"/>
    </xf>
    <xf numFmtId="49" fontId="31" fillId="4" borderId="10" xfId="1" applyNumberFormat="1" applyFont="1" applyFill="1" applyBorder="1" applyAlignment="1">
      <alignment horizontal="center" vertical="center"/>
    </xf>
    <xf numFmtId="0" fontId="28" fillId="3" borderId="114" xfId="0" applyFont="1" applyFill="1" applyBorder="1" applyAlignment="1">
      <alignment horizontal="left" vertical="center"/>
    </xf>
    <xf numFmtId="0" fontId="28" fillId="3" borderId="14" xfId="0" applyFont="1" applyFill="1" applyBorder="1" applyAlignment="1">
      <alignment horizontal="left" vertical="center"/>
    </xf>
    <xf numFmtId="0" fontId="28" fillId="3" borderId="28" xfId="0" applyFont="1" applyFill="1" applyBorder="1" applyAlignment="1">
      <alignment horizontal="left" vertical="center"/>
    </xf>
    <xf numFmtId="0" fontId="28" fillId="3" borderId="111" xfId="0" applyFont="1" applyFill="1" applyBorder="1" applyAlignment="1">
      <alignment horizontal="left" vertical="center"/>
    </xf>
    <xf numFmtId="0" fontId="30" fillId="5" borderId="20" xfId="0" applyFont="1" applyFill="1" applyBorder="1" applyAlignment="1">
      <alignment vertical="top" wrapText="1"/>
    </xf>
    <xf numFmtId="0" fontId="30" fillId="5" borderId="21" xfId="0" applyFont="1" applyFill="1" applyBorder="1" applyAlignment="1">
      <alignment vertical="top" wrapText="1"/>
    </xf>
    <xf numFmtId="0" fontId="30" fillId="5" borderId="22" xfId="0" applyFont="1" applyFill="1" applyBorder="1" applyAlignment="1">
      <alignment vertical="top" wrapText="1"/>
    </xf>
    <xf numFmtId="0" fontId="32" fillId="0" borderId="21" xfId="0" applyFont="1" applyBorder="1" applyAlignment="1">
      <alignment vertical="top" wrapText="1"/>
    </xf>
    <xf numFmtId="0" fontId="32" fillId="0" borderId="20" xfId="0" applyFont="1" applyBorder="1" applyAlignment="1">
      <alignment horizontal="center" vertical="top" wrapText="1"/>
    </xf>
    <xf numFmtId="0" fontId="32" fillId="0" borderId="22" xfId="0" applyFont="1" applyBorder="1" applyAlignment="1">
      <alignment horizontal="center" vertical="top" wrapText="1"/>
    </xf>
    <xf numFmtId="0" fontId="32" fillId="0" borderId="23" xfId="0" applyFont="1" applyBorder="1" applyAlignment="1">
      <alignment vertical="top" wrapText="1"/>
    </xf>
    <xf numFmtId="0" fontId="32" fillId="0" borderId="24" xfId="0" applyFont="1" applyBorder="1" applyAlignment="1">
      <alignment vertical="top" wrapText="1"/>
    </xf>
    <xf numFmtId="0" fontId="32" fillId="0" borderId="25" xfId="0" applyFont="1" applyBorder="1" applyAlignment="1">
      <alignment vertical="top" wrapText="1"/>
    </xf>
    <xf numFmtId="0" fontId="32" fillId="5" borderId="20" xfId="0" applyFont="1" applyFill="1" applyBorder="1" applyAlignment="1">
      <alignment vertical="top" wrapText="1"/>
    </xf>
    <xf numFmtId="0" fontId="32" fillId="5" borderId="21" xfId="0" applyFont="1" applyFill="1" applyBorder="1" applyAlignment="1">
      <alignment vertical="top" wrapText="1"/>
    </xf>
    <xf numFmtId="0" fontId="32" fillId="5" borderId="22" xfId="0" applyFont="1" applyFill="1" applyBorder="1" applyAlignment="1">
      <alignment vertical="top" wrapText="1"/>
    </xf>
    <xf numFmtId="0" fontId="28" fillId="3" borderId="15" xfId="0" applyFont="1" applyFill="1" applyBorder="1" applyAlignment="1">
      <alignment horizontal="left" vertical="center"/>
    </xf>
    <xf numFmtId="0" fontId="28" fillId="3" borderId="16" xfId="0" applyFont="1" applyFill="1" applyBorder="1" applyAlignment="1">
      <alignment horizontal="left" vertical="center"/>
    </xf>
    <xf numFmtId="0" fontId="28" fillId="3" borderId="90" xfId="0" applyFont="1" applyFill="1" applyBorder="1" applyAlignment="1">
      <alignment horizontal="left" vertical="center"/>
    </xf>
    <xf numFmtId="0" fontId="28" fillId="3" borderId="17" xfId="0" applyFont="1" applyFill="1" applyBorder="1" applyAlignment="1">
      <alignment horizontal="left" vertical="center"/>
    </xf>
    <xf numFmtId="0" fontId="41" fillId="5" borderId="20" xfId="0" applyFont="1" applyFill="1" applyBorder="1" applyAlignment="1">
      <alignment vertical="top" wrapText="1"/>
    </xf>
    <xf numFmtId="0" fontId="41" fillId="5" borderId="22" xfId="0" applyFont="1" applyFill="1" applyBorder="1" applyAlignment="1">
      <alignment vertical="top" wrapText="1"/>
    </xf>
    <xf numFmtId="0" fontId="24" fillId="2" borderId="20" xfId="0" applyFont="1" applyFill="1" applyBorder="1" applyAlignment="1">
      <alignment vertical="top" wrapText="1"/>
    </xf>
    <xf numFmtId="0" fontId="24" fillId="2" borderId="22" xfId="0" applyFont="1" applyFill="1" applyBorder="1" applyAlignment="1">
      <alignment vertical="top" wrapText="1"/>
    </xf>
    <xf numFmtId="0" fontId="46" fillId="2" borderId="23" xfId="0" applyFont="1" applyFill="1" applyBorder="1" applyAlignment="1">
      <alignment horizontal="left" vertical="center" wrapText="1"/>
    </xf>
    <xf numFmtId="0" fontId="46" fillId="2" borderId="25" xfId="0" applyFont="1" applyFill="1" applyBorder="1" applyAlignment="1">
      <alignment horizontal="left" vertical="center" wrapText="1"/>
    </xf>
    <xf numFmtId="0" fontId="24" fillId="2" borderId="35" xfId="0" applyFont="1" applyFill="1" applyBorder="1" applyAlignment="1">
      <alignment vertical="top" wrapText="1"/>
    </xf>
    <xf numFmtId="0" fontId="41" fillId="5" borderId="35" xfId="0" applyFont="1" applyFill="1" applyBorder="1" applyAlignment="1">
      <alignment vertical="top" wrapText="1"/>
    </xf>
    <xf numFmtId="0" fontId="23" fillId="4" borderId="100" xfId="0" applyFont="1" applyFill="1" applyBorder="1" applyAlignment="1">
      <alignment horizontal="center" vertical="center" wrapText="1"/>
    </xf>
    <xf numFmtId="0" fontId="23" fillId="4" borderId="109" xfId="0" applyFont="1" applyFill="1" applyBorder="1" applyAlignment="1">
      <alignment horizontal="center" vertical="center" wrapText="1"/>
    </xf>
    <xf numFmtId="49" fontId="31" fillId="4" borderId="12" xfId="1" applyNumberFormat="1" applyFont="1" applyFill="1" applyBorder="1" applyAlignment="1">
      <alignment horizontal="center" vertical="center"/>
    </xf>
    <xf numFmtId="0" fontId="24" fillId="0" borderId="20" xfId="0" applyFont="1" applyBorder="1" applyAlignment="1">
      <alignment vertical="top" wrapText="1"/>
    </xf>
    <xf numFmtId="0" fontId="24" fillId="0" borderId="21" xfId="0" applyFont="1" applyBorder="1" applyAlignment="1">
      <alignment vertical="top" wrapText="1"/>
    </xf>
    <xf numFmtId="0" fontId="24" fillId="0" borderId="35" xfId="0" applyFont="1" applyBorder="1" applyAlignment="1">
      <alignment vertical="top" wrapText="1"/>
    </xf>
    <xf numFmtId="0" fontId="46" fillId="2" borderId="20" xfId="0" applyFont="1" applyFill="1" applyBorder="1" applyAlignment="1">
      <alignment horizontal="left" vertical="center" wrapText="1"/>
    </xf>
    <xf numFmtId="0" fontId="46" fillId="2" borderId="22" xfId="0" applyFont="1" applyFill="1" applyBorder="1" applyAlignment="1">
      <alignment horizontal="left" vertical="center" wrapText="1"/>
    </xf>
    <xf numFmtId="0" fontId="39" fillId="2" borderId="10" xfId="0" applyFont="1" applyFill="1" applyBorder="1" applyAlignment="1">
      <alignment horizontal="center" vertical="center" wrapText="1"/>
    </xf>
    <xf numFmtId="0" fontId="39" fillId="2" borderId="9" xfId="0" applyFont="1" applyFill="1" applyBorder="1" applyAlignment="1">
      <alignment horizontal="center" vertical="center" wrapText="1"/>
    </xf>
    <xf numFmtId="0" fontId="24" fillId="5" borderId="34" xfId="0" applyFont="1" applyFill="1" applyBorder="1" applyAlignment="1">
      <alignment vertical="top" wrapText="1"/>
    </xf>
    <xf numFmtId="0" fontId="24" fillId="5" borderId="21" xfId="0" applyFont="1" applyFill="1" applyBorder="1" applyAlignment="1">
      <alignment vertical="top" wrapText="1"/>
    </xf>
    <xf numFmtId="0" fontId="24" fillId="5" borderId="22" xfId="0" applyFont="1" applyFill="1" applyBorder="1" applyAlignment="1">
      <alignment vertical="top" wrapText="1"/>
    </xf>
    <xf numFmtId="0" fontId="32" fillId="5" borderId="34" xfId="0" applyFont="1" applyFill="1" applyBorder="1" applyAlignment="1">
      <alignment horizontal="left" vertical="top" wrapText="1"/>
    </xf>
    <xf numFmtId="0" fontId="32" fillId="5" borderId="21" xfId="0" applyFont="1" applyFill="1" applyBorder="1" applyAlignment="1">
      <alignment horizontal="left" vertical="top" wrapText="1"/>
    </xf>
    <xf numFmtId="0" fontId="32" fillId="5" borderId="22" xfId="0" applyFont="1" applyFill="1" applyBorder="1" applyAlignment="1">
      <alignment horizontal="left" vertical="top" wrapText="1"/>
    </xf>
    <xf numFmtId="49" fontId="31" fillId="4" borderId="26" xfId="1" applyNumberFormat="1" applyFont="1" applyFill="1" applyBorder="1" applyAlignment="1">
      <alignment horizontal="center" vertical="center"/>
    </xf>
    <xf numFmtId="0" fontId="28" fillId="3" borderId="97" xfId="0" applyFont="1" applyFill="1" applyBorder="1" applyAlignment="1">
      <alignment horizontal="left" vertical="center"/>
    </xf>
    <xf numFmtId="0" fontId="23" fillId="4" borderId="98"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8" fillId="3" borderId="101" xfId="0" applyFont="1" applyFill="1" applyBorder="1" applyAlignment="1">
      <alignment horizontal="left" vertical="center"/>
    </xf>
    <xf numFmtId="0" fontId="24" fillId="6" borderId="20" xfId="0" applyFont="1" applyFill="1" applyBorder="1" applyAlignment="1">
      <alignment vertical="top" wrapText="1"/>
    </xf>
    <xf numFmtId="0" fontId="24" fillId="6" borderId="35" xfId="0" applyFont="1" applyFill="1" applyBorder="1" applyAlignment="1">
      <alignment vertical="top" wrapText="1"/>
    </xf>
    <xf numFmtId="0" fontId="23" fillId="4" borderId="20" xfId="0" applyFont="1" applyFill="1" applyBorder="1" applyAlignment="1">
      <alignment horizontal="center" vertical="center"/>
    </xf>
    <xf numFmtId="0" fontId="23" fillId="4" borderId="22" xfId="0" applyFont="1" applyFill="1" applyBorder="1" applyAlignment="1">
      <alignment horizontal="center" vertical="center"/>
    </xf>
    <xf numFmtId="0" fontId="23" fillId="4" borderId="35" xfId="0" applyFont="1" applyFill="1" applyBorder="1" applyAlignment="1">
      <alignment horizontal="center" vertical="center"/>
    </xf>
    <xf numFmtId="0" fontId="32" fillId="0" borderId="35" xfId="0" applyFont="1" applyBorder="1" applyAlignment="1">
      <alignment vertical="top" wrapText="1"/>
    </xf>
    <xf numFmtId="0" fontId="32" fillId="0" borderId="34" xfId="0" applyFont="1" applyBorder="1" applyAlignment="1">
      <alignment vertical="top" wrapText="1"/>
    </xf>
    <xf numFmtId="0" fontId="46" fillId="0" borderId="94" xfId="0" applyFont="1" applyBorder="1" applyAlignment="1">
      <alignment horizontal="center" vertical="center" wrapText="1"/>
    </xf>
    <xf numFmtId="0" fontId="46" fillId="0" borderId="91" xfId="0" applyFont="1" applyBorder="1" applyAlignment="1">
      <alignment horizontal="center" vertical="center" wrapText="1"/>
    </xf>
    <xf numFmtId="0" fontId="24" fillId="2" borderId="20" xfId="0" applyFont="1" applyFill="1" applyBorder="1" applyAlignment="1">
      <alignment vertical="center" wrapText="1"/>
    </xf>
    <xf numFmtId="0" fontId="24" fillId="2" borderId="22" xfId="0" applyFont="1" applyFill="1" applyBorder="1" applyAlignment="1">
      <alignment vertical="center" wrapText="1"/>
    </xf>
    <xf numFmtId="0" fontId="23" fillId="0" borderId="40" xfId="0" applyFont="1" applyBorder="1" applyAlignment="1">
      <alignment horizontal="center"/>
    </xf>
    <xf numFmtId="0" fontId="23" fillId="5" borderId="75" xfId="0" applyFont="1" applyFill="1" applyBorder="1" applyAlignment="1">
      <alignment horizontal="center"/>
    </xf>
    <xf numFmtId="0" fontId="29" fillId="0" borderId="91" xfId="0" applyFont="1" applyBorder="1" applyAlignment="1">
      <alignment horizontal="center" wrapText="1"/>
    </xf>
    <xf numFmtId="0" fontId="23" fillId="0" borderId="104" xfId="0" applyFont="1" applyBorder="1" applyAlignment="1">
      <alignment horizontal="center"/>
    </xf>
    <xf numFmtId="0" fontId="46" fillId="2" borderId="35" xfId="0" applyFont="1" applyFill="1" applyBorder="1" applyAlignment="1">
      <alignment horizontal="left" vertical="center" wrapText="1"/>
    </xf>
    <xf numFmtId="0" fontId="32" fillId="5" borderId="20" xfId="0" applyFont="1" applyFill="1" applyBorder="1" applyAlignment="1">
      <alignment horizontal="center" vertical="top" wrapText="1"/>
    </xf>
    <xf numFmtId="0" fontId="32" fillId="5" borderId="21" xfId="0" applyFont="1" applyFill="1" applyBorder="1" applyAlignment="1">
      <alignment horizontal="center" vertical="top" wrapText="1"/>
    </xf>
    <xf numFmtId="0" fontId="32" fillId="5" borderId="22" xfId="0" applyFont="1" applyFill="1" applyBorder="1" applyAlignment="1">
      <alignment horizontal="center" vertical="top" wrapText="1"/>
    </xf>
    <xf numFmtId="0" fontId="32" fillId="0" borderId="38" xfId="0" applyFont="1" applyBorder="1" applyAlignment="1">
      <alignment horizontal="left" vertical="top" wrapText="1"/>
    </xf>
    <xf numFmtId="0" fontId="32" fillId="0" borderId="25" xfId="0" applyFont="1" applyBorder="1" applyAlignment="1">
      <alignment horizontal="left" vertical="top" wrapText="1"/>
    </xf>
    <xf numFmtId="0" fontId="39" fillId="2" borderId="45" xfId="0" applyFont="1" applyFill="1" applyBorder="1" applyAlignment="1">
      <alignment horizontal="center" vertical="center" wrapText="1"/>
    </xf>
    <xf numFmtId="0" fontId="39" fillId="2" borderId="75" xfId="0" applyFont="1" applyFill="1" applyBorder="1" applyAlignment="1">
      <alignment horizontal="center" vertical="center" wrapText="1"/>
    </xf>
    <xf numFmtId="0" fontId="39" fillId="2" borderId="55" xfId="0" applyFont="1" applyFill="1" applyBorder="1" applyAlignment="1">
      <alignment horizontal="center" vertical="center" wrapText="1"/>
    </xf>
    <xf numFmtId="0" fontId="39" fillId="2" borderId="41" xfId="0" applyFont="1" applyFill="1" applyBorder="1" applyAlignment="1">
      <alignment horizontal="center" vertical="center" wrapText="1"/>
    </xf>
    <xf numFmtId="0" fontId="39" fillId="2" borderId="0"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24" fillId="5" borderId="20" xfId="0" applyFont="1" applyFill="1" applyBorder="1" applyAlignment="1">
      <alignment vertical="top" wrapText="1"/>
    </xf>
    <xf numFmtId="0" fontId="24" fillId="5" borderId="35" xfId="0" applyFont="1" applyFill="1" applyBorder="1" applyAlignment="1">
      <alignment vertical="top" wrapText="1"/>
    </xf>
    <xf numFmtId="0" fontId="24" fillId="0" borderId="22" xfId="0" applyFont="1" applyBorder="1" applyAlignment="1">
      <alignment vertical="top" wrapText="1"/>
    </xf>
    <xf numFmtId="0" fontId="24" fillId="0" borderId="34" xfId="0" applyFont="1" applyBorder="1" applyAlignment="1">
      <alignment vertical="top" wrapText="1"/>
    </xf>
    <xf numFmtId="0" fontId="24" fillId="0" borderId="20" xfId="0" applyFont="1" applyBorder="1" applyAlignment="1">
      <alignment horizontal="left" vertical="top" wrapText="1"/>
    </xf>
    <xf numFmtId="0" fontId="24" fillId="0" borderId="22" xfId="0" applyFont="1" applyBorder="1" applyAlignment="1">
      <alignment horizontal="left" vertical="top" wrapText="1"/>
    </xf>
    <xf numFmtId="0" fontId="24" fillId="0" borderId="21" xfId="0" applyFont="1" applyBorder="1" applyAlignment="1">
      <alignment horizontal="left" vertical="top" wrapText="1"/>
    </xf>
    <xf numFmtId="0" fontId="24" fillId="0" borderId="35" xfId="0" applyFont="1" applyBorder="1" applyAlignment="1">
      <alignment horizontal="left" vertical="top" wrapText="1"/>
    </xf>
    <xf numFmtId="0" fontId="27" fillId="5" borderId="75" xfId="0" applyFont="1" applyFill="1" applyBorder="1" applyAlignment="1">
      <alignment horizontal="right" wrapText="1"/>
    </xf>
    <xf numFmtId="0" fontId="28" fillId="3" borderId="32" xfId="0" applyFont="1" applyFill="1" applyBorder="1" applyAlignment="1">
      <alignment horizontal="center" vertical="center"/>
    </xf>
    <xf numFmtId="0" fontId="28" fillId="3" borderId="40" xfId="0" applyFont="1" applyFill="1" applyBorder="1" applyAlignment="1">
      <alignment horizontal="center" vertical="center"/>
    </xf>
    <xf numFmtId="0" fontId="28" fillId="3" borderId="104" xfId="0" applyFont="1" applyFill="1" applyBorder="1" applyAlignment="1">
      <alignment horizontal="center" vertical="center"/>
    </xf>
    <xf numFmtId="0" fontId="28" fillId="3" borderId="102" xfId="0" applyFont="1" applyFill="1" applyBorder="1" applyAlignment="1">
      <alignment horizontal="left" vertical="center"/>
    </xf>
    <xf numFmtId="0" fontId="28" fillId="3" borderId="115" xfId="0" applyFont="1" applyFill="1" applyBorder="1" applyAlignment="1">
      <alignment horizontal="left" vertical="center"/>
    </xf>
    <xf numFmtId="0" fontId="28" fillId="3" borderId="103" xfId="0" applyFont="1" applyFill="1" applyBorder="1" applyAlignment="1">
      <alignment horizontal="left" vertical="center"/>
    </xf>
    <xf numFmtId="0" fontId="32" fillId="5" borderId="35" xfId="0" applyFont="1" applyFill="1" applyBorder="1" applyAlignment="1">
      <alignment vertical="top" wrapText="1"/>
    </xf>
    <xf numFmtId="0" fontId="24" fillId="0" borderId="38" xfId="0" applyFont="1" applyBorder="1" applyAlignment="1">
      <alignment horizontal="left" vertical="top" wrapText="1"/>
    </xf>
    <xf numFmtId="0" fontId="24" fillId="0" borderId="24" xfId="0" applyFont="1" applyBorder="1" applyAlignment="1">
      <alignment horizontal="left" vertical="top" wrapText="1"/>
    </xf>
    <xf numFmtId="0" fontId="24" fillId="0" borderId="113" xfId="0" applyFont="1" applyBorder="1" applyAlignment="1">
      <alignment horizontal="left" vertical="top" wrapText="1"/>
    </xf>
    <xf numFmtId="0" fontId="56" fillId="3" borderId="15" xfId="0" applyFont="1" applyFill="1" applyBorder="1" applyAlignment="1">
      <alignment horizontal="left" vertical="center"/>
    </xf>
    <xf numFmtId="0" fontId="56" fillId="3" borderId="16" xfId="0" applyFont="1" applyFill="1" applyBorder="1" applyAlignment="1">
      <alignment horizontal="left" vertical="center"/>
    </xf>
    <xf numFmtId="0" fontId="56" fillId="3" borderId="17" xfId="0" applyFont="1" applyFill="1" applyBorder="1" applyAlignment="1">
      <alignment horizontal="left" vertical="center"/>
    </xf>
    <xf numFmtId="0" fontId="54" fillId="2" borderId="20" xfId="0" applyFont="1" applyFill="1" applyBorder="1" applyAlignment="1">
      <alignment horizontal="left" vertical="center" wrapText="1"/>
    </xf>
    <xf numFmtId="0" fontId="52" fillId="4" borderId="20" xfId="0" applyFont="1" applyFill="1" applyBorder="1" applyAlignment="1">
      <alignment horizontal="left" vertical="center"/>
    </xf>
    <xf numFmtId="49" fontId="53" fillId="4" borderId="10" xfId="1" applyNumberFormat="1" applyFont="1" applyFill="1" applyBorder="1" applyAlignment="1">
      <alignment horizontal="center" vertical="center"/>
    </xf>
    <xf numFmtId="0" fontId="52" fillId="4" borderId="10" xfId="0" applyFont="1" applyFill="1" applyBorder="1" applyAlignment="1">
      <alignment horizontal="center" wrapText="1"/>
    </xf>
    <xf numFmtId="0" fontId="54" fillId="10" borderId="18" xfId="0" applyFont="1" applyFill="1" applyBorder="1" applyAlignment="1">
      <alignment horizontal="center" vertical="center"/>
    </xf>
    <xf numFmtId="0" fontId="23" fillId="10" borderId="34" xfId="0" applyFont="1" applyFill="1" applyBorder="1" applyAlignment="1">
      <alignment horizontal="center" vertical="center" wrapText="1"/>
    </xf>
    <xf numFmtId="0" fontId="54" fillId="11" borderId="37" xfId="0" applyFont="1" applyFill="1" applyBorder="1" applyAlignment="1">
      <alignment horizontal="center" vertical="center"/>
    </xf>
    <xf numFmtId="0" fontId="54" fillId="11" borderId="20" xfId="0" applyFont="1" applyFill="1" applyBorder="1" applyAlignment="1">
      <alignment horizontal="center" vertical="center" wrapText="1"/>
    </xf>
    <xf numFmtId="0" fontId="54" fillId="2" borderId="35" xfId="0" applyFont="1" applyFill="1" applyBorder="1" applyAlignment="1">
      <alignment horizontal="left" vertical="top" wrapText="1"/>
    </xf>
    <xf numFmtId="0" fontId="54" fillId="2" borderId="35" xfId="0" applyFont="1" applyFill="1" applyBorder="1" applyAlignment="1">
      <alignment horizontal="left" vertical="center" wrapText="1"/>
    </xf>
    <xf numFmtId="0" fontId="52" fillId="4" borderId="35" xfId="0" applyFont="1" applyFill="1" applyBorder="1" applyAlignment="1">
      <alignment horizontal="left" vertical="center"/>
    </xf>
    <xf numFmtId="0" fontId="52" fillId="4" borderId="9" xfId="0" applyFont="1" applyFill="1" applyBorder="1" applyAlignment="1">
      <alignment horizontal="center" wrapText="1"/>
    </xf>
    <xf numFmtId="0" fontId="54" fillId="10" borderId="86" xfId="0" applyFont="1" applyFill="1" applyBorder="1" applyAlignment="1">
      <alignment horizontal="center" vertical="center"/>
    </xf>
    <xf numFmtId="0" fontId="23" fillId="10" borderId="22" xfId="0" applyFont="1" applyFill="1" applyBorder="1" applyAlignment="1">
      <alignment horizontal="center" vertical="center" wrapText="1"/>
    </xf>
    <xf numFmtId="0" fontId="54" fillId="11" borderId="43" xfId="0" applyFont="1" applyFill="1" applyBorder="1" applyAlignment="1">
      <alignment horizontal="center" vertical="center"/>
    </xf>
    <xf numFmtId="0" fontId="54" fillId="11" borderId="22" xfId="0" applyFont="1" applyFill="1" applyBorder="1" applyAlignment="1">
      <alignment horizontal="center" vertical="center" wrapText="1"/>
    </xf>
    <xf numFmtId="0" fontId="52" fillId="0" borderId="45" xfId="0" applyFont="1" applyBorder="1" applyAlignment="1">
      <alignment horizontal="left" vertical="center" wrapText="1"/>
    </xf>
    <xf numFmtId="0" fontId="54" fillId="2" borderId="117" xfId="0" applyFont="1" applyFill="1" applyBorder="1" applyAlignment="1">
      <alignment horizontal="left" vertical="center" wrapText="1"/>
    </xf>
    <xf numFmtId="0" fontId="52" fillId="4" borderId="117" xfId="0" applyFont="1" applyFill="1" applyBorder="1" applyAlignment="1">
      <alignment horizontal="left" vertical="center"/>
    </xf>
    <xf numFmtId="0" fontId="54" fillId="4" borderId="117" xfId="0" applyFont="1" applyFill="1" applyBorder="1" applyAlignment="1" applyProtection="1">
      <alignment horizontal="center" vertical="center"/>
    </xf>
    <xf numFmtId="0" fontId="57" fillId="4" borderId="118" xfId="0" applyFont="1" applyFill="1" applyBorder="1" applyAlignment="1" applyProtection="1">
      <alignment horizontal="center" vertical="center"/>
    </xf>
    <xf numFmtId="0" fontId="52" fillId="4" borderId="45" xfId="0" applyFont="1" applyFill="1" applyBorder="1" applyAlignment="1" applyProtection="1">
      <alignment horizontal="center" vertical="center"/>
    </xf>
    <xf numFmtId="0" fontId="52" fillId="4" borderId="75" xfId="0" applyFont="1" applyFill="1" applyBorder="1" applyAlignment="1" applyProtection="1">
      <alignment horizontal="center" vertical="center"/>
    </xf>
    <xf numFmtId="0" fontId="52" fillId="4" borderId="92" xfId="0" applyFont="1" applyFill="1" applyBorder="1" applyAlignment="1" applyProtection="1">
      <alignment horizontal="center" vertical="center"/>
    </xf>
    <xf numFmtId="0" fontId="42" fillId="6" borderId="121" xfId="0" applyFont="1" applyFill="1" applyBorder="1" applyAlignment="1">
      <alignment horizontal="center" vertical="center"/>
    </xf>
    <xf numFmtId="0" fontId="54" fillId="2" borderId="19" xfId="0" applyFont="1" applyFill="1" applyBorder="1" applyAlignment="1">
      <alignment horizontal="left" vertical="top"/>
    </xf>
    <xf numFmtId="0" fontId="23" fillId="10" borderId="0" xfId="0" applyFont="1" applyFill="1" applyBorder="1" applyAlignment="1">
      <alignment horizontal="center" vertical="center" wrapText="1"/>
    </xf>
    <xf numFmtId="0" fontId="52" fillId="12" borderId="19" xfId="0" applyFont="1" applyFill="1" applyBorder="1" applyAlignment="1">
      <alignment horizontal="left" vertical="top" wrapText="1"/>
    </xf>
    <xf numFmtId="0" fontId="54" fillId="11" borderId="0" xfId="0" applyFont="1" applyFill="1" applyBorder="1" applyAlignment="1">
      <alignment horizontal="center" vertical="center" wrapText="1"/>
    </xf>
    <xf numFmtId="0" fontId="52" fillId="0" borderId="41" xfId="0" applyFont="1" applyBorder="1" applyAlignment="1">
      <alignment horizontal="left" vertical="center" wrapText="1"/>
    </xf>
    <xf numFmtId="0" fontId="52" fillId="0" borderId="122" xfId="0" applyFont="1" applyBorder="1" applyAlignment="1">
      <alignment horizontal="left" vertical="center" wrapText="1"/>
    </xf>
    <xf numFmtId="0" fontId="52" fillId="4" borderId="122" xfId="0" applyFont="1" applyFill="1" applyBorder="1" applyAlignment="1">
      <alignment horizontal="left" vertical="center"/>
    </xf>
    <xf numFmtId="0" fontId="52" fillId="4" borderId="122" xfId="0" applyFont="1" applyFill="1" applyBorder="1" applyAlignment="1" applyProtection="1">
      <alignment horizontal="center" vertical="center"/>
    </xf>
    <xf numFmtId="0" fontId="52" fillId="4" borderId="123" xfId="0" applyFont="1" applyFill="1" applyBorder="1" applyAlignment="1" applyProtection="1">
      <alignment horizontal="center" vertical="center"/>
    </xf>
    <xf numFmtId="0" fontId="54" fillId="0" borderId="124" xfId="0" applyFont="1" applyBorder="1" applyAlignment="1" applyProtection="1">
      <alignment horizontal="center" vertical="center"/>
      <protection locked="0"/>
    </xf>
    <xf numFmtId="0" fontId="54" fillId="0" borderId="125" xfId="0" applyFont="1" applyBorder="1" applyAlignment="1" applyProtection="1">
      <alignment horizontal="center" vertical="center"/>
      <protection locked="0"/>
    </xf>
    <xf numFmtId="0" fontId="54" fillId="0" borderId="126" xfId="0" applyFont="1" applyBorder="1" applyAlignment="1" applyProtection="1">
      <alignment horizontal="center" vertical="center"/>
      <protection locked="0"/>
    </xf>
    <xf numFmtId="0" fontId="52" fillId="4" borderId="41" xfId="0" applyFont="1" applyFill="1" applyBorder="1" applyAlignment="1" applyProtection="1">
      <alignment horizontal="center" vertical="center"/>
    </xf>
    <xf numFmtId="0" fontId="52" fillId="4" borderId="0" xfId="0" applyFont="1" applyFill="1" applyBorder="1" applyAlignment="1" applyProtection="1">
      <alignment horizontal="center" vertical="center"/>
    </xf>
    <xf numFmtId="0" fontId="52" fillId="4" borderId="93" xfId="0" applyFont="1" applyFill="1" applyBorder="1" applyAlignment="1" applyProtection="1">
      <alignment horizontal="center" vertical="center"/>
    </xf>
    <xf numFmtId="0" fontId="54" fillId="6" borderId="127" xfId="0" applyFont="1" applyFill="1" applyBorder="1" applyAlignment="1">
      <alignment horizontal="center" vertical="center"/>
    </xf>
    <xf numFmtId="0" fontId="54" fillId="2" borderId="19" xfId="0" applyFont="1" applyFill="1" applyBorder="1" applyAlignment="1">
      <alignment horizontal="left" vertical="top"/>
    </xf>
    <xf numFmtId="0" fontId="54" fillId="4" borderId="122" xfId="0" applyFont="1" applyFill="1" applyBorder="1" applyAlignment="1" applyProtection="1">
      <alignment horizontal="center" vertical="center"/>
    </xf>
    <xf numFmtId="0" fontId="54" fillId="4" borderId="123" xfId="0" applyFont="1" applyFill="1" applyBorder="1" applyAlignment="1" applyProtection="1">
      <alignment horizontal="center" vertical="center"/>
    </xf>
    <xf numFmtId="0" fontId="42" fillId="6" borderId="127" xfId="0" applyFont="1" applyFill="1" applyBorder="1" applyAlignment="1">
      <alignment horizontal="center" vertical="center"/>
    </xf>
    <xf numFmtId="0" fontId="54" fillId="2" borderId="0" xfId="0" applyFont="1" applyFill="1" applyBorder="1" applyAlignment="1">
      <alignment horizontal="left" vertical="top"/>
    </xf>
    <xf numFmtId="0" fontId="52" fillId="0" borderId="94" xfId="0" applyFont="1" applyBorder="1" applyAlignment="1">
      <alignment horizontal="left" vertical="center" wrapText="1"/>
    </xf>
    <xf numFmtId="0" fontId="52" fillId="2" borderId="128" xfId="0" applyFont="1" applyFill="1" applyBorder="1" applyAlignment="1">
      <alignment horizontal="left" vertical="center" wrapText="1"/>
    </xf>
    <xf numFmtId="0" fontId="52" fillId="4" borderId="128" xfId="0" applyFont="1" applyFill="1" applyBorder="1" applyAlignment="1">
      <alignment horizontal="left" vertical="center"/>
    </xf>
    <xf numFmtId="0" fontId="54" fillId="4" borderId="128" xfId="0" applyFont="1" applyFill="1" applyBorder="1" applyAlignment="1" applyProtection="1">
      <alignment horizontal="center" vertical="center"/>
    </xf>
    <xf numFmtId="0" fontId="54" fillId="4" borderId="129" xfId="0" applyFont="1" applyFill="1" applyBorder="1" applyAlignment="1" applyProtection="1">
      <alignment horizontal="center" vertical="center"/>
    </xf>
    <xf numFmtId="0" fontId="56" fillId="4" borderId="119" xfId="0" applyFont="1" applyFill="1" applyBorder="1" applyAlignment="1" applyProtection="1">
      <alignment horizontal="center" vertical="center"/>
    </xf>
    <xf numFmtId="0" fontId="56" fillId="2" borderId="119" xfId="0" applyFont="1" applyFill="1" applyBorder="1" applyAlignment="1" applyProtection="1">
      <alignment horizontal="center" vertical="center"/>
    </xf>
    <xf numFmtId="0" fontId="56" fillId="2" borderId="120" xfId="0" applyFont="1" applyFill="1" applyBorder="1" applyAlignment="1" applyProtection="1">
      <alignment horizontal="center" vertical="center"/>
    </xf>
    <xf numFmtId="0" fontId="52" fillId="4" borderId="94" xfId="0" applyFont="1" applyFill="1" applyBorder="1" applyAlignment="1" applyProtection="1">
      <alignment horizontal="center" vertical="center"/>
    </xf>
    <xf numFmtId="0" fontId="52" fillId="4" borderId="91" xfId="0" applyFont="1" applyFill="1" applyBorder="1" applyAlignment="1" applyProtection="1">
      <alignment horizontal="center" vertical="center"/>
    </xf>
    <xf numFmtId="0" fontId="52" fillId="4" borderId="95" xfId="0" applyFont="1" applyFill="1" applyBorder="1" applyAlignment="1" applyProtection="1">
      <alignment horizontal="center" vertical="center"/>
    </xf>
    <xf numFmtId="0" fontId="42" fillId="6" borderId="130" xfId="0" applyFont="1" applyFill="1" applyBorder="1" applyAlignment="1">
      <alignment horizontal="center" vertical="center"/>
    </xf>
    <xf numFmtId="0" fontId="54" fillId="0" borderId="131" xfId="0" applyFont="1" applyBorder="1" applyAlignment="1" applyProtection="1">
      <alignment horizontal="center" vertical="center"/>
      <protection locked="0"/>
    </xf>
    <xf numFmtId="0" fontId="54" fillId="4" borderId="132" xfId="0" applyFont="1" applyFill="1" applyBorder="1" applyAlignment="1" applyProtection="1">
      <alignment horizontal="center" vertical="center"/>
    </xf>
    <xf numFmtId="0" fontId="56" fillId="4" borderId="133" xfId="0" applyFont="1" applyFill="1" applyBorder="1" applyAlignment="1" applyProtection="1">
      <alignment horizontal="center" vertical="center"/>
    </xf>
    <xf numFmtId="0" fontId="56" fillId="2" borderId="133" xfId="0" applyFont="1" applyFill="1" applyBorder="1" applyAlignment="1" applyProtection="1">
      <alignment horizontal="center" vertical="center"/>
    </xf>
    <xf numFmtId="0" fontId="42" fillId="4" borderId="134" xfId="0" applyFont="1" applyFill="1" applyBorder="1" applyAlignment="1" applyProtection="1">
      <alignment horizontal="center" vertical="center"/>
    </xf>
    <xf numFmtId="0" fontId="54" fillId="4" borderId="135" xfId="0" applyFont="1" applyFill="1" applyBorder="1" applyAlignment="1" applyProtection="1">
      <alignment horizontal="center" vertical="center"/>
    </xf>
    <xf numFmtId="0" fontId="54" fillId="4" borderId="124" xfId="0" applyFont="1" applyFill="1" applyBorder="1" applyAlignment="1" applyProtection="1">
      <alignment horizontal="center" vertical="center"/>
    </xf>
    <xf numFmtId="0" fontId="56" fillId="4" borderId="134" xfId="0" applyFont="1" applyFill="1" applyBorder="1" applyAlignment="1" applyProtection="1">
      <alignment horizontal="center" vertical="center"/>
    </xf>
    <xf numFmtId="0" fontId="56" fillId="2" borderId="134" xfId="0" applyFont="1" applyFill="1" applyBorder="1" applyAlignment="1" applyProtection="1">
      <alignment horizontal="center" vertical="center"/>
    </xf>
    <xf numFmtId="0" fontId="54" fillId="0" borderId="136" xfId="0" applyFont="1" applyBorder="1" applyAlignment="1" applyProtection="1">
      <alignment horizontal="center" vertical="center"/>
      <protection locked="0"/>
    </xf>
    <xf numFmtId="0" fontId="54" fillId="0" borderId="137" xfId="0" applyFont="1" applyBorder="1" applyAlignment="1" applyProtection="1">
      <alignment horizontal="center" vertical="center"/>
      <protection locked="0"/>
    </xf>
    <xf numFmtId="0" fontId="42" fillId="2" borderId="134" xfId="0" applyFont="1" applyFill="1" applyBorder="1" applyAlignment="1" applyProtection="1">
      <alignment horizontal="center" vertical="center"/>
    </xf>
    <xf numFmtId="0" fontId="54" fillId="4" borderId="138" xfId="0" applyFont="1" applyFill="1" applyBorder="1" applyAlignment="1" applyProtection="1">
      <alignment horizontal="center" vertical="center"/>
    </xf>
    <xf numFmtId="0" fontId="54" fillId="0" borderId="139" xfId="0" applyFont="1" applyBorder="1" applyAlignment="1" applyProtection="1">
      <alignment horizontal="center" vertical="center"/>
      <protection locked="0"/>
    </xf>
    <xf numFmtId="0" fontId="54" fillId="0" borderId="140" xfId="0" applyFont="1" applyBorder="1" applyAlignment="1" applyProtection="1">
      <alignment horizontal="center" vertical="center"/>
      <protection locked="0"/>
    </xf>
    <xf numFmtId="0" fontId="56" fillId="4" borderId="32" xfId="0" applyFont="1" applyFill="1" applyBorder="1" applyAlignment="1" applyProtection="1">
      <alignment horizontal="center" vertical="center"/>
    </xf>
    <xf numFmtId="0" fontId="42" fillId="2" borderId="40" xfId="0" applyFont="1" applyFill="1" applyBorder="1" applyAlignment="1" applyProtection="1">
      <alignment horizontal="center" vertical="center"/>
    </xf>
    <xf numFmtId="0" fontId="56" fillId="4" borderId="40" xfId="0" applyFont="1" applyFill="1" applyBorder="1" applyAlignment="1" applyProtection="1">
      <alignment horizontal="center" vertical="center"/>
    </xf>
    <xf numFmtId="0" fontId="42" fillId="2" borderId="104" xfId="0" applyFont="1" applyFill="1" applyBorder="1" applyAlignment="1" applyProtection="1">
      <alignment horizontal="center" vertical="center"/>
    </xf>
    <xf numFmtId="0" fontId="54" fillId="13" borderId="135" xfId="0" applyFont="1" applyFill="1" applyBorder="1" applyAlignment="1" applyProtection="1">
      <alignment horizontal="center" vertical="center"/>
    </xf>
    <xf numFmtId="0" fontId="54" fillId="13" borderId="141" xfId="0" applyFont="1" applyFill="1" applyBorder="1" applyAlignment="1" applyProtection="1">
      <alignment horizontal="center" vertical="center"/>
    </xf>
    <xf numFmtId="0" fontId="56" fillId="13" borderId="141" xfId="0" applyFont="1" applyFill="1" applyBorder="1" applyAlignment="1" applyProtection="1">
      <alignment horizontal="center" vertical="center"/>
    </xf>
    <xf numFmtId="0" fontId="42" fillId="8" borderId="119" xfId="0" applyFont="1" applyFill="1" applyBorder="1" applyAlignment="1" applyProtection="1">
      <alignment horizontal="center" vertical="center"/>
    </xf>
    <xf numFmtId="0" fontId="42" fillId="8" borderId="120" xfId="0" applyFont="1" applyFill="1" applyBorder="1" applyAlignment="1" applyProtection="1">
      <alignment horizontal="center" vertical="center"/>
    </xf>
  </cellXfs>
  <cellStyles count="3">
    <cellStyle name="Neutral" xfId="2" builtinId="28"/>
    <cellStyle name="Normal" xfId="0" builtinId="0"/>
    <cellStyle name="Normal 3" xfId="1"/>
  </cellStyles>
  <dxfs count="1938">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37"/>
      <tableStyleElement type="headerRow" dxfId="19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388776</xdr:colOff>
      <xdr:row>1</xdr:row>
      <xdr:rowOff>235800</xdr:rowOff>
    </xdr:from>
    <xdr:to>
      <xdr:col>1</xdr:col>
      <xdr:colOff>1658776</xdr:colOff>
      <xdr:row>3</xdr:row>
      <xdr:rowOff>126079</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1378" y="469065"/>
          <a:ext cx="1270000" cy="1037167"/>
        </a:xfrm>
        <a:prstGeom prst="rect">
          <a:avLst/>
        </a:prstGeom>
      </xdr:spPr>
    </xdr:pic>
    <xdr:clientData/>
  </xdr:twoCellAnchor>
  <xdr:twoCellAnchor editAs="oneCell">
    <xdr:from>
      <xdr:col>2</xdr:col>
      <xdr:colOff>3438154</xdr:colOff>
      <xdr:row>1</xdr:row>
      <xdr:rowOff>155510</xdr:rowOff>
    </xdr:from>
    <xdr:to>
      <xdr:col>2</xdr:col>
      <xdr:colOff>4814768</xdr:colOff>
      <xdr:row>3</xdr:row>
      <xdr:rowOff>109288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887440" y="388775"/>
          <a:ext cx="1376614" cy="1100666"/>
        </a:xfrm>
        <a:prstGeom prst="rect">
          <a:avLst/>
        </a:prstGeom>
        <a:noFill/>
        <a:ln>
          <a:noFill/>
        </a:ln>
      </xdr:spPr>
    </xdr:pic>
    <xdr:clientData/>
  </xdr:twoCellAnchor>
  <xdr:twoCellAnchor editAs="oneCell">
    <xdr:from>
      <xdr:col>2</xdr:col>
      <xdr:colOff>7080590</xdr:colOff>
      <xdr:row>1</xdr:row>
      <xdr:rowOff>195196</xdr:rowOff>
    </xdr:from>
    <xdr:to>
      <xdr:col>2</xdr:col>
      <xdr:colOff>9092768</xdr:colOff>
      <xdr:row>3</xdr:row>
      <xdr:rowOff>127808</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529876" y="428461"/>
          <a:ext cx="2012178" cy="1079500"/>
        </a:xfrm>
        <a:prstGeom prst="rect">
          <a:avLst/>
        </a:prstGeom>
        <a:noFill/>
        <a:ln>
          <a:noFill/>
        </a:ln>
      </xdr:spPr>
    </xdr:pic>
    <xdr:clientData/>
  </xdr:twoCellAnchor>
  <xdr:twoCellAnchor editAs="oneCell">
    <xdr:from>
      <xdr:col>5</xdr:col>
      <xdr:colOff>602602</xdr:colOff>
      <xdr:row>1</xdr:row>
      <xdr:rowOff>408215</xdr:rowOff>
    </xdr:from>
    <xdr:to>
      <xdr:col>8</xdr:col>
      <xdr:colOff>904863</xdr:colOff>
      <xdr:row>2</xdr:row>
      <xdr:rowOff>399008</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4715153" y="641480"/>
          <a:ext cx="3101445" cy="632273"/>
        </a:xfrm>
        <a:prstGeom prst="rect">
          <a:avLst/>
        </a:prstGeom>
        <a:noFill/>
        <a:ln>
          <a:noFill/>
        </a:ln>
      </xdr:spPr>
    </xdr:pic>
    <xdr:clientData/>
  </xdr:twoCellAnchor>
  <xdr:twoCellAnchor editAs="oneCell">
    <xdr:from>
      <xdr:col>15</xdr:col>
      <xdr:colOff>659795</xdr:colOff>
      <xdr:row>1</xdr:row>
      <xdr:rowOff>158045</xdr:rowOff>
    </xdr:from>
    <xdr:to>
      <xdr:col>18</xdr:col>
      <xdr:colOff>644028</xdr:colOff>
      <xdr:row>3</xdr:row>
      <xdr:rowOff>69490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4102958" y="391310"/>
          <a:ext cx="2783417" cy="1058333"/>
        </a:xfrm>
        <a:prstGeom prst="rect">
          <a:avLst/>
        </a:prstGeom>
        <a:noFill/>
        <a:ln>
          <a:noFill/>
        </a:ln>
      </xdr:spPr>
    </xdr:pic>
    <xdr:clientData/>
  </xdr:twoCellAnchor>
  <xdr:twoCellAnchor editAs="oneCell">
    <xdr:from>
      <xdr:col>23</xdr:col>
      <xdr:colOff>389747</xdr:colOff>
      <xdr:row>1</xdr:row>
      <xdr:rowOff>301027</xdr:rowOff>
    </xdr:from>
    <xdr:to>
      <xdr:col>25</xdr:col>
      <xdr:colOff>841006</xdr:colOff>
      <xdr:row>2</xdr:row>
      <xdr:rowOff>463881</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31297400" y="534292"/>
          <a:ext cx="2317382"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298"/>
  <sheetViews>
    <sheetView showGridLines="0" showWhiteSpace="0" zoomScale="55" zoomScaleNormal="55" zoomScalePageLayoutView="30" workbookViewId="0">
      <pane xSplit="4" ySplit="2" topLeftCell="E225" activePane="bottomRight" state="frozen"/>
      <selection pane="topRight" activeCell="D1" sqref="D1"/>
      <selection pane="bottomLeft" activeCell="A3" sqref="A3"/>
      <selection pane="bottomRight" activeCell="A14" sqref="A14:XFD14"/>
    </sheetView>
  </sheetViews>
  <sheetFormatPr defaultColWidth="9" defaultRowHeight="33.75"/>
  <cols>
    <col min="1" max="1" width="6.42578125" style="17" customWidth="1"/>
    <col min="2" max="2" width="66.42578125" style="2" customWidth="1" collapsed="1"/>
    <col min="3" max="3" width="79.5703125" style="98" customWidth="1" collapsed="1"/>
    <col min="4" max="4" width="20.140625" style="21" bestFit="1" customWidth="1" collapsed="1"/>
    <col min="5" max="5" width="116.140625" style="51" customWidth="1" collapsed="1"/>
    <col min="6" max="6" width="86" style="10" customWidth="1" collapsed="1"/>
    <col min="7" max="35" width="9" style="7"/>
    <col min="36" max="16384" width="9" style="7" collapsed="1"/>
  </cols>
  <sheetData>
    <row r="1" spans="1:6" s="3" customFormat="1" ht="79.5" customHeight="1">
      <c r="A1" s="13"/>
      <c r="B1" s="487" t="s">
        <v>110</v>
      </c>
      <c r="C1" s="488"/>
      <c r="D1" s="488"/>
      <c r="E1" s="488"/>
      <c r="F1" s="42"/>
    </row>
    <row r="2" spans="1:6" s="5" customFormat="1">
      <c r="A2" s="15"/>
      <c r="B2" s="1" t="s">
        <v>37</v>
      </c>
      <c r="C2" s="77" t="s">
        <v>38</v>
      </c>
      <c r="D2" s="14" t="s">
        <v>144</v>
      </c>
      <c r="E2" s="43" t="s">
        <v>36</v>
      </c>
      <c r="F2" s="4" t="s">
        <v>133</v>
      </c>
    </row>
    <row r="3" spans="1:6" s="5" customFormat="1" ht="7.5" customHeight="1">
      <c r="A3" s="15"/>
      <c r="B3" s="25"/>
      <c r="C3" s="78"/>
      <c r="D3" s="26"/>
      <c r="E3" s="44"/>
      <c r="F3" s="27"/>
    </row>
    <row r="4" spans="1:6" s="6" customFormat="1" ht="34.5" hidden="1" thickBot="1">
      <c r="A4" s="16"/>
      <c r="B4" s="461" t="s">
        <v>461</v>
      </c>
      <c r="C4" s="462"/>
      <c r="D4" s="462"/>
      <c r="E4" s="462"/>
      <c r="F4" s="463"/>
    </row>
    <row r="5" spans="1:6" ht="66.75" hidden="1">
      <c r="B5" s="464" t="s">
        <v>853</v>
      </c>
      <c r="C5" s="79" t="s">
        <v>708</v>
      </c>
      <c r="D5" s="62" t="s">
        <v>463</v>
      </c>
      <c r="E5" s="55" t="s">
        <v>709</v>
      </c>
      <c r="F5" s="56" t="s">
        <v>1010</v>
      </c>
    </row>
    <row r="6" spans="1:6" ht="66.75" hidden="1">
      <c r="B6" s="465"/>
      <c r="C6" s="80" t="s">
        <v>711</v>
      </c>
      <c r="D6" s="30" t="s">
        <v>464</v>
      </c>
      <c r="E6" s="45" t="s">
        <v>712</v>
      </c>
      <c r="F6" s="52" t="s">
        <v>713</v>
      </c>
    </row>
    <row r="7" spans="1:6" ht="67.5" hidden="1" thickBot="1">
      <c r="B7" s="466"/>
      <c r="C7" s="81" t="s">
        <v>714</v>
      </c>
      <c r="D7" s="67" t="s">
        <v>465</v>
      </c>
      <c r="E7" s="53" t="s">
        <v>715</v>
      </c>
      <c r="F7" s="54" t="s">
        <v>713</v>
      </c>
    </row>
    <row r="8" spans="1:6" s="12" customFormat="1" ht="66" hidden="1">
      <c r="B8" s="464" t="s">
        <v>854</v>
      </c>
      <c r="C8" s="82" t="s">
        <v>862</v>
      </c>
      <c r="D8" s="63" t="s">
        <v>856</v>
      </c>
      <c r="E8" s="57" t="s">
        <v>709</v>
      </c>
      <c r="F8" s="58" t="s">
        <v>1010</v>
      </c>
    </row>
    <row r="9" spans="1:6" s="12" customFormat="1" ht="66" hidden="1">
      <c r="B9" s="465"/>
      <c r="C9" s="80" t="s">
        <v>642</v>
      </c>
      <c r="D9" s="30" t="s">
        <v>857</v>
      </c>
      <c r="E9" s="46" t="s">
        <v>712</v>
      </c>
      <c r="F9" s="59" t="s">
        <v>713</v>
      </c>
    </row>
    <row r="10" spans="1:6" s="12" customFormat="1" ht="66.75" hidden="1" thickBot="1">
      <c r="B10" s="466"/>
      <c r="C10" s="81" t="s">
        <v>462</v>
      </c>
      <c r="D10" s="67" t="s">
        <v>858</v>
      </c>
      <c r="E10" s="60" t="s">
        <v>715</v>
      </c>
      <c r="F10" s="61" t="s">
        <v>713</v>
      </c>
    </row>
    <row r="11" spans="1:6" s="12" customFormat="1" ht="66" hidden="1">
      <c r="B11" s="471" t="s">
        <v>855</v>
      </c>
      <c r="C11" s="83" t="s">
        <v>863</v>
      </c>
      <c r="D11" s="63" t="s">
        <v>859</v>
      </c>
      <c r="E11" s="57" t="s">
        <v>709</v>
      </c>
      <c r="F11" s="58" t="s">
        <v>710</v>
      </c>
    </row>
    <row r="12" spans="1:6" s="12" customFormat="1" ht="66" hidden="1">
      <c r="B12" s="472"/>
      <c r="C12" s="75" t="s">
        <v>642</v>
      </c>
      <c r="D12" s="30" t="s">
        <v>860</v>
      </c>
      <c r="E12" s="46" t="s">
        <v>712</v>
      </c>
      <c r="F12" s="59" t="s">
        <v>713</v>
      </c>
    </row>
    <row r="13" spans="1:6" s="12" customFormat="1" ht="66.75" hidden="1" thickBot="1">
      <c r="B13" s="473"/>
      <c r="C13" s="84" t="s">
        <v>462</v>
      </c>
      <c r="D13" s="67" t="s">
        <v>861</v>
      </c>
      <c r="E13" s="60" t="s">
        <v>715</v>
      </c>
      <c r="F13" s="61" t="s">
        <v>713</v>
      </c>
    </row>
    <row r="14" spans="1:6" ht="34.5" thickBot="1">
      <c r="B14" s="467" t="s">
        <v>12</v>
      </c>
      <c r="C14" s="467"/>
      <c r="D14" s="467"/>
      <c r="E14" s="467"/>
      <c r="F14" s="467"/>
    </row>
    <row r="15" spans="1:6" ht="198.75">
      <c r="B15" s="468" t="s">
        <v>121</v>
      </c>
      <c r="C15" s="82" t="s">
        <v>632</v>
      </c>
      <c r="D15" s="63" t="s">
        <v>143</v>
      </c>
      <c r="E15" s="64" t="s">
        <v>92</v>
      </c>
      <c r="F15" s="65" t="s">
        <v>622</v>
      </c>
    </row>
    <row r="16" spans="1:6" ht="165.75">
      <c r="B16" s="469"/>
      <c r="C16" s="85" t="s">
        <v>633</v>
      </c>
      <c r="D16" s="30" t="s">
        <v>145</v>
      </c>
      <c r="E16" s="47" t="s">
        <v>93</v>
      </c>
      <c r="F16" s="66" t="s">
        <v>623</v>
      </c>
    </row>
    <row r="17" spans="2:6" ht="165.75">
      <c r="B17" s="469"/>
      <c r="C17" s="85" t="s">
        <v>146</v>
      </c>
      <c r="D17" s="30" t="s">
        <v>347</v>
      </c>
      <c r="E17" s="47" t="s">
        <v>615</v>
      </c>
      <c r="F17" s="66" t="s">
        <v>624</v>
      </c>
    </row>
    <row r="18" spans="2:6" ht="99.75">
      <c r="B18" s="469"/>
      <c r="C18" s="80" t="s">
        <v>147</v>
      </c>
      <c r="D18" s="30" t="s">
        <v>148</v>
      </c>
      <c r="E18" s="47" t="s">
        <v>43</v>
      </c>
      <c r="F18" s="66" t="s">
        <v>625</v>
      </c>
    </row>
    <row r="19" spans="2:6" ht="99.75">
      <c r="B19" s="469"/>
      <c r="C19" s="80" t="s">
        <v>160</v>
      </c>
      <c r="D19" s="30" t="s">
        <v>149</v>
      </c>
      <c r="E19" s="47" t="s">
        <v>150</v>
      </c>
      <c r="F19" s="66" t="s">
        <v>626</v>
      </c>
    </row>
    <row r="20" spans="2:6" ht="99.75">
      <c r="B20" s="469"/>
      <c r="C20" s="86" t="s">
        <v>152</v>
      </c>
      <c r="D20" s="32" t="s">
        <v>151</v>
      </c>
      <c r="E20" s="47" t="s">
        <v>39</v>
      </c>
      <c r="F20" s="66" t="s">
        <v>326</v>
      </c>
    </row>
    <row r="21" spans="2:6" ht="99.75">
      <c r="B21" s="469"/>
      <c r="C21" s="80" t="s">
        <v>153</v>
      </c>
      <c r="D21" s="30" t="s">
        <v>154</v>
      </c>
      <c r="E21" s="47" t="s">
        <v>40</v>
      </c>
      <c r="F21" s="66" t="s">
        <v>627</v>
      </c>
    </row>
    <row r="22" spans="2:6" ht="99.75">
      <c r="B22" s="469"/>
      <c r="C22" s="80" t="s">
        <v>634</v>
      </c>
      <c r="D22" s="30" t="s">
        <v>155</v>
      </c>
      <c r="E22" s="47" t="s">
        <v>41</v>
      </c>
      <c r="F22" s="66" t="s">
        <v>628</v>
      </c>
    </row>
    <row r="23" spans="2:6" ht="67.5" thickBot="1">
      <c r="B23" s="470"/>
      <c r="C23" s="81" t="s">
        <v>156</v>
      </c>
      <c r="D23" s="67" t="s">
        <v>157</v>
      </c>
      <c r="E23" s="68" t="s">
        <v>42</v>
      </c>
      <c r="F23" s="69" t="s">
        <v>158</v>
      </c>
    </row>
    <row r="24" spans="2:6" ht="132.75">
      <c r="B24" s="459" t="s">
        <v>13</v>
      </c>
      <c r="C24" s="83" t="s">
        <v>160</v>
      </c>
      <c r="D24" s="63" t="s">
        <v>159</v>
      </c>
      <c r="E24" s="64" t="s">
        <v>94</v>
      </c>
      <c r="F24" s="65" t="s">
        <v>629</v>
      </c>
    </row>
    <row r="25" spans="2:6" ht="133.5" thickBot="1">
      <c r="B25" s="460"/>
      <c r="C25" s="87" t="s">
        <v>152</v>
      </c>
      <c r="D25" s="67" t="s">
        <v>161</v>
      </c>
      <c r="E25" s="68" t="s">
        <v>102</v>
      </c>
      <c r="F25" s="69" t="s">
        <v>629</v>
      </c>
    </row>
    <row r="26" spans="2:6" ht="99.75">
      <c r="B26" s="459" t="s">
        <v>14</v>
      </c>
      <c r="C26" s="83" t="s">
        <v>947</v>
      </c>
      <c r="D26" s="63" t="s">
        <v>162</v>
      </c>
      <c r="E26" s="64" t="s">
        <v>95</v>
      </c>
      <c r="F26" s="65" t="s">
        <v>629</v>
      </c>
    </row>
    <row r="27" spans="2:6" ht="100.5" thickBot="1">
      <c r="B27" s="460"/>
      <c r="C27" s="87" t="s">
        <v>458</v>
      </c>
      <c r="D27" s="67" t="s">
        <v>163</v>
      </c>
      <c r="E27" s="68" t="s">
        <v>103</v>
      </c>
      <c r="F27" s="69" t="s">
        <v>629</v>
      </c>
    </row>
    <row r="28" spans="2:6" ht="99.75">
      <c r="B28" s="459" t="s">
        <v>15</v>
      </c>
      <c r="C28" s="83" t="s">
        <v>947</v>
      </c>
      <c r="D28" s="63" t="s">
        <v>164</v>
      </c>
      <c r="E28" s="64" t="s">
        <v>96</v>
      </c>
      <c r="F28" s="65" t="s">
        <v>629</v>
      </c>
    </row>
    <row r="29" spans="2:6" ht="133.5" thickBot="1">
      <c r="B29" s="460"/>
      <c r="C29" s="87" t="s">
        <v>458</v>
      </c>
      <c r="D29" s="67" t="s">
        <v>165</v>
      </c>
      <c r="E29" s="68" t="s">
        <v>104</v>
      </c>
      <c r="F29" s="69" t="s">
        <v>629</v>
      </c>
    </row>
    <row r="30" spans="2:6" ht="66.75">
      <c r="B30" s="459" t="s">
        <v>438</v>
      </c>
      <c r="C30" s="83" t="s">
        <v>948</v>
      </c>
      <c r="D30" s="63" t="s">
        <v>166</v>
      </c>
      <c r="E30" s="64" t="s">
        <v>97</v>
      </c>
      <c r="F30" s="65" t="s">
        <v>629</v>
      </c>
    </row>
    <row r="31" spans="2:6" ht="67.5" thickBot="1">
      <c r="B31" s="460"/>
      <c r="C31" s="87" t="s">
        <v>458</v>
      </c>
      <c r="D31" s="67" t="s">
        <v>167</v>
      </c>
      <c r="E31" s="68" t="s">
        <v>105</v>
      </c>
      <c r="F31" s="69" t="s">
        <v>629</v>
      </c>
    </row>
    <row r="32" spans="2:6" ht="99.75">
      <c r="B32" s="459" t="s">
        <v>16</v>
      </c>
      <c r="C32" s="83" t="s">
        <v>948</v>
      </c>
      <c r="D32" s="63" t="s">
        <v>168</v>
      </c>
      <c r="E32" s="64" t="s">
        <v>98</v>
      </c>
      <c r="F32" s="65" t="s">
        <v>629</v>
      </c>
    </row>
    <row r="33" spans="1:6" ht="100.5" thickBot="1">
      <c r="B33" s="460"/>
      <c r="C33" s="87" t="s">
        <v>458</v>
      </c>
      <c r="D33" s="67" t="s">
        <v>169</v>
      </c>
      <c r="E33" s="68" t="s">
        <v>106</v>
      </c>
      <c r="F33" s="69" t="s">
        <v>629</v>
      </c>
    </row>
    <row r="34" spans="1:6" ht="66.75">
      <c r="B34" s="459" t="s">
        <v>17</v>
      </c>
      <c r="C34" s="83" t="s">
        <v>948</v>
      </c>
      <c r="D34" s="63" t="s">
        <v>348</v>
      </c>
      <c r="E34" s="64" t="s">
        <v>99</v>
      </c>
      <c r="F34" s="65" t="s">
        <v>629</v>
      </c>
    </row>
    <row r="35" spans="1:6" s="8" customFormat="1" ht="99.75" thickBot="1">
      <c r="A35" s="18"/>
      <c r="B35" s="460"/>
      <c r="C35" s="87" t="s">
        <v>458</v>
      </c>
      <c r="D35" s="67" t="s">
        <v>170</v>
      </c>
      <c r="E35" s="70" t="s">
        <v>107</v>
      </c>
      <c r="F35" s="71" t="s">
        <v>629</v>
      </c>
    </row>
    <row r="36" spans="1:6" ht="165.75">
      <c r="B36" s="459" t="s">
        <v>22</v>
      </c>
      <c r="C36" s="83" t="s">
        <v>948</v>
      </c>
      <c r="D36" s="63" t="s">
        <v>171</v>
      </c>
      <c r="E36" s="64" t="s">
        <v>100</v>
      </c>
      <c r="F36" s="65" t="s">
        <v>629</v>
      </c>
    </row>
    <row r="37" spans="1:6" ht="166.5" thickBot="1">
      <c r="B37" s="460"/>
      <c r="C37" s="87" t="s">
        <v>458</v>
      </c>
      <c r="D37" s="67" t="s">
        <v>172</v>
      </c>
      <c r="E37" s="68" t="s">
        <v>108</v>
      </c>
      <c r="F37" s="69" t="s">
        <v>629</v>
      </c>
    </row>
    <row r="38" spans="1:6" ht="99.75">
      <c r="B38" s="459" t="s">
        <v>18</v>
      </c>
      <c r="C38" s="83" t="s">
        <v>948</v>
      </c>
      <c r="D38" s="63" t="s">
        <v>173</v>
      </c>
      <c r="E38" s="64" t="s">
        <v>101</v>
      </c>
      <c r="F38" s="65" t="s">
        <v>629</v>
      </c>
    </row>
    <row r="39" spans="1:6" ht="133.5" thickBot="1">
      <c r="B39" s="460"/>
      <c r="C39" s="87" t="s">
        <v>458</v>
      </c>
      <c r="D39" s="67" t="s">
        <v>174</v>
      </c>
      <c r="E39" s="68" t="s">
        <v>109</v>
      </c>
      <c r="F39" s="69" t="s">
        <v>629</v>
      </c>
    </row>
    <row r="40" spans="1:6" ht="99.75">
      <c r="B40" s="459" t="s">
        <v>113</v>
      </c>
      <c r="C40" s="83" t="s">
        <v>948</v>
      </c>
      <c r="D40" s="63" t="s">
        <v>349</v>
      </c>
      <c r="E40" s="64" t="s">
        <v>135</v>
      </c>
      <c r="F40" s="65" t="s">
        <v>629</v>
      </c>
    </row>
    <row r="41" spans="1:6" ht="100.5" thickBot="1">
      <c r="B41" s="460"/>
      <c r="C41" s="87" t="s">
        <v>458</v>
      </c>
      <c r="D41" s="67" t="s">
        <v>175</v>
      </c>
      <c r="E41" s="68" t="s">
        <v>616</v>
      </c>
      <c r="F41" s="69" t="s">
        <v>629</v>
      </c>
    </row>
    <row r="42" spans="1:6" ht="99.75">
      <c r="B42" s="72" t="s">
        <v>131</v>
      </c>
      <c r="C42" s="24" t="s">
        <v>636</v>
      </c>
      <c r="D42" s="62" t="s">
        <v>350</v>
      </c>
      <c r="E42" s="55" t="s">
        <v>994</v>
      </c>
      <c r="F42" s="73"/>
    </row>
    <row r="43" spans="1:6" ht="99.75">
      <c r="B43" s="33"/>
      <c r="C43" s="74" t="s">
        <v>644</v>
      </c>
      <c r="D43" s="30" t="s">
        <v>351</v>
      </c>
      <c r="E43" s="45" t="s">
        <v>995</v>
      </c>
      <c r="F43" s="28"/>
    </row>
    <row r="44" spans="1:6">
      <c r="B44" s="475" t="s">
        <v>112</v>
      </c>
      <c r="C44" s="475"/>
      <c r="D44" s="475"/>
      <c r="E44" s="475"/>
      <c r="F44" s="475"/>
    </row>
    <row r="45" spans="1:6" ht="165.75">
      <c r="B45" s="474" t="s">
        <v>20</v>
      </c>
      <c r="C45" s="75" t="s">
        <v>949</v>
      </c>
      <c r="D45" s="30" t="s">
        <v>176</v>
      </c>
      <c r="E45" s="47" t="s">
        <v>44</v>
      </c>
      <c r="F45" s="31" t="s">
        <v>182</v>
      </c>
    </row>
    <row r="46" spans="1:6" ht="99.75">
      <c r="B46" s="474"/>
      <c r="C46" s="75" t="s">
        <v>177</v>
      </c>
      <c r="D46" s="30" t="s">
        <v>178</v>
      </c>
      <c r="E46" s="47" t="s">
        <v>122</v>
      </c>
      <c r="F46" s="31"/>
    </row>
    <row r="47" spans="1:6" ht="66.75">
      <c r="B47" s="474"/>
      <c r="C47" s="75" t="s">
        <v>328</v>
      </c>
      <c r="D47" s="30" t="s">
        <v>179</v>
      </c>
      <c r="E47" s="47" t="s">
        <v>45</v>
      </c>
      <c r="F47" s="31"/>
    </row>
    <row r="48" spans="1:6" ht="99.75">
      <c r="B48" s="474"/>
      <c r="C48" s="88" t="s">
        <v>950</v>
      </c>
      <c r="D48" s="30" t="s">
        <v>180</v>
      </c>
      <c r="E48" s="47" t="s">
        <v>46</v>
      </c>
      <c r="F48" s="31"/>
    </row>
    <row r="49" spans="2:6" ht="133.5" thickBot="1">
      <c r="B49" s="474"/>
      <c r="C49" s="88" t="s">
        <v>329</v>
      </c>
      <c r="D49" s="30" t="s">
        <v>181</v>
      </c>
      <c r="E49" s="47" t="s">
        <v>47</v>
      </c>
      <c r="F49" s="31"/>
    </row>
    <row r="50" spans="2:6" s="17" customFormat="1" ht="99.75">
      <c r="B50" s="477" t="s">
        <v>1024</v>
      </c>
      <c r="C50" s="22" t="s">
        <v>160</v>
      </c>
      <c r="D50" s="30" t="s">
        <v>1027</v>
      </c>
      <c r="E50" s="47" t="s">
        <v>1033</v>
      </c>
      <c r="F50" s="31" t="s">
        <v>1034</v>
      </c>
    </row>
    <row r="51" spans="2:6" s="17" customFormat="1" ht="100.5" thickBot="1">
      <c r="B51" s="478"/>
      <c r="C51" s="23" t="s">
        <v>152</v>
      </c>
      <c r="D51" s="30" t="s">
        <v>1028</v>
      </c>
      <c r="E51" s="47" t="s">
        <v>1035</v>
      </c>
      <c r="F51" s="31" t="s">
        <v>1034</v>
      </c>
    </row>
    <row r="52" spans="2:6">
      <c r="B52" s="475" t="s">
        <v>124</v>
      </c>
      <c r="C52" s="475"/>
      <c r="D52" s="475"/>
      <c r="E52" s="475"/>
      <c r="F52" s="475"/>
    </row>
    <row r="53" spans="2:6" ht="99.75">
      <c r="B53" s="476" t="s">
        <v>580</v>
      </c>
      <c r="C53" s="75" t="s">
        <v>951</v>
      </c>
      <c r="D53" s="30" t="s">
        <v>186</v>
      </c>
      <c r="E53" s="47" t="s">
        <v>49</v>
      </c>
      <c r="F53" s="31" t="s">
        <v>199</v>
      </c>
    </row>
    <row r="54" spans="2:6" ht="66.75">
      <c r="B54" s="476"/>
      <c r="C54" s="75" t="s">
        <v>716</v>
      </c>
      <c r="D54" s="30" t="s">
        <v>554</v>
      </c>
      <c r="E54" s="45" t="s">
        <v>717</v>
      </c>
      <c r="F54" s="28" t="s">
        <v>718</v>
      </c>
    </row>
    <row r="55" spans="2:6" ht="66.75">
      <c r="B55" s="476"/>
      <c r="C55" s="75" t="s">
        <v>719</v>
      </c>
      <c r="D55" s="30" t="s">
        <v>555</v>
      </c>
      <c r="E55" s="45" t="s">
        <v>720</v>
      </c>
      <c r="F55" s="28" t="s">
        <v>718</v>
      </c>
    </row>
    <row r="56" spans="2:6" ht="231.75">
      <c r="B56" s="476"/>
      <c r="C56" s="75" t="s">
        <v>952</v>
      </c>
      <c r="D56" s="30" t="s">
        <v>187</v>
      </c>
      <c r="E56" s="47" t="s">
        <v>48</v>
      </c>
      <c r="F56" s="31" t="s">
        <v>200</v>
      </c>
    </row>
    <row r="57" spans="2:6" ht="132.75">
      <c r="B57" s="34" t="s">
        <v>581</v>
      </c>
      <c r="C57" s="35" t="s">
        <v>635</v>
      </c>
      <c r="D57" s="30" t="s">
        <v>188</v>
      </c>
      <c r="E57" s="47" t="s">
        <v>120</v>
      </c>
      <c r="F57" s="31" t="s">
        <v>201</v>
      </c>
    </row>
    <row r="58" spans="2:6" ht="99.75">
      <c r="B58" s="476" t="s">
        <v>573</v>
      </c>
      <c r="C58" s="88" t="s">
        <v>391</v>
      </c>
      <c r="D58" s="30" t="s">
        <v>574</v>
      </c>
      <c r="E58" s="45" t="s">
        <v>721</v>
      </c>
      <c r="F58" s="28" t="s">
        <v>722</v>
      </c>
    </row>
    <row r="59" spans="2:6" ht="66.75">
      <c r="B59" s="476"/>
      <c r="C59" s="88" t="s">
        <v>386</v>
      </c>
      <c r="D59" s="30" t="s">
        <v>575</v>
      </c>
      <c r="E59" s="45" t="s">
        <v>723</v>
      </c>
      <c r="F59" s="28" t="s">
        <v>722</v>
      </c>
    </row>
    <row r="60" spans="2:6" ht="66.75">
      <c r="B60" s="476"/>
      <c r="C60" s="75" t="s">
        <v>387</v>
      </c>
      <c r="D60" s="30" t="s">
        <v>576</v>
      </c>
      <c r="E60" s="45" t="s">
        <v>724</v>
      </c>
      <c r="F60" s="28" t="s">
        <v>722</v>
      </c>
    </row>
    <row r="61" spans="2:6" ht="66.75">
      <c r="B61" s="476"/>
      <c r="C61" s="75" t="s">
        <v>388</v>
      </c>
      <c r="D61" s="30" t="s">
        <v>577</v>
      </c>
      <c r="E61" s="45" t="s">
        <v>725</v>
      </c>
      <c r="F61" s="28" t="s">
        <v>722</v>
      </c>
    </row>
    <row r="62" spans="2:6" ht="66.75">
      <c r="B62" s="476"/>
      <c r="C62" s="75" t="s">
        <v>389</v>
      </c>
      <c r="D62" s="30" t="s">
        <v>578</v>
      </c>
      <c r="E62" s="45" t="s">
        <v>726</v>
      </c>
      <c r="F62" s="28" t="s">
        <v>722</v>
      </c>
    </row>
    <row r="63" spans="2:6" ht="66.75">
      <c r="B63" s="476"/>
      <c r="C63" s="75" t="s">
        <v>390</v>
      </c>
      <c r="D63" s="30" t="s">
        <v>579</v>
      </c>
      <c r="E63" s="45" t="s">
        <v>727</v>
      </c>
      <c r="F63" s="28" t="s">
        <v>722</v>
      </c>
    </row>
    <row r="64" spans="2:6" ht="66.75">
      <c r="B64" s="476" t="s">
        <v>582</v>
      </c>
      <c r="C64" s="75" t="s">
        <v>552</v>
      </c>
      <c r="D64" s="30" t="s">
        <v>352</v>
      </c>
      <c r="E64" s="47" t="s">
        <v>728</v>
      </c>
      <c r="F64" s="31" t="s">
        <v>729</v>
      </c>
    </row>
    <row r="65" spans="2:6" ht="99.75">
      <c r="B65" s="476"/>
      <c r="C65" s="75" t="s">
        <v>730</v>
      </c>
      <c r="D65" s="30" t="s">
        <v>558</v>
      </c>
      <c r="E65" s="45" t="s">
        <v>731</v>
      </c>
      <c r="F65" s="28" t="s">
        <v>732</v>
      </c>
    </row>
    <row r="66" spans="2:6" ht="99.75">
      <c r="B66" s="476"/>
      <c r="C66" s="75" t="s">
        <v>733</v>
      </c>
      <c r="D66" s="30" t="s">
        <v>559</v>
      </c>
      <c r="E66" s="45" t="s">
        <v>734</v>
      </c>
      <c r="F66" s="28" t="s">
        <v>735</v>
      </c>
    </row>
    <row r="67" spans="2:6" ht="99.75">
      <c r="B67" s="476"/>
      <c r="C67" s="75" t="s">
        <v>953</v>
      </c>
      <c r="D67" s="30" t="s">
        <v>189</v>
      </c>
      <c r="E67" s="47" t="s">
        <v>50</v>
      </c>
      <c r="F67" s="31" t="s">
        <v>202</v>
      </c>
    </row>
    <row r="68" spans="2:6" ht="132.75">
      <c r="B68" s="476"/>
      <c r="C68" s="35" t="s">
        <v>560</v>
      </c>
      <c r="D68" s="30" t="s">
        <v>561</v>
      </c>
      <c r="E68" s="45" t="s">
        <v>736</v>
      </c>
      <c r="F68" s="28" t="s">
        <v>737</v>
      </c>
    </row>
    <row r="69" spans="2:6" ht="165.75">
      <c r="B69" s="476" t="s">
        <v>572</v>
      </c>
      <c r="C69" s="75" t="s">
        <v>391</v>
      </c>
      <c r="D69" s="30" t="s">
        <v>583</v>
      </c>
      <c r="E69" s="45" t="s">
        <v>738</v>
      </c>
      <c r="F69" s="28"/>
    </row>
    <row r="70" spans="2:6" ht="132.75">
      <c r="B70" s="476"/>
      <c r="C70" s="75" t="s">
        <v>386</v>
      </c>
      <c r="D70" s="30" t="s">
        <v>584</v>
      </c>
      <c r="E70" s="45" t="s">
        <v>739</v>
      </c>
      <c r="F70" s="28"/>
    </row>
    <row r="71" spans="2:6" ht="165.75">
      <c r="B71" s="476"/>
      <c r="C71" s="75" t="s">
        <v>387</v>
      </c>
      <c r="D71" s="30" t="s">
        <v>585</v>
      </c>
      <c r="E71" s="45" t="s">
        <v>740</v>
      </c>
      <c r="F71" s="28"/>
    </row>
    <row r="72" spans="2:6" ht="132.75">
      <c r="B72" s="476"/>
      <c r="C72" s="75" t="s">
        <v>388</v>
      </c>
      <c r="D72" s="30" t="s">
        <v>586</v>
      </c>
      <c r="E72" s="45" t="s">
        <v>741</v>
      </c>
      <c r="F72" s="28"/>
    </row>
    <row r="73" spans="2:6" ht="165.75">
      <c r="B73" s="476"/>
      <c r="C73" s="75" t="s">
        <v>389</v>
      </c>
      <c r="D73" s="30" t="s">
        <v>587</v>
      </c>
      <c r="E73" s="45" t="s">
        <v>742</v>
      </c>
      <c r="F73" s="28"/>
    </row>
    <row r="74" spans="2:6" ht="165.75">
      <c r="B74" s="476"/>
      <c r="C74" s="75" t="s">
        <v>390</v>
      </c>
      <c r="D74" s="30" t="s">
        <v>588</v>
      </c>
      <c r="E74" s="45" t="s">
        <v>743</v>
      </c>
      <c r="F74" s="28"/>
    </row>
    <row r="75" spans="2:6" ht="99.75">
      <c r="B75" s="474" t="s">
        <v>28</v>
      </c>
      <c r="C75" s="75" t="s">
        <v>190</v>
      </c>
      <c r="D75" s="30" t="s">
        <v>191</v>
      </c>
      <c r="E75" s="47" t="s">
        <v>51</v>
      </c>
      <c r="F75" s="31" t="s">
        <v>202</v>
      </c>
    </row>
    <row r="76" spans="2:6" ht="99.75">
      <c r="B76" s="474"/>
      <c r="C76" s="75" t="s">
        <v>330</v>
      </c>
      <c r="D76" s="30" t="s">
        <v>192</v>
      </c>
      <c r="E76" s="47" t="s">
        <v>52</v>
      </c>
      <c r="F76" s="31" t="s">
        <v>202</v>
      </c>
    </row>
    <row r="77" spans="2:6" ht="132.75">
      <c r="B77" s="474"/>
      <c r="C77" s="75" t="s">
        <v>331</v>
      </c>
      <c r="D77" s="30" t="s">
        <v>353</v>
      </c>
      <c r="E77" s="47" t="s">
        <v>53</v>
      </c>
      <c r="F77" s="31" t="s">
        <v>206</v>
      </c>
    </row>
    <row r="78" spans="2:6" ht="66.75">
      <c r="B78" s="474" t="s">
        <v>21</v>
      </c>
      <c r="C78" s="75" t="s">
        <v>954</v>
      </c>
      <c r="D78" s="30" t="s">
        <v>354</v>
      </c>
      <c r="E78" s="47" t="s">
        <v>54</v>
      </c>
      <c r="F78" s="31" t="s">
        <v>203</v>
      </c>
    </row>
    <row r="79" spans="2:6" ht="66.75">
      <c r="B79" s="474"/>
      <c r="C79" s="75" t="s">
        <v>955</v>
      </c>
      <c r="D79" s="30" t="s">
        <v>355</v>
      </c>
      <c r="E79" s="47" t="s">
        <v>86</v>
      </c>
      <c r="F79" s="31" t="s">
        <v>204</v>
      </c>
    </row>
    <row r="80" spans="2:6" ht="66.75">
      <c r="B80" s="474"/>
      <c r="C80" s="75" t="s">
        <v>193</v>
      </c>
      <c r="D80" s="30" t="s">
        <v>194</v>
      </c>
      <c r="E80" s="47" t="s">
        <v>87</v>
      </c>
      <c r="F80" s="31" t="s">
        <v>205</v>
      </c>
    </row>
    <row r="81" spans="2:14" ht="99.75">
      <c r="B81" s="474"/>
      <c r="C81" s="75" t="s">
        <v>956</v>
      </c>
      <c r="D81" s="30" t="s">
        <v>195</v>
      </c>
      <c r="E81" s="47" t="s">
        <v>88</v>
      </c>
      <c r="F81" s="31" t="s">
        <v>205</v>
      </c>
    </row>
    <row r="82" spans="2:14" ht="99.75">
      <c r="B82" s="474"/>
      <c r="C82" s="75" t="s">
        <v>957</v>
      </c>
      <c r="D82" s="30" t="s">
        <v>196</v>
      </c>
      <c r="E82" s="47" t="s">
        <v>89</v>
      </c>
      <c r="F82" s="31" t="s">
        <v>630</v>
      </c>
    </row>
    <row r="83" spans="2:14" ht="66.75">
      <c r="B83" s="474"/>
      <c r="C83" s="75" t="s">
        <v>332</v>
      </c>
      <c r="D83" s="30" t="s">
        <v>197</v>
      </c>
      <c r="E83" s="47" t="s">
        <v>90</v>
      </c>
      <c r="F83" s="31" t="s">
        <v>207</v>
      </c>
    </row>
    <row r="84" spans="2:14" ht="66.75">
      <c r="B84" s="474"/>
      <c r="C84" s="75" t="s">
        <v>958</v>
      </c>
      <c r="D84" s="30" t="s">
        <v>198</v>
      </c>
      <c r="E84" s="47" t="s">
        <v>91</v>
      </c>
      <c r="F84" s="31" t="s">
        <v>631</v>
      </c>
    </row>
    <row r="85" spans="2:14" ht="198.75">
      <c r="B85" s="474" t="s">
        <v>114</v>
      </c>
      <c r="C85" s="76" t="s">
        <v>959</v>
      </c>
      <c r="D85" s="30" t="s">
        <v>356</v>
      </c>
      <c r="E85" s="47" t="s">
        <v>137</v>
      </c>
      <c r="F85" s="31" t="s">
        <v>208</v>
      </c>
    </row>
    <row r="86" spans="2:14" ht="198.75">
      <c r="B86" s="474"/>
      <c r="C86" s="76" t="s">
        <v>333</v>
      </c>
      <c r="D86" s="30" t="s">
        <v>357</v>
      </c>
      <c r="E86" s="47" t="s">
        <v>136</v>
      </c>
      <c r="F86" s="31" t="s">
        <v>209</v>
      </c>
    </row>
    <row r="87" spans="2:14">
      <c r="B87" s="475" t="s">
        <v>125</v>
      </c>
      <c r="C87" s="475"/>
      <c r="D87" s="475"/>
      <c r="E87" s="475"/>
      <c r="F87" s="475"/>
    </row>
    <row r="88" spans="2:14" ht="132.75">
      <c r="B88" s="474" t="s">
        <v>997</v>
      </c>
      <c r="C88" s="75" t="s">
        <v>960</v>
      </c>
      <c r="D88" s="30" t="s">
        <v>212</v>
      </c>
      <c r="E88" s="47" t="s">
        <v>81</v>
      </c>
      <c r="F88" s="31" t="s">
        <v>210</v>
      </c>
    </row>
    <row r="89" spans="2:14" ht="99.75">
      <c r="B89" s="474"/>
      <c r="C89" s="75" t="s">
        <v>961</v>
      </c>
      <c r="D89" s="30" t="s">
        <v>213</v>
      </c>
      <c r="E89" s="47" t="s">
        <v>999</v>
      </c>
      <c r="F89" s="31" t="s">
        <v>210</v>
      </c>
      <c r="G89" s="457"/>
      <c r="H89" s="458"/>
      <c r="I89" s="458"/>
      <c r="J89" s="458"/>
      <c r="K89" s="458"/>
      <c r="L89" s="458"/>
      <c r="M89" s="458"/>
      <c r="N89" s="458"/>
    </row>
    <row r="90" spans="2:14" ht="99.75">
      <c r="B90" s="474" t="s">
        <v>998</v>
      </c>
      <c r="C90" s="75" t="s">
        <v>962</v>
      </c>
      <c r="D90" s="30" t="s">
        <v>214</v>
      </c>
      <c r="E90" s="47" t="s">
        <v>1001</v>
      </c>
      <c r="F90" s="31" t="s">
        <v>210</v>
      </c>
    </row>
    <row r="91" spans="2:14" ht="99.75">
      <c r="B91" s="474"/>
      <c r="C91" s="75" t="s">
        <v>961</v>
      </c>
      <c r="D91" s="30" t="s">
        <v>215</v>
      </c>
      <c r="E91" s="47" t="s">
        <v>1002</v>
      </c>
      <c r="F91" s="31" t="s">
        <v>210</v>
      </c>
    </row>
    <row r="92" spans="2:14" ht="132.75">
      <c r="B92" s="474" t="s">
        <v>29</v>
      </c>
      <c r="C92" s="76" t="s">
        <v>334</v>
      </c>
      <c r="D92" s="30" t="s">
        <v>216</v>
      </c>
      <c r="E92" s="47" t="s">
        <v>82</v>
      </c>
      <c r="F92" s="31" t="s">
        <v>210</v>
      </c>
    </row>
    <row r="93" spans="2:14" ht="132.75">
      <c r="B93" s="474"/>
      <c r="C93" s="76" t="s">
        <v>335</v>
      </c>
      <c r="D93" s="30" t="s">
        <v>217</v>
      </c>
      <c r="E93" s="47" t="s">
        <v>211</v>
      </c>
      <c r="F93" s="31" t="s">
        <v>210</v>
      </c>
    </row>
    <row r="94" spans="2:14" ht="132.75">
      <c r="B94" s="474" t="s">
        <v>30</v>
      </c>
      <c r="C94" s="76" t="s">
        <v>334</v>
      </c>
      <c r="D94" s="30" t="s">
        <v>218</v>
      </c>
      <c r="E94" s="47" t="s">
        <v>83</v>
      </c>
      <c r="F94" s="31" t="s">
        <v>210</v>
      </c>
    </row>
    <row r="95" spans="2:14" ht="132.75">
      <c r="B95" s="474"/>
      <c r="C95" s="89" t="s">
        <v>983</v>
      </c>
      <c r="D95" s="30" t="s">
        <v>219</v>
      </c>
      <c r="E95" s="47" t="s">
        <v>211</v>
      </c>
      <c r="F95" s="31" t="s">
        <v>210</v>
      </c>
    </row>
    <row r="96" spans="2:14" ht="99.75">
      <c r="B96" s="474" t="s">
        <v>31</v>
      </c>
      <c r="C96" s="89" t="s">
        <v>334</v>
      </c>
      <c r="D96" s="30" t="s">
        <v>220</v>
      </c>
      <c r="E96" s="47" t="s">
        <v>84</v>
      </c>
      <c r="F96" s="31" t="s">
        <v>210</v>
      </c>
    </row>
    <row r="97" spans="2:6" ht="132.75">
      <c r="B97" s="474"/>
      <c r="C97" s="76" t="s">
        <v>984</v>
      </c>
      <c r="D97" s="30" t="s">
        <v>221</v>
      </c>
      <c r="E97" s="47" t="s">
        <v>211</v>
      </c>
      <c r="F97" s="31" t="s">
        <v>210</v>
      </c>
    </row>
    <row r="98" spans="2:6" ht="132.75">
      <c r="B98" s="474" t="s">
        <v>32</v>
      </c>
      <c r="C98" s="76" t="s">
        <v>334</v>
      </c>
      <c r="D98" s="30" t="s">
        <v>222</v>
      </c>
      <c r="E98" s="47" t="s">
        <v>85</v>
      </c>
      <c r="F98" s="31" t="s">
        <v>210</v>
      </c>
    </row>
    <row r="99" spans="2:6" ht="132.75">
      <c r="B99" s="474"/>
      <c r="C99" s="76" t="s">
        <v>336</v>
      </c>
      <c r="D99" s="30" t="s">
        <v>223</v>
      </c>
      <c r="E99" s="47" t="s">
        <v>211</v>
      </c>
      <c r="F99" s="31" t="s">
        <v>210</v>
      </c>
    </row>
    <row r="100" spans="2:6">
      <c r="B100" s="475" t="s">
        <v>126</v>
      </c>
      <c r="C100" s="475"/>
      <c r="D100" s="475"/>
      <c r="E100" s="475"/>
      <c r="F100" s="475"/>
    </row>
    <row r="101" spans="2:6" ht="165.75">
      <c r="B101" s="474" t="s">
        <v>33</v>
      </c>
      <c r="C101" s="75" t="s">
        <v>963</v>
      </c>
      <c r="D101" s="30" t="s">
        <v>358</v>
      </c>
      <c r="E101" s="47" t="s">
        <v>55</v>
      </c>
      <c r="F101" s="31" t="s">
        <v>226</v>
      </c>
    </row>
    <row r="102" spans="2:6" ht="132.75">
      <c r="B102" s="474"/>
      <c r="C102" s="75" t="s">
        <v>225</v>
      </c>
      <c r="D102" s="30" t="s">
        <v>224</v>
      </c>
      <c r="E102" s="47" t="s">
        <v>57</v>
      </c>
      <c r="F102" s="31" t="s">
        <v>227</v>
      </c>
    </row>
    <row r="103" spans="2:6" ht="132.75">
      <c r="B103" s="474"/>
      <c r="C103" s="75" t="s">
        <v>964</v>
      </c>
      <c r="D103" s="30" t="s">
        <v>359</v>
      </c>
      <c r="E103" s="47" t="s">
        <v>56</v>
      </c>
      <c r="F103" s="31" t="s">
        <v>228</v>
      </c>
    </row>
    <row r="104" spans="2:6" ht="66.75">
      <c r="B104" s="474"/>
      <c r="C104" s="75" t="s">
        <v>965</v>
      </c>
      <c r="D104" s="30" t="s">
        <v>229</v>
      </c>
      <c r="E104" s="47" t="s">
        <v>58</v>
      </c>
      <c r="F104" s="31" t="s">
        <v>232</v>
      </c>
    </row>
    <row r="105" spans="2:6" ht="165.75">
      <c r="B105" s="474"/>
      <c r="C105" s="75" t="s">
        <v>966</v>
      </c>
      <c r="D105" s="30" t="s">
        <v>230</v>
      </c>
      <c r="E105" s="47" t="s">
        <v>59</v>
      </c>
      <c r="F105" s="31" t="s">
        <v>233</v>
      </c>
    </row>
    <row r="106" spans="2:6" ht="165.75">
      <c r="B106" s="474"/>
      <c r="C106" s="75" t="s">
        <v>967</v>
      </c>
      <c r="D106" s="30" t="s">
        <v>231</v>
      </c>
      <c r="E106" s="47" t="s">
        <v>60</v>
      </c>
      <c r="F106" s="31" t="s">
        <v>233</v>
      </c>
    </row>
    <row r="107" spans="2:6" ht="165.75">
      <c r="B107" s="474" t="s">
        <v>459</v>
      </c>
      <c r="C107" s="75" t="s">
        <v>237</v>
      </c>
      <c r="D107" s="30" t="s">
        <v>360</v>
      </c>
      <c r="E107" s="47" t="s">
        <v>55</v>
      </c>
      <c r="F107" s="31" t="s">
        <v>234</v>
      </c>
    </row>
    <row r="108" spans="2:6" ht="132.75">
      <c r="B108" s="474"/>
      <c r="C108" s="75" t="s">
        <v>968</v>
      </c>
      <c r="D108" s="30" t="s">
        <v>361</v>
      </c>
      <c r="E108" s="47" t="s">
        <v>57</v>
      </c>
      <c r="F108" s="31" t="s">
        <v>235</v>
      </c>
    </row>
    <row r="109" spans="2:6" ht="132.75">
      <c r="B109" s="474"/>
      <c r="C109" s="75" t="s">
        <v>238</v>
      </c>
      <c r="D109" s="30" t="s">
        <v>239</v>
      </c>
      <c r="E109" s="47" t="s">
        <v>56</v>
      </c>
      <c r="F109" s="31" t="s">
        <v>236</v>
      </c>
    </row>
    <row r="110" spans="2:6" ht="66.75">
      <c r="B110" s="474"/>
      <c r="C110" s="88" t="s">
        <v>337</v>
      </c>
      <c r="D110" s="30" t="s">
        <v>240</v>
      </c>
      <c r="E110" s="47" t="s">
        <v>58</v>
      </c>
      <c r="F110" s="31" t="s">
        <v>243</v>
      </c>
    </row>
    <row r="111" spans="2:6" ht="165.75">
      <c r="B111" s="474"/>
      <c r="C111" s="88" t="s">
        <v>966</v>
      </c>
      <c r="D111" s="30" t="s">
        <v>362</v>
      </c>
      <c r="E111" s="47" t="s">
        <v>59</v>
      </c>
      <c r="F111" s="31" t="s">
        <v>244</v>
      </c>
    </row>
    <row r="112" spans="2:6" ht="165.75">
      <c r="B112" s="474"/>
      <c r="C112" s="75" t="s">
        <v>241</v>
      </c>
      <c r="D112" s="30" t="s">
        <v>242</v>
      </c>
      <c r="E112" s="47" t="s">
        <v>60</v>
      </c>
      <c r="F112" s="31" t="s">
        <v>244</v>
      </c>
    </row>
    <row r="113" spans="1:6" ht="165.75">
      <c r="B113" s="474" t="s">
        <v>25</v>
      </c>
      <c r="C113" s="75" t="s">
        <v>969</v>
      </c>
      <c r="D113" s="30" t="s">
        <v>363</v>
      </c>
      <c r="E113" s="47" t="s">
        <v>55</v>
      </c>
      <c r="F113" s="31" t="s">
        <v>245</v>
      </c>
    </row>
    <row r="114" spans="1:6" ht="132.75">
      <c r="B114" s="474"/>
      <c r="C114" s="88" t="s">
        <v>225</v>
      </c>
      <c r="D114" s="30" t="s">
        <v>364</v>
      </c>
      <c r="E114" s="47" t="s">
        <v>57</v>
      </c>
      <c r="F114" s="31" t="s">
        <v>246</v>
      </c>
    </row>
    <row r="115" spans="1:6" ht="132.75">
      <c r="B115" s="474"/>
      <c r="C115" s="75" t="s">
        <v>238</v>
      </c>
      <c r="D115" s="30" t="s">
        <v>365</v>
      </c>
      <c r="E115" s="47" t="s">
        <v>56</v>
      </c>
      <c r="F115" s="31" t="s">
        <v>247</v>
      </c>
    </row>
    <row r="116" spans="1:6" ht="66.75">
      <c r="B116" s="474"/>
      <c r="C116" s="75" t="s">
        <v>965</v>
      </c>
      <c r="D116" s="30" t="s">
        <v>250</v>
      </c>
      <c r="E116" s="47" t="s">
        <v>58</v>
      </c>
      <c r="F116" s="31" t="s">
        <v>249</v>
      </c>
    </row>
    <row r="117" spans="1:6" ht="165.75">
      <c r="B117" s="474"/>
      <c r="C117" s="75" t="s">
        <v>966</v>
      </c>
      <c r="D117" s="30" t="s">
        <v>366</v>
      </c>
      <c r="E117" s="47" t="s">
        <v>59</v>
      </c>
      <c r="F117" s="31" t="s">
        <v>248</v>
      </c>
    </row>
    <row r="118" spans="1:6" ht="165.75">
      <c r="B118" s="474"/>
      <c r="C118" s="75" t="s">
        <v>241</v>
      </c>
      <c r="D118" s="30" t="s">
        <v>367</v>
      </c>
      <c r="E118" s="47" t="s">
        <v>60</v>
      </c>
      <c r="F118" s="31" t="s">
        <v>248</v>
      </c>
    </row>
    <row r="119" spans="1:6">
      <c r="B119" s="475" t="s">
        <v>127</v>
      </c>
      <c r="C119" s="475"/>
      <c r="D119" s="475"/>
      <c r="E119" s="475"/>
      <c r="F119" s="475"/>
    </row>
    <row r="120" spans="1:6" ht="67.5" hidden="1">
      <c r="B120" s="489" t="s">
        <v>873</v>
      </c>
      <c r="C120" s="75" t="s">
        <v>672</v>
      </c>
      <c r="D120" s="111" t="s">
        <v>513</v>
      </c>
      <c r="E120" s="47" t="s">
        <v>709</v>
      </c>
      <c r="F120" s="37" t="s">
        <v>744</v>
      </c>
    </row>
    <row r="121" spans="1:6" ht="99.75" hidden="1">
      <c r="B121" s="489"/>
      <c r="C121" s="75" t="s">
        <v>912</v>
      </c>
      <c r="D121" s="111" t="s">
        <v>514</v>
      </c>
      <c r="E121" s="47" t="s">
        <v>745</v>
      </c>
      <c r="F121" s="36" t="s">
        <v>746</v>
      </c>
    </row>
    <row r="122" spans="1:6" ht="67.5" hidden="1">
      <c r="B122" s="489"/>
      <c r="C122" s="33" t="s">
        <v>916</v>
      </c>
      <c r="D122" s="111" t="s">
        <v>877</v>
      </c>
      <c r="E122" s="47" t="s">
        <v>926</v>
      </c>
      <c r="F122" s="36" t="s">
        <v>927</v>
      </c>
    </row>
    <row r="123" spans="1:6" ht="99.75" hidden="1">
      <c r="B123" s="489"/>
      <c r="C123" s="75" t="s">
        <v>868</v>
      </c>
      <c r="D123" s="111" t="s">
        <v>878</v>
      </c>
      <c r="E123" s="47" t="s">
        <v>928</v>
      </c>
      <c r="F123" s="36" t="s">
        <v>927</v>
      </c>
    </row>
    <row r="124" spans="1:6" s="9" customFormat="1" ht="99.75" hidden="1">
      <c r="A124" s="19"/>
      <c r="B124" s="489"/>
      <c r="C124" s="75" t="s">
        <v>869</v>
      </c>
      <c r="D124" s="111" t="s">
        <v>879</v>
      </c>
      <c r="E124" s="47" t="s">
        <v>929</v>
      </c>
      <c r="F124" s="36" t="s">
        <v>930</v>
      </c>
    </row>
    <row r="125" spans="1:6" ht="99.75" hidden="1">
      <c r="B125" s="489"/>
      <c r="C125" s="75" t="s">
        <v>870</v>
      </c>
      <c r="D125" s="111" t="s">
        <v>880</v>
      </c>
      <c r="E125" s="47" t="s">
        <v>931</v>
      </c>
      <c r="F125" s="36" t="s">
        <v>927</v>
      </c>
    </row>
    <row r="126" spans="1:6" ht="99.75" hidden="1">
      <c r="B126" s="489"/>
      <c r="C126" s="75" t="s">
        <v>871</v>
      </c>
      <c r="D126" s="111" t="s">
        <v>881</v>
      </c>
      <c r="E126" s="47" t="s">
        <v>932</v>
      </c>
      <c r="F126" s="36" t="s">
        <v>930</v>
      </c>
    </row>
    <row r="127" spans="1:6" ht="99.75" hidden="1">
      <c r="B127" s="489"/>
      <c r="C127" s="75" t="s">
        <v>872</v>
      </c>
      <c r="D127" s="111" t="s">
        <v>882</v>
      </c>
      <c r="E127" s="47" t="s">
        <v>933</v>
      </c>
      <c r="F127" s="36" t="s">
        <v>927</v>
      </c>
    </row>
    <row r="128" spans="1:6" ht="67.5" hidden="1">
      <c r="B128" s="489"/>
      <c r="C128" s="75" t="s">
        <v>907</v>
      </c>
      <c r="D128" s="111" t="s">
        <v>883</v>
      </c>
      <c r="E128" s="47" t="s">
        <v>937</v>
      </c>
      <c r="F128" s="36" t="s">
        <v>927</v>
      </c>
    </row>
    <row r="129" spans="2:6" ht="67.5" hidden="1">
      <c r="B129" s="489" t="s">
        <v>874</v>
      </c>
      <c r="C129" s="75" t="s">
        <v>917</v>
      </c>
      <c r="D129" s="111" t="s">
        <v>884</v>
      </c>
      <c r="E129" s="47" t="s">
        <v>934</v>
      </c>
      <c r="F129" s="36" t="s">
        <v>935</v>
      </c>
    </row>
    <row r="130" spans="2:6" ht="99.75" hidden="1">
      <c r="B130" s="489"/>
      <c r="C130" s="75" t="s">
        <v>913</v>
      </c>
      <c r="D130" s="111" t="s">
        <v>885</v>
      </c>
      <c r="E130" s="47" t="s">
        <v>936</v>
      </c>
      <c r="F130" s="36" t="s">
        <v>746</v>
      </c>
    </row>
    <row r="131" spans="2:6" ht="67.5" hidden="1">
      <c r="B131" s="489"/>
      <c r="C131" s="33" t="s">
        <v>920</v>
      </c>
      <c r="D131" s="111" t="s">
        <v>886</v>
      </c>
      <c r="E131" s="47" t="s">
        <v>926</v>
      </c>
      <c r="F131" s="36" t="s">
        <v>927</v>
      </c>
    </row>
    <row r="132" spans="2:6" ht="99.75" hidden="1">
      <c r="B132" s="489"/>
      <c r="C132" s="75" t="s">
        <v>868</v>
      </c>
      <c r="D132" s="111" t="s">
        <v>887</v>
      </c>
      <c r="E132" s="47" t="s">
        <v>928</v>
      </c>
      <c r="F132" s="36" t="s">
        <v>927</v>
      </c>
    </row>
    <row r="133" spans="2:6" ht="99.75" hidden="1">
      <c r="B133" s="489"/>
      <c r="C133" s="75" t="s">
        <v>869</v>
      </c>
      <c r="D133" s="111" t="s">
        <v>888</v>
      </c>
      <c r="E133" s="47" t="s">
        <v>929</v>
      </c>
      <c r="F133" s="36" t="s">
        <v>930</v>
      </c>
    </row>
    <row r="134" spans="2:6" ht="99.75" hidden="1">
      <c r="B134" s="489"/>
      <c r="C134" s="75" t="s">
        <v>870</v>
      </c>
      <c r="D134" s="111" t="s">
        <v>889</v>
      </c>
      <c r="E134" s="47" t="s">
        <v>931</v>
      </c>
      <c r="F134" s="36" t="s">
        <v>927</v>
      </c>
    </row>
    <row r="135" spans="2:6" ht="99.75" hidden="1">
      <c r="B135" s="489"/>
      <c r="C135" s="75" t="s">
        <v>871</v>
      </c>
      <c r="D135" s="111" t="s">
        <v>890</v>
      </c>
      <c r="E135" s="47" t="s">
        <v>932</v>
      </c>
      <c r="F135" s="36" t="s">
        <v>930</v>
      </c>
    </row>
    <row r="136" spans="2:6" ht="99.75" hidden="1">
      <c r="B136" s="489"/>
      <c r="C136" s="75" t="s">
        <v>872</v>
      </c>
      <c r="D136" s="111" t="s">
        <v>891</v>
      </c>
      <c r="E136" s="47" t="s">
        <v>933</v>
      </c>
      <c r="F136" s="36" t="s">
        <v>927</v>
      </c>
    </row>
    <row r="137" spans="2:6" ht="67.5" hidden="1">
      <c r="B137" s="489"/>
      <c r="C137" s="75" t="s">
        <v>907</v>
      </c>
      <c r="D137" s="111" t="s">
        <v>892</v>
      </c>
      <c r="E137" s="47" t="s">
        <v>937</v>
      </c>
      <c r="F137" s="36" t="s">
        <v>927</v>
      </c>
    </row>
    <row r="138" spans="2:6" ht="67.5" hidden="1">
      <c r="B138" s="489" t="s">
        <v>876</v>
      </c>
      <c r="C138" s="75" t="s">
        <v>918</v>
      </c>
      <c r="D138" s="111" t="s">
        <v>893</v>
      </c>
      <c r="E138" s="47" t="s">
        <v>938</v>
      </c>
      <c r="F138" s="36" t="s">
        <v>939</v>
      </c>
    </row>
    <row r="139" spans="2:6" ht="99.75" hidden="1">
      <c r="B139" s="489"/>
      <c r="C139" s="75" t="s">
        <v>914</v>
      </c>
      <c r="D139" s="111" t="s">
        <v>894</v>
      </c>
      <c r="E139" s="47" t="s">
        <v>940</v>
      </c>
      <c r="F139" s="36" t="s">
        <v>746</v>
      </c>
    </row>
    <row r="140" spans="2:6" ht="67.5" hidden="1">
      <c r="B140" s="489"/>
      <c r="C140" s="33" t="s">
        <v>921</v>
      </c>
      <c r="D140" s="111" t="s">
        <v>895</v>
      </c>
      <c r="E140" s="47" t="s">
        <v>926</v>
      </c>
      <c r="F140" s="36" t="s">
        <v>927</v>
      </c>
    </row>
    <row r="141" spans="2:6" ht="99.75" hidden="1">
      <c r="B141" s="489"/>
      <c r="C141" s="75" t="s">
        <v>868</v>
      </c>
      <c r="D141" s="111" t="s">
        <v>896</v>
      </c>
      <c r="E141" s="47" t="s">
        <v>941</v>
      </c>
      <c r="F141" s="36" t="s">
        <v>927</v>
      </c>
    </row>
    <row r="142" spans="2:6" ht="99.75" hidden="1">
      <c r="B142" s="489"/>
      <c r="C142" s="75" t="s">
        <v>869</v>
      </c>
      <c r="D142" s="111" t="s">
        <v>897</v>
      </c>
      <c r="E142" s="47" t="s">
        <v>942</v>
      </c>
      <c r="F142" s="36" t="s">
        <v>930</v>
      </c>
    </row>
    <row r="143" spans="2:6" ht="99.75" hidden="1">
      <c r="B143" s="489"/>
      <c r="C143" s="75" t="s">
        <v>870</v>
      </c>
      <c r="D143" s="111" t="s">
        <v>898</v>
      </c>
      <c r="E143" s="47" t="s">
        <v>943</v>
      </c>
      <c r="F143" s="36" t="s">
        <v>927</v>
      </c>
    </row>
    <row r="144" spans="2:6" ht="99.75" hidden="1">
      <c r="B144" s="489"/>
      <c r="C144" s="75" t="s">
        <v>871</v>
      </c>
      <c r="D144" s="111" t="s">
        <v>899</v>
      </c>
      <c r="E144" s="47" t="s">
        <v>944</v>
      </c>
      <c r="F144" s="36" t="s">
        <v>930</v>
      </c>
    </row>
    <row r="145" spans="2:6" ht="99.75" hidden="1">
      <c r="B145" s="489"/>
      <c r="C145" s="75" t="s">
        <v>872</v>
      </c>
      <c r="D145" s="111" t="s">
        <v>900</v>
      </c>
      <c r="E145" s="47" t="s">
        <v>933</v>
      </c>
      <c r="F145" s="36" t="s">
        <v>927</v>
      </c>
    </row>
    <row r="146" spans="2:6" ht="67.5" hidden="1">
      <c r="B146" s="489"/>
      <c r="C146" s="75" t="s">
        <v>907</v>
      </c>
      <c r="D146" s="111" t="s">
        <v>901</v>
      </c>
      <c r="E146" s="47" t="s">
        <v>937</v>
      </c>
      <c r="F146" s="36" t="s">
        <v>927</v>
      </c>
    </row>
    <row r="147" spans="2:6" ht="67.5" hidden="1">
      <c r="B147" s="489" t="s">
        <v>875</v>
      </c>
      <c r="C147" s="75" t="s">
        <v>919</v>
      </c>
      <c r="D147" s="111" t="s">
        <v>902</v>
      </c>
      <c r="E147" s="47" t="s">
        <v>709</v>
      </c>
      <c r="F147" s="36" t="s">
        <v>945</v>
      </c>
    </row>
    <row r="148" spans="2:6" ht="99.75" hidden="1">
      <c r="B148" s="489"/>
      <c r="C148" s="75" t="s">
        <v>915</v>
      </c>
      <c r="D148" s="111" t="s">
        <v>903</v>
      </c>
      <c r="E148" s="47" t="s">
        <v>745</v>
      </c>
      <c r="F148" s="36" t="s">
        <v>746</v>
      </c>
    </row>
    <row r="149" spans="2:6" ht="67.5" hidden="1">
      <c r="B149" s="489"/>
      <c r="C149" s="33" t="s">
        <v>922</v>
      </c>
      <c r="D149" s="111" t="s">
        <v>904</v>
      </c>
      <c r="E149" s="47" t="s">
        <v>926</v>
      </c>
      <c r="F149" s="36" t="s">
        <v>927</v>
      </c>
    </row>
    <row r="150" spans="2:6" ht="99.75" hidden="1">
      <c r="B150" s="489"/>
      <c r="C150" s="75" t="s">
        <v>868</v>
      </c>
      <c r="D150" s="111" t="s">
        <v>905</v>
      </c>
      <c r="E150" s="47" t="s">
        <v>928</v>
      </c>
      <c r="F150" s="36" t="s">
        <v>927</v>
      </c>
    </row>
    <row r="151" spans="2:6" ht="99.75" hidden="1">
      <c r="B151" s="489"/>
      <c r="C151" s="75" t="s">
        <v>869</v>
      </c>
      <c r="D151" s="111" t="s">
        <v>906</v>
      </c>
      <c r="E151" s="47" t="s">
        <v>929</v>
      </c>
      <c r="F151" s="36" t="s">
        <v>930</v>
      </c>
    </row>
    <row r="152" spans="2:6" ht="99.75" hidden="1">
      <c r="B152" s="489"/>
      <c r="C152" s="75" t="s">
        <v>870</v>
      </c>
      <c r="D152" s="111" t="s">
        <v>908</v>
      </c>
      <c r="E152" s="47" t="s">
        <v>931</v>
      </c>
      <c r="F152" s="36" t="s">
        <v>927</v>
      </c>
    </row>
    <row r="153" spans="2:6" ht="99.75" hidden="1">
      <c r="B153" s="489"/>
      <c r="C153" s="75" t="s">
        <v>871</v>
      </c>
      <c r="D153" s="111" t="s">
        <v>909</v>
      </c>
      <c r="E153" s="47" t="s">
        <v>932</v>
      </c>
      <c r="F153" s="36" t="s">
        <v>930</v>
      </c>
    </row>
    <row r="154" spans="2:6" ht="99.75" hidden="1">
      <c r="B154" s="489"/>
      <c r="C154" s="75" t="s">
        <v>872</v>
      </c>
      <c r="D154" s="111" t="s">
        <v>910</v>
      </c>
      <c r="E154" s="47" t="s">
        <v>933</v>
      </c>
      <c r="F154" s="36" t="s">
        <v>927</v>
      </c>
    </row>
    <row r="155" spans="2:6" ht="67.5" hidden="1">
      <c r="B155" s="489"/>
      <c r="C155" s="75" t="s">
        <v>907</v>
      </c>
      <c r="D155" s="111" t="s">
        <v>911</v>
      </c>
      <c r="E155" s="47" t="s">
        <v>937</v>
      </c>
      <c r="F155" s="36" t="s">
        <v>927</v>
      </c>
    </row>
    <row r="156" spans="2:6" ht="99.75">
      <c r="B156" s="474" t="s">
        <v>34</v>
      </c>
      <c r="C156" s="75" t="s">
        <v>183</v>
      </c>
      <c r="D156" s="30" t="s">
        <v>185</v>
      </c>
      <c r="E156" s="47" t="s">
        <v>274</v>
      </c>
      <c r="F156" s="31" t="s">
        <v>252</v>
      </c>
    </row>
    <row r="157" spans="2:6" ht="66.75">
      <c r="B157" s="474"/>
      <c r="C157" s="75" t="s">
        <v>970</v>
      </c>
      <c r="D157" s="30" t="s">
        <v>184</v>
      </c>
      <c r="E157" s="47" t="s">
        <v>64</v>
      </c>
      <c r="F157" s="31" t="s">
        <v>253</v>
      </c>
    </row>
    <row r="158" spans="2:6" ht="101.25">
      <c r="B158" s="474" t="s">
        <v>35</v>
      </c>
      <c r="C158" s="90" t="s">
        <v>985</v>
      </c>
      <c r="D158" s="30" t="s">
        <v>251</v>
      </c>
      <c r="E158" s="48" t="s">
        <v>320</v>
      </c>
      <c r="F158" s="38" t="s">
        <v>252</v>
      </c>
    </row>
    <row r="159" spans="2:6" ht="99.75">
      <c r="B159" s="474"/>
      <c r="C159" s="88" t="s">
        <v>254</v>
      </c>
      <c r="D159" s="30" t="s">
        <v>255</v>
      </c>
      <c r="E159" s="47" t="s">
        <v>61</v>
      </c>
      <c r="F159" s="31" t="s">
        <v>253</v>
      </c>
    </row>
    <row r="160" spans="2:6" ht="66.75">
      <c r="B160" s="476" t="s">
        <v>26</v>
      </c>
      <c r="C160" s="76" t="s">
        <v>971</v>
      </c>
      <c r="D160" s="30" t="s">
        <v>256</v>
      </c>
      <c r="E160" s="47" t="s">
        <v>62</v>
      </c>
      <c r="F160" s="31" t="s">
        <v>265</v>
      </c>
    </row>
    <row r="161" spans="2:6" ht="66.75">
      <c r="B161" s="476"/>
      <c r="C161" s="76" t="s">
        <v>338</v>
      </c>
      <c r="D161" s="30" t="s">
        <v>257</v>
      </c>
      <c r="E161" s="47" t="s">
        <v>65</v>
      </c>
      <c r="F161" s="31" t="s">
        <v>265</v>
      </c>
    </row>
    <row r="162" spans="2:6" ht="66.75">
      <c r="B162" s="476"/>
      <c r="C162" s="76" t="s">
        <v>972</v>
      </c>
      <c r="D162" s="30" t="s">
        <v>258</v>
      </c>
      <c r="E162" s="47" t="s">
        <v>63</v>
      </c>
      <c r="F162" s="31" t="s">
        <v>266</v>
      </c>
    </row>
    <row r="163" spans="2:6" ht="99.75">
      <c r="B163" s="476"/>
      <c r="C163" s="76" t="s">
        <v>339</v>
      </c>
      <c r="D163" s="30" t="s">
        <v>259</v>
      </c>
      <c r="E163" s="47" t="s">
        <v>269</v>
      </c>
      <c r="F163" s="31" t="s">
        <v>268</v>
      </c>
    </row>
    <row r="164" spans="2:6" ht="99.75">
      <c r="B164" s="476"/>
      <c r="C164" s="76" t="s">
        <v>340</v>
      </c>
      <c r="D164" s="30" t="s">
        <v>260</v>
      </c>
      <c r="E164" s="47" t="s">
        <v>270</v>
      </c>
      <c r="F164" s="31" t="s">
        <v>267</v>
      </c>
    </row>
    <row r="165" spans="2:6" ht="66.75">
      <c r="B165" s="476"/>
      <c r="C165" s="89" t="s">
        <v>973</v>
      </c>
      <c r="D165" s="30" t="s">
        <v>261</v>
      </c>
      <c r="E165" s="47" t="s">
        <v>66</v>
      </c>
      <c r="F165" s="31" t="s">
        <v>271</v>
      </c>
    </row>
    <row r="166" spans="2:6" ht="66.75">
      <c r="B166" s="476"/>
      <c r="C166" s="89" t="s">
        <v>974</v>
      </c>
      <c r="D166" s="30" t="s">
        <v>262</v>
      </c>
      <c r="E166" s="47" t="s">
        <v>67</v>
      </c>
      <c r="F166" s="31" t="s">
        <v>271</v>
      </c>
    </row>
    <row r="167" spans="2:6" ht="99.75">
      <c r="B167" s="476" t="s">
        <v>111</v>
      </c>
      <c r="C167" s="76" t="s">
        <v>272</v>
      </c>
      <c r="D167" s="30" t="s">
        <v>263</v>
      </c>
      <c r="E167" s="47" t="s">
        <v>138</v>
      </c>
      <c r="F167" s="31" t="s">
        <v>253</v>
      </c>
    </row>
    <row r="168" spans="2:6" ht="99.75">
      <c r="B168" s="476"/>
      <c r="C168" s="89" t="s">
        <v>273</v>
      </c>
      <c r="D168" s="30" t="s">
        <v>264</v>
      </c>
      <c r="E168" s="47" t="s">
        <v>617</v>
      </c>
      <c r="F168" s="31" t="s">
        <v>253</v>
      </c>
    </row>
    <row r="169" spans="2:6" ht="99.75">
      <c r="B169" s="476"/>
      <c r="C169" s="76" t="s">
        <v>975</v>
      </c>
      <c r="D169" s="30" t="s">
        <v>321</v>
      </c>
      <c r="E169" s="47" t="s">
        <v>323</v>
      </c>
      <c r="F169" s="31" t="s">
        <v>324</v>
      </c>
    </row>
    <row r="170" spans="2:6" ht="99.75">
      <c r="B170" s="476"/>
      <c r="C170" s="76" t="s">
        <v>976</v>
      </c>
      <c r="D170" s="30" t="s">
        <v>322</v>
      </c>
      <c r="E170" s="47" t="s">
        <v>325</v>
      </c>
      <c r="F170" s="31" t="s">
        <v>324</v>
      </c>
    </row>
    <row r="171" spans="2:6">
      <c r="B171" s="475" t="s">
        <v>129</v>
      </c>
      <c r="C171" s="475"/>
      <c r="D171" s="475"/>
      <c r="E171" s="475"/>
      <c r="F171" s="475"/>
    </row>
    <row r="172" spans="2:6" ht="99.75">
      <c r="B172" s="479" t="s">
        <v>115</v>
      </c>
      <c r="C172" s="90" t="s">
        <v>986</v>
      </c>
      <c r="D172" s="30" t="s">
        <v>368</v>
      </c>
      <c r="E172" s="47" t="s">
        <v>69</v>
      </c>
      <c r="F172" s="31" t="s">
        <v>277</v>
      </c>
    </row>
    <row r="173" spans="2:6" ht="99.75">
      <c r="B173" s="479"/>
      <c r="C173" s="90" t="s">
        <v>466</v>
      </c>
      <c r="D173" s="30" t="s">
        <v>275</v>
      </c>
      <c r="E173" s="47" t="s">
        <v>68</v>
      </c>
      <c r="F173" s="31" t="s">
        <v>278</v>
      </c>
    </row>
    <row r="174" spans="2:6" ht="165.75">
      <c r="B174" s="479"/>
      <c r="C174" s="75" t="s">
        <v>977</v>
      </c>
      <c r="D174" s="30" t="s">
        <v>276</v>
      </c>
      <c r="E174" s="47" t="s">
        <v>117</v>
      </c>
      <c r="F174" s="31" t="s">
        <v>279</v>
      </c>
    </row>
    <row r="175" spans="2:6" ht="99.75">
      <c r="B175" s="479"/>
      <c r="C175" s="90" t="s">
        <v>468</v>
      </c>
      <c r="D175" s="30" t="s">
        <v>369</v>
      </c>
      <c r="E175" s="47" t="s">
        <v>116</v>
      </c>
      <c r="F175" s="31" t="s">
        <v>280</v>
      </c>
    </row>
    <row r="176" spans="2:6" ht="165.75">
      <c r="B176" s="479"/>
      <c r="C176" s="35" t="s">
        <v>467</v>
      </c>
      <c r="D176" s="30" t="s">
        <v>471</v>
      </c>
      <c r="E176" s="45" t="s">
        <v>747</v>
      </c>
      <c r="F176" s="28"/>
    </row>
    <row r="177" spans="2:6" ht="165.75">
      <c r="B177" s="479"/>
      <c r="C177" s="35" t="s">
        <v>472</v>
      </c>
      <c r="D177" s="30" t="s">
        <v>488</v>
      </c>
      <c r="E177" s="47" t="s">
        <v>748</v>
      </c>
      <c r="F177" s="28"/>
    </row>
    <row r="178" spans="2:6" ht="165.75">
      <c r="B178" s="474" t="s">
        <v>978</v>
      </c>
      <c r="C178" s="91" t="s">
        <v>987</v>
      </c>
      <c r="D178" s="30" t="s">
        <v>281</v>
      </c>
      <c r="E178" s="47" t="s">
        <v>618</v>
      </c>
      <c r="F178" s="31" t="s">
        <v>280</v>
      </c>
    </row>
    <row r="179" spans="2:6" ht="264.75">
      <c r="B179" s="474"/>
      <c r="C179" s="75" t="s">
        <v>469</v>
      </c>
      <c r="D179" s="30" t="s">
        <v>282</v>
      </c>
      <c r="E179" s="47" t="s">
        <v>619</v>
      </c>
      <c r="F179" s="31" t="s">
        <v>280</v>
      </c>
    </row>
    <row r="180" spans="2:6" ht="99.75">
      <c r="B180" s="474"/>
      <c r="C180" s="75" t="s">
        <v>474</v>
      </c>
      <c r="D180" s="30" t="s">
        <v>476</v>
      </c>
      <c r="E180" s="45" t="s">
        <v>749</v>
      </c>
      <c r="F180" s="28" t="s">
        <v>750</v>
      </c>
    </row>
    <row r="181" spans="2:6" ht="165.75">
      <c r="B181" s="474"/>
      <c r="C181" s="75" t="s">
        <v>475</v>
      </c>
      <c r="D181" s="30" t="s">
        <v>477</v>
      </c>
      <c r="E181" s="45" t="s">
        <v>751</v>
      </c>
      <c r="F181" s="28" t="s">
        <v>750</v>
      </c>
    </row>
    <row r="182" spans="2:6" ht="165.75">
      <c r="B182" s="480" t="s">
        <v>478</v>
      </c>
      <c r="C182" s="75" t="s">
        <v>341</v>
      </c>
      <c r="D182" s="30" t="s">
        <v>370</v>
      </c>
      <c r="E182" s="47" t="s">
        <v>118</v>
      </c>
      <c r="F182" s="31" t="s">
        <v>752</v>
      </c>
    </row>
    <row r="183" spans="2:6" ht="99.75">
      <c r="B183" s="480"/>
      <c r="C183" s="75" t="s">
        <v>988</v>
      </c>
      <c r="D183" s="30" t="s">
        <v>371</v>
      </c>
      <c r="E183" s="45" t="s">
        <v>753</v>
      </c>
      <c r="F183" s="28" t="s">
        <v>754</v>
      </c>
    </row>
    <row r="184" spans="2:6" ht="66.75">
      <c r="B184" s="480"/>
      <c r="C184" s="88" t="s">
        <v>639</v>
      </c>
      <c r="D184" s="30" t="s">
        <v>640</v>
      </c>
      <c r="E184" s="47" t="s">
        <v>755</v>
      </c>
      <c r="F184" s="31" t="s">
        <v>752</v>
      </c>
    </row>
    <row r="185" spans="2:6" ht="66.75">
      <c r="B185" s="480"/>
      <c r="C185" s="88" t="s">
        <v>989</v>
      </c>
      <c r="D185" s="30" t="s">
        <v>641</v>
      </c>
      <c r="E185" s="45" t="s">
        <v>756</v>
      </c>
      <c r="F185" s="31" t="s">
        <v>754</v>
      </c>
    </row>
    <row r="186" spans="2:6" ht="132.75">
      <c r="B186" s="480" t="s">
        <v>483</v>
      </c>
      <c r="C186" s="75" t="s">
        <v>470</v>
      </c>
      <c r="D186" s="30" t="s">
        <v>283</v>
      </c>
      <c r="E186" s="47" t="s">
        <v>119</v>
      </c>
      <c r="F186" s="31" t="s">
        <v>284</v>
      </c>
    </row>
    <row r="187" spans="2:6" ht="231.75">
      <c r="B187" s="480"/>
      <c r="C187" s="88" t="s">
        <v>990</v>
      </c>
      <c r="D187" s="30" t="s">
        <v>285</v>
      </c>
      <c r="E187" s="47" t="s">
        <v>620</v>
      </c>
      <c r="F187" s="31" t="s">
        <v>284</v>
      </c>
    </row>
    <row r="188" spans="2:6" ht="132.75">
      <c r="B188" s="480"/>
      <c r="C188" s="88" t="s">
        <v>479</v>
      </c>
      <c r="D188" s="30" t="s">
        <v>484</v>
      </c>
      <c r="E188" s="45" t="s">
        <v>757</v>
      </c>
      <c r="F188" s="31" t="s">
        <v>758</v>
      </c>
    </row>
    <row r="189" spans="2:6" ht="165.75">
      <c r="B189" s="480"/>
      <c r="C189" s="75" t="s">
        <v>480</v>
      </c>
      <c r="D189" s="30" t="s">
        <v>485</v>
      </c>
      <c r="E189" s="45" t="s">
        <v>759</v>
      </c>
      <c r="F189" s="28" t="s">
        <v>760</v>
      </c>
    </row>
    <row r="190" spans="2:6" ht="66.75">
      <c r="B190" s="480"/>
      <c r="C190" s="75" t="s">
        <v>481</v>
      </c>
      <c r="D190" s="30" t="s">
        <v>486</v>
      </c>
      <c r="E190" s="45" t="s">
        <v>761</v>
      </c>
      <c r="F190" s="28" t="s">
        <v>762</v>
      </c>
    </row>
    <row r="191" spans="2:6" ht="99.75">
      <c r="B191" s="480"/>
      <c r="C191" s="75" t="s">
        <v>482</v>
      </c>
      <c r="D191" s="30" t="s">
        <v>487</v>
      </c>
      <c r="E191" s="45" t="s">
        <v>763</v>
      </c>
      <c r="F191" s="28" t="s">
        <v>762</v>
      </c>
    </row>
    <row r="192" spans="2:6" ht="165.75">
      <c r="B192" s="479" t="s">
        <v>123</v>
      </c>
      <c r="C192" s="75" t="s">
        <v>845</v>
      </c>
      <c r="D192" s="30" t="s">
        <v>286</v>
      </c>
      <c r="E192" s="47" t="s">
        <v>134</v>
      </c>
      <c r="F192" s="31" t="s">
        <v>288</v>
      </c>
    </row>
    <row r="193" spans="2:6" ht="132.75">
      <c r="B193" s="479"/>
      <c r="C193" s="75" t="s">
        <v>342</v>
      </c>
      <c r="D193" s="30" t="s">
        <v>287</v>
      </c>
      <c r="E193" s="47" t="s">
        <v>621</v>
      </c>
      <c r="F193" s="31" t="s">
        <v>288</v>
      </c>
    </row>
    <row r="194" spans="2:6" ht="66.75">
      <c r="B194" s="479" t="s">
        <v>503</v>
      </c>
      <c r="C194" s="75" t="s">
        <v>510</v>
      </c>
      <c r="D194" s="30" t="s">
        <v>520</v>
      </c>
      <c r="E194" s="45" t="s">
        <v>764</v>
      </c>
      <c r="F194" s="28" t="s">
        <v>765</v>
      </c>
    </row>
    <row r="195" spans="2:6" ht="66.75">
      <c r="B195" s="479"/>
      <c r="C195" s="75" t="s">
        <v>505</v>
      </c>
      <c r="D195" s="30" t="s">
        <v>521</v>
      </c>
      <c r="E195" s="45" t="s">
        <v>766</v>
      </c>
      <c r="F195" s="28" t="s">
        <v>765</v>
      </c>
    </row>
    <row r="196" spans="2:6" ht="66.75">
      <c r="B196" s="479"/>
      <c r="C196" s="35" t="s">
        <v>506</v>
      </c>
      <c r="D196" s="30" t="s">
        <v>522</v>
      </c>
      <c r="E196" s="45" t="s">
        <v>767</v>
      </c>
      <c r="F196" s="28"/>
    </row>
    <row r="197" spans="2:6" ht="66.75">
      <c r="B197" s="479" t="s">
        <v>507</v>
      </c>
      <c r="C197" s="75" t="s">
        <v>511</v>
      </c>
      <c r="D197" s="30" t="s">
        <v>523</v>
      </c>
      <c r="E197" s="45" t="s">
        <v>768</v>
      </c>
      <c r="F197" s="28" t="s">
        <v>769</v>
      </c>
    </row>
    <row r="198" spans="2:6" ht="66.75">
      <c r="B198" s="479"/>
      <c r="C198" s="75" t="s">
        <v>508</v>
      </c>
      <c r="D198" s="30" t="s">
        <v>524</v>
      </c>
      <c r="E198" s="45" t="s">
        <v>770</v>
      </c>
      <c r="F198" s="28" t="s">
        <v>769</v>
      </c>
    </row>
    <row r="199" spans="2:6" ht="66.75">
      <c r="B199" s="479"/>
      <c r="C199" s="35" t="s">
        <v>509</v>
      </c>
      <c r="D199" s="30" t="s">
        <v>525</v>
      </c>
      <c r="E199" s="45" t="s">
        <v>771</v>
      </c>
      <c r="F199" s="28"/>
    </row>
    <row r="200" spans="2:6" ht="99.75">
      <c r="B200" s="479" t="s">
        <v>504</v>
      </c>
      <c r="C200" s="75" t="s">
        <v>924</v>
      </c>
      <c r="D200" s="30" t="s">
        <v>526</v>
      </c>
      <c r="E200" s="45" t="s">
        <v>772</v>
      </c>
      <c r="F200" s="28" t="s">
        <v>773</v>
      </c>
    </row>
    <row r="201" spans="2:6" ht="99.75">
      <c r="B201" s="479"/>
      <c r="C201" s="75" t="s">
        <v>925</v>
      </c>
      <c r="D201" s="30" t="s">
        <v>527</v>
      </c>
      <c r="E201" s="45" t="s">
        <v>774</v>
      </c>
      <c r="F201" s="28" t="s">
        <v>773</v>
      </c>
    </row>
    <row r="202" spans="2:6" ht="99.75">
      <c r="B202" s="479"/>
      <c r="C202" s="92" t="s">
        <v>946</v>
      </c>
      <c r="D202" s="30" t="s">
        <v>528</v>
      </c>
      <c r="E202" s="45" t="s">
        <v>775</v>
      </c>
      <c r="F202" s="28"/>
    </row>
    <row r="203" spans="2:6">
      <c r="B203" s="475" t="s">
        <v>128</v>
      </c>
      <c r="C203" s="475"/>
      <c r="D203" s="475"/>
      <c r="E203" s="475"/>
      <c r="F203" s="475"/>
    </row>
    <row r="204" spans="2:6" ht="165.75">
      <c r="B204" s="480" t="s">
        <v>473</v>
      </c>
      <c r="C204" s="75" t="s">
        <v>489</v>
      </c>
      <c r="D204" s="30" t="s">
        <v>372</v>
      </c>
      <c r="E204" s="47" t="s">
        <v>70</v>
      </c>
      <c r="F204" s="31" t="s">
        <v>776</v>
      </c>
    </row>
    <row r="205" spans="2:6" ht="99.75">
      <c r="B205" s="480"/>
      <c r="C205" s="75" t="s">
        <v>490</v>
      </c>
      <c r="D205" s="30" t="s">
        <v>373</v>
      </c>
      <c r="E205" s="47" t="s">
        <v>71</v>
      </c>
      <c r="F205" s="31" t="s">
        <v>776</v>
      </c>
    </row>
    <row r="206" spans="2:6" ht="66">
      <c r="B206" s="480"/>
      <c r="C206" s="35" t="s">
        <v>491</v>
      </c>
      <c r="D206" s="30" t="s">
        <v>498</v>
      </c>
      <c r="E206" s="45"/>
      <c r="F206" s="28"/>
    </row>
    <row r="207" spans="2:6" ht="132.75">
      <c r="B207" s="474" t="s">
        <v>846</v>
      </c>
      <c r="C207" s="75" t="s">
        <v>492</v>
      </c>
      <c r="D207" s="30" t="s">
        <v>499</v>
      </c>
      <c r="E207" s="45" t="s">
        <v>777</v>
      </c>
      <c r="F207" s="31" t="s">
        <v>776</v>
      </c>
    </row>
    <row r="208" spans="2:6" ht="99.75">
      <c r="B208" s="474"/>
      <c r="C208" s="75" t="s">
        <v>493</v>
      </c>
      <c r="D208" s="30" t="s">
        <v>500</v>
      </c>
      <c r="E208" s="45" t="s">
        <v>778</v>
      </c>
      <c r="F208" s="31" t="s">
        <v>776</v>
      </c>
    </row>
    <row r="209" spans="1:6" ht="99.75">
      <c r="B209" s="481" t="s">
        <v>478</v>
      </c>
      <c r="C209" s="93" t="s">
        <v>494</v>
      </c>
      <c r="D209" s="112" t="s">
        <v>374</v>
      </c>
      <c r="E209" s="49" t="s">
        <v>139</v>
      </c>
      <c r="F209" s="39" t="s">
        <v>295</v>
      </c>
    </row>
    <row r="210" spans="1:6" ht="66.75">
      <c r="B210" s="481"/>
      <c r="C210" s="93" t="s">
        <v>637</v>
      </c>
      <c r="D210" s="112" t="s">
        <v>638</v>
      </c>
      <c r="E210" s="49" t="s">
        <v>779</v>
      </c>
      <c r="F210" s="39" t="s">
        <v>295</v>
      </c>
    </row>
    <row r="211" spans="1:6" ht="99.75">
      <c r="B211" s="480" t="s">
        <v>483</v>
      </c>
      <c r="C211" s="75" t="s">
        <v>496</v>
      </c>
      <c r="D211" s="30" t="s">
        <v>375</v>
      </c>
      <c r="E211" s="47" t="s">
        <v>780</v>
      </c>
      <c r="F211" s="31" t="s">
        <v>781</v>
      </c>
    </row>
    <row r="212" spans="1:6" ht="99.75">
      <c r="B212" s="480"/>
      <c r="C212" s="75" t="s">
        <v>497</v>
      </c>
      <c r="D212" s="30" t="s">
        <v>501</v>
      </c>
      <c r="E212" s="45" t="s">
        <v>782</v>
      </c>
      <c r="F212" s="31" t="s">
        <v>781</v>
      </c>
    </row>
    <row r="213" spans="1:6" ht="99.75">
      <c r="B213" s="480"/>
      <c r="C213" s="75" t="s">
        <v>495</v>
      </c>
      <c r="D213" s="30" t="s">
        <v>502</v>
      </c>
      <c r="E213" s="45" t="s">
        <v>783</v>
      </c>
      <c r="F213" s="31" t="s">
        <v>784</v>
      </c>
    </row>
    <row r="214" spans="1:6" ht="99.75">
      <c r="B214" s="29" t="s">
        <v>289</v>
      </c>
      <c r="C214" s="75" t="s">
        <v>847</v>
      </c>
      <c r="D214" s="30" t="s">
        <v>376</v>
      </c>
      <c r="E214" s="47" t="s">
        <v>290</v>
      </c>
      <c r="F214" s="31" t="s">
        <v>291</v>
      </c>
    </row>
    <row r="215" spans="1:6" ht="132.75">
      <c r="B215" s="480" t="s">
        <v>848</v>
      </c>
      <c r="C215" s="75" t="s">
        <v>292</v>
      </c>
      <c r="D215" s="30" t="s">
        <v>377</v>
      </c>
      <c r="E215" s="47" t="s">
        <v>293</v>
      </c>
      <c r="F215" s="31" t="s">
        <v>294</v>
      </c>
    </row>
    <row r="216" spans="1:6" s="11" customFormat="1" ht="267">
      <c r="A216" s="20"/>
      <c r="B216" s="480"/>
      <c r="C216" s="75" t="s">
        <v>343</v>
      </c>
      <c r="D216" s="30" t="s">
        <v>378</v>
      </c>
      <c r="E216" s="47" t="s">
        <v>140</v>
      </c>
      <c r="F216" s="31" t="s">
        <v>295</v>
      </c>
    </row>
    <row r="217" spans="1:6" ht="198.75">
      <c r="B217" s="480"/>
      <c r="C217" s="75" t="s">
        <v>849</v>
      </c>
      <c r="D217" s="30" t="s">
        <v>379</v>
      </c>
      <c r="E217" s="47" t="s">
        <v>141</v>
      </c>
      <c r="F217" s="31" t="s">
        <v>296</v>
      </c>
    </row>
    <row r="218" spans="1:6">
      <c r="B218" s="475" t="s">
        <v>130</v>
      </c>
      <c r="C218" s="475"/>
      <c r="D218" s="475"/>
      <c r="E218" s="475"/>
      <c r="F218" s="475"/>
    </row>
    <row r="219" spans="1:6" ht="99.75">
      <c r="B219" s="29" t="s">
        <v>297</v>
      </c>
      <c r="C219" s="94" t="s">
        <v>979</v>
      </c>
      <c r="D219" s="30" t="s">
        <v>298</v>
      </c>
      <c r="E219" s="47" t="s">
        <v>785</v>
      </c>
      <c r="F219" s="31" t="s">
        <v>786</v>
      </c>
    </row>
    <row r="220" spans="1:6" ht="132.75">
      <c r="B220" s="474" t="s">
        <v>568</v>
      </c>
      <c r="C220" s="88" t="s">
        <v>391</v>
      </c>
      <c r="D220" s="30" t="s">
        <v>562</v>
      </c>
      <c r="E220" s="45" t="s">
        <v>787</v>
      </c>
      <c r="F220" s="31" t="s">
        <v>786</v>
      </c>
    </row>
    <row r="221" spans="1:6" ht="99.75">
      <c r="B221" s="474"/>
      <c r="C221" s="88" t="s">
        <v>386</v>
      </c>
      <c r="D221" s="30" t="s">
        <v>563</v>
      </c>
      <c r="E221" s="45" t="s">
        <v>788</v>
      </c>
      <c r="F221" s="31" t="s">
        <v>786</v>
      </c>
    </row>
    <row r="222" spans="1:6" ht="99.75">
      <c r="B222" s="474"/>
      <c r="C222" s="75" t="s">
        <v>387</v>
      </c>
      <c r="D222" s="30" t="s">
        <v>564</v>
      </c>
      <c r="E222" s="45" t="s">
        <v>789</v>
      </c>
      <c r="F222" s="31" t="s">
        <v>786</v>
      </c>
    </row>
    <row r="223" spans="1:6" ht="99.75">
      <c r="B223" s="474"/>
      <c r="C223" s="75" t="s">
        <v>388</v>
      </c>
      <c r="D223" s="30" t="s">
        <v>565</v>
      </c>
      <c r="E223" s="45" t="s">
        <v>790</v>
      </c>
      <c r="F223" s="31" t="s">
        <v>786</v>
      </c>
    </row>
    <row r="224" spans="1:6" ht="99.75">
      <c r="B224" s="474"/>
      <c r="C224" s="75" t="s">
        <v>389</v>
      </c>
      <c r="D224" s="30" t="s">
        <v>566</v>
      </c>
      <c r="E224" s="45" t="s">
        <v>791</v>
      </c>
      <c r="F224" s="31" t="s">
        <v>786</v>
      </c>
    </row>
    <row r="225" spans="2:6" ht="132.75">
      <c r="B225" s="474"/>
      <c r="C225" s="75" t="s">
        <v>390</v>
      </c>
      <c r="D225" s="30" t="s">
        <v>567</v>
      </c>
      <c r="E225" s="45" t="s">
        <v>792</v>
      </c>
      <c r="F225" s="31" t="s">
        <v>786</v>
      </c>
    </row>
    <row r="226" spans="2:6" ht="100.5" thickBot="1">
      <c r="B226" s="29" t="s">
        <v>569</v>
      </c>
      <c r="C226" s="95" t="s">
        <v>982</v>
      </c>
      <c r="D226" s="30" t="s">
        <v>299</v>
      </c>
      <c r="E226" s="47" t="s">
        <v>72</v>
      </c>
      <c r="F226" s="31" t="s">
        <v>786</v>
      </c>
    </row>
    <row r="227" spans="2:6" s="17" customFormat="1" ht="132.75">
      <c r="B227" s="100" t="s">
        <v>1021</v>
      </c>
      <c r="C227" s="101" t="s">
        <v>1022</v>
      </c>
      <c r="D227" s="113" t="s">
        <v>1023</v>
      </c>
      <c r="E227" s="47" t="s">
        <v>1031</v>
      </c>
      <c r="F227" s="31" t="s">
        <v>1032</v>
      </c>
    </row>
    <row r="228" spans="2:6" ht="66.75">
      <c r="B228" s="474" t="s">
        <v>570</v>
      </c>
      <c r="C228" s="75" t="s">
        <v>1025</v>
      </c>
      <c r="D228" s="30" t="s">
        <v>551</v>
      </c>
      <c r="E228" s="45" t="s">
        <v>1026</v>
      </c>
      <c r="F228" s="28" t="s">
        <v>793</v>
      </c>
    </row>
    <row r="229" spans="2:6" ht="66.75">
      <c r="B229" s="474"/>
      <c r="C229" s="94" t="s">
        <v>980</v>
      </c>
      <c r="D229" s="30" t="s">
        <v>301</v>
      </c>
      <c r="E229" s="47" t="s">
        <v>300</v>
      </c>
      <c r="F229" s="31" t="s">
        <v>302</v>
      </c>
    </row>
    <row r="230" spans="2:6" ht="99.75">
      <c r="B230" s="474" t="s">
        <v>436</v>
      </c>
      <c r="C230" s="75" t="s">
        <v>391</v>
      </c>
      <c r="D230" s="30" t="s">
        <v>405</v>
      </c>
      <c r="E230" s="47" t="s">
        <v>422</v>
      </c>
      <c r="F230" s="31" t="s">
        <v>302</v>
      </c>
    </row>
    <row r="231" spans="2:6" ht="66.75">
      <c r="B231" s="474"/>
      <c r="C231" s="75" t="s">
        <v>386</v>
      </c>
      <c r="D231" s="30" t="s">
        <v>406</v>
      </c>
      <c r="E231" s="47" t="s">
        <v>423</v>
      </c>
      <c r="F231" s="31" t="s">
        <v>302</v>
      </c>
    </row>
    <row r="232" spans="2:6" ht="99.75">
      <c r="B232" s="474"/>
      <c r="C232" s="75" t="s">
        <v>387</v>
      </c>
      <c r="D232" s="30" t="s">
        <v>407</v>
      </c>
      <c r="E232" s="47" t="s">
        <v>424</v>
      </c>
      <c r="F232" s="31" t="s">
        <v>302</v>
      </c>
    </row>
    <row r="233" spans="2:6" ht="99.75">
      <c r="B233" s="474"/>
      <c r="C233" s="75" t="s">
        <v>388</v>
      </c>
      <c r="D233" s="30" t="s">
        <v>408</v>
      </c>
      <c r="E233" s="47" t="s">
        <v>425</v>
      </c>
      <c r="F233" s="31" t="s">
        <v>302</v>
      </c>
    </row>
    <row r="234" spans="2:6" ht="99.75">
      <c r="B234" s="474"/>
      <c r="C234" s="75" t="s">
        <v>389</v>
      </c>
      <c r="D234" s="30" t="s">
        <v>409</v>
      </c>
      <c r="E234" s="47" t="s">
        <v>426</v>
      </c>
      <c r="F234" s="31" t="s">
        <v>302</v>
      </c>
    </row>
    <row r="235" spans="2:6" ht="99.75">
      <c r="B235" s="474"/>
      <c r="C235" s="75" t="s">
        <v>390</v>
      </c>
      <c r="D235" s="30" t="s">
        <v>410</v>
      </c>
      <c r="E235" s="47" t="s">
        <v>427</v>
      </c>
      <c r="F235" s="31" t="s">
        <v>302</v>
      </c>
    </row>
    <row r="236" spans="2:6" ht="66.75">
      <c r="B236" s="474" t="s">
        <v>437</v>
      </c>
      <c r="C236" s="75" t="s">
        <v>440</v>
      </c>
      <c r="D236" s="30" t="s">
        <v>416</v>
      </c>
      <c r="E236" s="47" t="s">
        <v>428</v>
      </c>
      <c r="F236" s="31" t="s">
        <v>434</v>
      </c>
    </row>
    <row r="237" spans="2:6" ht="66.75">
      <c r="B237" s="474"/>
      <c r="C237" s="88" t="s">
        <v>411</v>
      </c>
      <c r="D237" s="30" t="s">
        <v>417</v>
      </c>
      <c r="E237" s="47" t="s">
        <v>429</v>
      </c>
      <c r="F237" s="31" t="s">
        <v>434</v>
      </c>
    </row>
    <row r="238" spans="2:6" ht="66.75">
      <c r="B238" s="474"/>
      <c r="C238" s="88" t="s">
        <v>412</v>
      </c>
      <c r="D238" s="30" t="s">
        <v>418</v>
      </c>
      <c r="E238" s="47" t="s">
        <v>430</v>
      </c>
      <c r="F238" s="31" t="s">
        <v>434</v>
      </c>
    </row>
    <row r="239" spans="2:6" ht="66.75">
      <c r="B239" s="474"/>
      <c r="C239" s="75" t="s">
        <v>413</v>
      </c>
      <c r="D239" s="30" t="s">
        <v>419</v>
      </c>
      <c r="E239" s="47" t="s">
        <v>431</v>
      </c>
      <c r="F239" s="31" t="s">
        <v>434</v>
      </c>
    </row>
    <row r="240" spans="2:6" ht="66.75">
      <c r="B240" s="474"/>
      <c r="C240" s="75" t="s">
        <v>414</v>
      </c>
      <c r="D240" s="30" t="s">
        <v>420</v>
      </c>
      <c r="E240" s="47" t="s">
        <v>432</v>
      </c>
      <c r="F240" s="31" t="s">
        <v>434</v>
      </c>
    </row>
    <row r="241" spans="2:6" ht="66.75">
      <c r="B241" s="474"/>
      <c r="C241" s="75" t="s">
        <v>415</v>
      </c>
      <c r="D241" s="30" t="s">
        <v>421</v>
      </c>
      <c r="E241" s="47" t="s">
        <v>433</v>
      </c>
      <c r="F241" s="31" t="s">
        <v>434</v>
      </c>
    </row>
    <row r="242" spans="2:6">
      <c r="B242" s="474"/>
      <c r="C242" s="33" t="s">
        <v>435</v>
      </c>
      <c r="D242" s="30" t="s">
        <v>439</v>
      </c>
      <c r="E242" s="45"/>
      <c r="F242" s="28"/>
    </row>
    <row r="243" spans="2:6" ht="66.75">
      <c r="B243" s="474"/>
      <c r="C243" s="75" t="s">
        <v>457</v>
      </c>
      <c r="D243" s="30" t="s">
        <v>441</v>
      </c>
      <c r="E243" s="47" t="s">
        <v>455</v>
      </c>
      <c r="F243" s="31" t="s">
        <v>434</v>
      </c>
    </row>
    <row r="244" spans="2:6" ht="132.75">
      <c r="B244" s="486" t="s">
        <v>603</v>
      </c>
      <c r="C244" s="75" t="s">
        <v>595</v>
      </c>
      <c r="D244" s="30" t="s">
        <v>548</v>
      </c>
      <c r="E244" s="45" t="s">
        <v>795</v>
      </c>
      <c r="F244" s="28" t="s">
        <v>796</v>
      </c>
    </row>
    <row r="245" spans="2:6" ht="165.75">
      <c r="B245" s="486"/>
      <c r="C245" s="75" t="s">
        <v>596</v>
      </c>
      <c r="D245" s="30" t="s">
        <v>549</v>
      </c>
      <c r="E245" s="45" t="s">
        <v>797</v>
      </c>
      <c r="F245" s="28" t="s">
        <v>796</v>
      </c>
    </row>
    <row r="246" spans="2:6" ht="67.5">
      <c r="B246" s="486"/>
      <c r="C246" s="33" t="s">
        <v>836</v>
      </c>
      <c r="D246" s="30" t="s">
        <v>547</v>
      </c>
      <c r="E246" s="45"/>
      <c r="F246" s="41"/>
    </row>
    <row r="247" spans="2:6" ht="132.75">
      <c r="B247" s="486"/>
      <c r="C247" s="75" t="s">
        <v>597</v>
      </c>
      <c r="D247" s="30" t="s">
        <v>550</v>
      </c>
      <c r="E247" s="45" t="s">
        <v>798</v>
      </c>
      <c r="F247" s="28" t="s">
        <v>796</v>
      </c>
    </row>
    <row r="248" spans="2:6" ht="165.75">
      <c r="B248" s="486"/>
      <c r="C248" s="75" t="s">
        <v>598</v>
      </c>
      <c r="D248" s="30" t="s">
        <v>591</v>
      </c>
      <c r="E248" s="45" t="s">
        <v>799</v>
      </c>
      <c r="F248" s="28" t="s">
        <v>796</v>
      </c>
    </row>
    <row r="249" spans="2:6" ht="165.75">
      <c r="B249" s="486"/>
      <c r="C249" s="33" t="s">
        <v>837</v>
      </c>
      <c r="D249" s="30" t="s">
        <v>303</v>
      </c>
      <c r="E249" s="47" t="s">
        <v>794</v>
      </c>
      <c r="F249" s="31" t="s">
        <v>302</v>
      </c>
    </row>
    <row r="250" spans="2:6" ht="66.75">
      <c r="B250" s="486"/>
      <c r="C250" s="75" t="s">
        <v>991</v>
      </c>
      <c r="D250" s="30" t="s">
        <v>592</v>
      </c>
      <c r="E250" s="45" t="s">
        <v>800</v>
      </c>
      <c r="F250" s="28" t="s">
        <v>801</v>
      </c>
    </row>
    <row r="251" spans="2:6" ht="100.5">
      <c r="B251" s="486"/>
      <c r="C251" s="75" t="s">
        <v>992</v>
      </c>
      <c r="D251" s="30" t="s">
        <v>593</v>
      </c>
      <c r="E251" s="45" t="s">
        <v>802</v>
      </c>
      <c r="F251" s="28" t="s">
        <v>803</v>
      </c>
    </row>
    <row r="252" spans="2:6" ht="66.75">
      <c r="B252" s="486"/>
      <c r="C252" s="75" t="s">
        <v>993</v>
      </c>
      <c r="D252" s="30" t="s">
        <v>594</v>
      </c>
      <c r="E252" s="45" t="s">
        <v>804</v>
      </c>
      <c r="F252" s="28" t="s">
        <v>805</v>
      </c>
    </row>
    <row r="253" spans="2:6" ht="67.5">
      <c r="B253" s="486"/>
      <c r="C253" s="33" t="s">
        <v>838</v>
      </c>
      <c r="D253" s="30" t="s">
        <v>601</v>
      </c>
      <c r="E253" s="50" t="s">
        <v>844</v>
      </c>
      <c r="F253" s="40">
        <f t="shared" ref="F253" si="0">SUM(F250:F252)</f>
        <v>0</v>
      </c>
    </row>
    <row r="254" spans="2:6" ht="132">
      <c r="B254" s="486"/>
      <c r="C254" s="75" t="s">
        <v>599</v>
      </c>
      <c r="D254" s="30" t="s">
        <v>602</v>
      </c>
      <c r="E254" s="45" t="s">
        <v>806</v>
      </c>
      <c r="F254" s="28" t="s">
        <v>807</v>
      </c>
    </row>
    <row r="255" spans="2:6" ht="101.25">
      <c r="B255" s="486"/>
      <c r="C255" s="33" t="s">
        <v>839</v>
      </c>
      <c r="D255" s="30" t="s">
        <v>605</v>
      </c>
      <c r="E255" s="45" t="s">
        <v>808</v>
      </c>
      <c r="F255" s="28" t="s">
        <v>809</v>
      </c>
    </row>
    <row r="256" spans="2:6" ht="99">
      <c r="B256" s="486"/>
      <c r="C256" s="75" t="s">
        <v>810</v>
      </c>
      <c r="D256" s="30" t="s">
        <v>606</v>
      </c>
      <c r="E256" s="45" t="s">
        <v>811</v>
      </c>
      <c r="F256" s="28" t="s">
        <v>812</v>
      </c>
    </row>
    <row r="257" spans="2:6" ht="99">
      <c r="B257" s="486"/>
      <c r="C257" s="75" t="s">
        <v>813</v>
      </c>
      <c r="D257" s="30" t="s">
        <v>607</v>
      </c>
      <c r="E257" s="45" t="s">
        <v>814</v>
      </c>
      <c r="F257" s="28" t="s">
        <v>812</v>
      </c>
    </row>
    <row r="258" spans="2:6" ht="67.5">
      <c r="B258" s="480" t="s">
        <v>604</v>
      </c>
      <c r="C258" s="33" t="s">
        <v>512</v>
      </c>
      <c r="D258" s="30" t="s">
        <v>608</v>
      </c>
      <c r="E258" s="45" t="s">
        <v>709</v>
      </c>
      <c r="F258" s="28" t="s">
        <v>815</v>
      </c>
    </row>
    <row r="259" spans="2:6">
      <c r="B259" s="480"/>
      <c r="C259" s="96" t="s">
        <v>1003</v>
      </c>
      <c r="D259" s="30" t="s">
        <v>608</v>
      </c>
      <c r="E259" s="45"/>
      <c r="F259" s="28"/>
    </row>
    <row r="260" spans="2:6" ht="66">
      <c r="B260" s="480"/>
      <c r="C260" s="75" t="s">
        <v>590</v>
      </c>
      <c r="D260" s="30" t="s">
        <v>609</v>
      </c>
      <c r="E260" s="29" t="s">
        <v>816</v>
      </c>
      <c r="F260" s="28" t="s">
        <v>817</v>
      </c>
    </row>
    <row r="261" spans="2:6" ht="99.75">
      <c r="B261" s="480"/>
      <c r="C261" s="75" t="s">
        <v>991</v>
      </c>
      <c r="D261" s="30" t="s">
        <v>610</v>
      </c>
      <c r="E261" s="45" t="s">
        <v>818</v>
      </c>
      <c r="F261" s="28" t="s">
        <v>801</v>
      </c>
    </row>
    <row r="262" spans="2:6" ht="100.5">
      <c r="B262" s="480"/>
      <c r="C262" s="75" t="s">
        <v>992</v>
      </c>
      <c r="D262" s="30" t="s">
        <v>611</v>
      </c>
      <c r="E262" s="45" t="s">
        <v>819</v>
      </c>
      <c r="F262" s="28" t="s">
        <v>803</v>
      </c>
    </row>
    <row r="263" spans="2:6" ht="99.75">
      <c r="B263" s="480"/>
      <c r="C263" s="75" t="s">
        <v>993</v>
      </c>
      <c r="D263" s="30" t="s">
        <v>612</v>
      </c>
      <c r="E263" s="45" t="s">
        <v>820</v>
      </c>
      <c r="F263" s="28" t="s">
        <v>805</v>
      </c>
    </row>
    <row r="264" spans="2:6" ht="132">
      <c r="B264" s="480"/>
      <c r="C264" s="75" t="s">
        <v>599</v>
      </c>
      <c r="D264" s="30" t="s">
        <v>613</v>
      </c>
      <c r="E264" s="45" t="s">
        <v>821</v>
      </c>
      <c r="F264" s="28" t="s">
        <v>807</v>
      </c>
    </row>
    <row r="265" spans="2:6" ht="99.75">
      <c r="B265" s="480"/>
      <c r="C265" s="33" t="s">
        <v>1009</v>
      </c>
      <c r="D265" s="30" t="s">
        <v>614</v>
      </c>
      <c r="E265" s="45" t="s">
        <v>822</v>
      </c>
      <c r="F265" s="28" t="s">
        <v>809</v>
      </c>
    </row>
    <row r="266" spans="2:6">
      <c r="B266" s="482" t="s">
        <v>132</v>
      </c>
      <c r="C266" s="483"/>
      <c r="D266" s="483"/>
      <c r="E266" s="483"/>
      <c r="F266" s="484"/>
    </row>
    <row r="267" spans="2:6" ht="165.75">
      <c r="B267" s="476" t="s">
        <v>385</v>
      </c>
      <c r="C267" s="75" t="s">
        <v>391</v>
      </c>
      <c r="D267" s="32" t="s">
        <v>392</v>
      </c>
      <c r="E267" s="47" t="s">
        <v>398</v>
      </c>
      <c r="F267" s="31" t="s">
        <v>404</v>
      </c>
    </row>
    <row r="268" spans="2:6" ht="165.75">
      <c r="B268" s="476"/>
      <c r="C268" s="75" t="s">
        <v>386</v>
      </c>
      <c r="D268" s="32" t="s">
        <v>393</v>
      </c>
      <c r="E268" s="47" t="s">
        <v>399</v>
      </c>
      <c r="F268" s="31" t="s">
        <v>404</v>
      </c>
    </row>
    <row r="269" spans="2:6" ht="165.75">
      <c r="B269" s="476"/>
      <c r="C269" s="75" t="s">
        <v>387</v>
      </c>
      <c r="D269" s="32" t="s">
        <v>394</v>
      </c>
      <c r="E269" s="47" t="s">
        <v>400</v>
      </c>
      <c r="F269" s="31" t="s">
        <v>404</v>
      </c>
    </row>
    <row r="270" spans="2:6" ht="165.75">
      <c r="B270" s="476"/>
      <c r="C270" s="75" t="s">
        <v>388</v>
      </c>
      <c r="D270" s="32" t="s">
        <v>395</v>
      </c>
      <c r="E270" s="47" t="s">
        <v>401</v>
      </c>
      <c r="F270" s="31" t="s">
        <v>404</v>
      </c>
    </row>
    <row r="271" spans="2:6" ht="165.75">
      <c r="B271" s="476"/>
      <c r="C271" s="75" t="s">
        <v>389</v>
      </c>
      <c r="D271" s="32" t="s">
        <v>396</v>
      </c>
      <c r="E271" s="47" t="s">
        <v>402</v>
      </c>
      <c r="F271" s="31" t="s">
        <v>404</v>
      </c>
    </row>
    <row r="272" spans="2:6" ht="165.75">
      <c r="B272" s="476"/>
      <c r="C272" s="75" t="s">
        <v>390</v>
      </c>
      <c r="D272" s="32" t="s">
        <v>397</v>
      </c>
      <c r="E272" s="47" t="s">
        <v>403</v>
      </c>
      <c r="F272" s="31" t="s">
        <v>404</v>
      </c>
    </row>
    <row r="273" spans="2:6" ht="132.75">
      <c r="B273" s="474" t="s">
        <v>27</v>
      </c>
      <c r="C273" s="75" t="s">
        <v>344</v>
      </c>
      <c r="D273" s="30" t="s">
        <v>304</v>
      </c>
      <c r="E273" s="47" t="s">
        <v>73</v>
      </c>
      <c r="F273" s="31" t="s">
        <v>305</v>
      </c>
    </row>
    <row r="274" spans="2:6" ht="99.75">
      <c r="B274" s="474"/>
      <c r="C274" s="75" t="s">
        <v>589</v>
      </c>
      <c r="D274" s="30" t="s">
        <v>445</v>
      </c>
      <c r="E274" s="47" t="s">
        <v>451</v>
      </c>
      <c r="F274" s="31" t="s">
        <v>453</v>
      </c>
    </row>
    <row r="275" spans="2:6" ht="99.75">
      <c r="B275" s="474"/>
      <c r="C275" s="75" t="s">
        <v>449</v>
      </c>
      <c r="D275" s="30" t="s">
        <v>446</v>
      </c>
      <c r="E275" s="47" t="s">
        <v>452</v>
      </c>
      <c r="F275" s="31" t="s">
        <v>453</v>
      </c>
    </row>
    <row r="276" spans="2:6" ht="409.6">
      <c r="B276" s="474"/>
      <c r="C276" s="75" t="s">
        <v>442</v>
      </c>
      <c r="D276" s="30" t="s">
        <v>447</v>
      </c>
      <c r="E276" s="47" t="s">
        <v>443</v>
      </c>
      <c r="F276" s="31" t="s">
        <v>314</v>
      </c>
    </row>
    <row r="277" spans="2:6" ht="198.75">
      <c r="B277" s="474"/>
      <c r="C277" s="75" t="s">
        <v>444</v>
      </c>
      <c r="D277" s="30" t="s">
        <v>448</v>
      </c>
      <c r="E277" s="47" t="s">
        <v>450</v>
      </c>
      <c r="F277" s="31" t="s">
        <v>454</v>
      </c>
    </row>
    <row r="278" spans="2:6">
      <c r="B278" s="474"/>
      <c r="C278" s="97" t="s">
        <v>456</v>
      </c>
      <c r="D278" s="114" t="s">
        <v>306</v>
      </c>
      <c r="E278" s="45"/>
      <c r="F278" s="28"/>
    </row>
    <row r="279" spans="2:6" ht="99.75">
      <c r="B279" s="474" t="s">
        <v>981</v>
      </c>
      <c r="C279" s="75" t="s">
        <v>316</v>
      </c>
      <c r="D279" s="30" t="s">
        <v>307</v>
      </c>
      <c r="E279" s="47" t="s">
        <v>80</v>
      </c>
      <c r="F279" s="31" t="s">
        <v>315</v>
      </c>
    </row>
    <row r="280" spans="2:6" ht="99.75">
      <c r="B280" s="474"/>
      <c r="C280" s="75" t="s">
        <v>543</v>
      </c>
      <c r="D280" s="30" t="s">
        <v>308</v>
      </c>
      <c r="E280" s="47" t="s">
        <v>79</v>
      </c>
      <c r="F280" s="31" t="s">
        <v>315</v>
      </c>
    </row>
    <row r="281" spans="2:6" ht="66.75">
      <c r="B281" s="474"/>
      <c r="C281" s="75" t="s">
        <v>345</v>
      </c>
      <c r="D281" s="30" t="s">
        <v>309</v>
      </c>
      <c r="E281" s="47" t="s">
        <v>78</v>
      </c>
      <c r="F281" s="31" t="s">
        <v>315</v>
      </c>
    </row>
    <row r="282" spans="2:6" ht="165.75">
      <c r="B282" s="474"/>
      <c r="C282" s="75" t="s">
        <v>317</v>
      </c>
      <c r="D282" s="30" t="s">
        <v>310</v>
      </c>
      <c r="E282" s="47" t="s">
        <v>74</v>
      </c>
      <c r="F282" s="31"/>
    </row>
    <row r="283" spans="2:6" ht="99.75">
      <c r="B283" s="474"/>
      <c r="C283" s="75" t="s">
        <v>544</v>
      </c>
      <c r="D283" s="30" t="s">
        <v>311</v>
      </c>
      <c r="E283" s="47" t="s">
        <v>75</v>
      </c>
      <c r="F283" s="31" t="s">
        <v>315</v>
      </c>
    </row>
    <row r="284" spans="2:6" ht="66.75">
      <c r="B284" s="474"/>
      <c r="C284" s="75" t="s">
        <v>318</v>
      </c>
      <c r="D284" s="30" t="s">
        <v>312</v>
      </c>
      <c r="E284" s="47" t="s">
        <v>76</v>
      </c>
      <c r="F284" s="31" t="s">
        <v>315</v>
      </c>
    </row>
    <row r="285" spans="2:6" ht="66.75">
      <c r="B285" s="474"/>
      <c r="C285" s="75" t="s">
        <v>319</v>
      </c>
      <c r="D285" s="30" t="s">
        <v>313</v>
      </c>
      <c r="E285" s="47" t="s">
        <v>77</v>
      </c>
      <c r="F285" s="31" t="s">
        <v>315</v>
      </c>
    </row>
    <row r="286" spans="2:6">
      <c r="B286" s="482" t="s">
        <v>571</v>
      </c>
      <c r="C286" s="483"/>
      <c r="D286" s="483"/>
      <c r="E286" s="483"/>
      <c r="F286" s="484"/>
    </row>
    <row r="287" spans="2:6" ht="99">
      <c r="B287" s="485" t="s">
        <v>515</v>
      </c>
      <c r="C287" s="75" t="s">
        <v>516</v>
      </c>
      <c r="D287" s="30" t="s">
        <v>519</v>
      </c>
      <c r="E287" s="45" t="s">
        <v>823</v>
      </c>
      <c r="F287" s="28" t="s">
        <v>824</v>
      </c>
    </row>
    <row r="288" spans="2:6" ht="99">
      <c r="B288" s="485"/>
      <c r="C288" s="76" t="s">
        <v>542</v>
      </c>
      <c r="D288" s="30" t="s">
        <v>529</v>
      </c>
      <c r="E288" s="45" t="s">
        <v>825</v>
      </c>
      <c r="F288" s="28" t="s">
        <v>826</v>
      </c>
    </row>
    <row r="289" spans="2:39">
      <c r="B289" s="485"/>
      <c r="C289" s="92" t="s">
        <v>517</v>
      </c>
      <c r="D289" s="30" t="s">
        <v>530</v>
      </c>
      <c r="E289" s="45" t="s">
        <v>827</v>
      </c>
      <c r="F289" s="28"/>
    </row>
    <row r="290" spans="2:39">
      <c r="B290" s="485"/>
      <c r="C290" s="76" t="s">
        <v>539</v>
      </c>
      <c r="D290" s="30" t="s">
        <v>531</v>
      </c>
      <c r="E290" s="34" t="s">
        <v>828</v>
      </c>
      <c r="F290" s="28" t="s">
        <v>826</v>
      </c>
    </row>
    <row r="291" spans="2:39" ht="67.5">
      <c r="B291" s="485"/>
      <c r="C291" s="92" t="s">
        <v>518</v>
      </c>
      <c r="D291" s="30" t="s">
        <v>532</v>
      </c>
      <c r="E291" s="45" t="s">
        <v>829</v>
      </c>
      <c r="F291" s="28"/>
    </row>
    <row r="292" spans="2:39" ht="99">
      <c r="B292" s="485"/>
      <c r="C292" s="76" t="s">
        <v>541</v>
      </c>
      <c r="D292" s="30" t="s">
        <v>533</v>
      </c>
      <c r="E292" s="45" t="s">
        <v>830</v>
      </c>
      <c r="F292" s="28" t="s">
        <v>826</v>
      </c>
    </row>
    <row r="293" spans="2:39" ht="67.5">
      <c r="B293" s="485"/>
      <c r="C293" s="92" t="s">
        <v>534</v>
      </c>
      <c r="D293" s="30" t="s">
        <v>535</v>
      </c>
      <c r="E293" s="45" t="s">
        <v>831</v>
      </c>
      <c r="F293" s="28"/>
    </row>
    <row r="294" spans="2:39" ht="99">
      <c r="B294" s="485"/>
      <c r="C294" s="76" t="s">
        <v>538</v>
      </c>
      <c r="D294" s="30" t="s">
        <v>536</v>
      </c>
      <c r="E294" s="45" t="s">
        <v>832</v>
      </c>
      <c r="F294" s="28" t="s">
        <v>833</v>
      </c>
    </row>
    <row r="295" spans="2:39" ht="99">
      <c r="B295" s="485"/>
      <c r="C295" s="76" t="s">
        <v>540</v>
      </c>
      <c r="D295" s="30" t="s">
        <v>537</v>
      </c>
      <c r="E295" s="45" t="s">
        <v>834</v>
      </c>
      <c r="F295" s="28" t="s">
        <v>833</v>
      </c>
    </row>
    <row r="296" spans="2:39" ht="67.5">
      <c r="B296" s="485"/>
      <c r="C296" s="92" t="s">
        <v>546</v>
      </c>
      <c r="D296" s="30" t="s">
        <v>545</v>
      </c>
      <c r="E296" s="45" t="s">
        <v>835</v>
      </c>
      <c r="F296" s="28"/>
    </row>
    <row r="297" spans="2:39" ht="38.25" thickBot="1">
      <c r="B297" s="102" t="s">
        <v>1018</v>
      </c>
      <c r="C297" s="102"/>
      <c r="D297" s="115"/>
      <c r="E297" s="102"/>
      <c r="F297" s="103"/>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9"/>
      <c r="AI297" s="109"/>
      <c r="AJ297" s="109"/>
      <c r="AK297" s="109"/>
      <c r="AL297" s="109"/>
      <c r="AM297" s="109"/>
    </row>
    <row r="298" spans="2:39" ht="99">
      <c r="B298" s="110" t="s">
        <v>1020</v>
      </c>
      <c r="C298" s="99" t="s">
        <v>1019</v>
      </c>
      <c r="D298" s="30" t="s">
        <v>1017</v>
      </c>
      <c r="E298" s="45" t="s">
        <v>1029</v>
      </c>
      <c r="F298" s="28" t="s">
        <v>1030</v>
      </c>
      <c r="G298" s="105"/>
      <c r="H298" s="105"/>
      <c r="I298" s="105"/>
      <c r="J298" s="105"/>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7"/>
      <c r="AG298" s="108"/>
      <c r="AH298" s="109"/>
      <c r="AI298" s="109"/>
      <c r="AJ298" s="109"/>
      <c r="AK298" s="109"/>
      <c r="AL298" s="109"/>
      <c r="AM298" s="109"/>
    </row>
  </sheetData>
  <autoFilter ref="B2:F296"/>
  <mergeCells count="76">
    <mergeCell ref="B156:B157"/>
    <mergeCell ref="B1:E1"/>
    <mergeCell ref="B129:B137"/>
    <mergeCell ref="B138:B146"/>
    <mergeCell ref="B147:B155"/>
    <mergeCell ref="B120:B128"/>
    <mergeCell ref="B119:F119"/>
    <mergeCell ref="B87:F87"/>
    <mergeCell ref="B88:B89"/>
    <mergeCell ref="B90:B91"/>
    <mergeCell ref="B92:B93"/>
    <mergeCell ref="B94:B95"/>
    <mergeCell ref="B96:B97"/>
    <mergeCell ref="B98:B99"/>
    <mergeCell ref="B100:F100"/>
    <mergeCell ref="B101:B106"/>
    <mergeCell ref="B286:F286"/>
    <mergeCell ref="B287:B296"/>
    <mergeCell ref="B244:B257"/>
    <mergeCell ref="B258:B265"/>
    <mergeCell ref="B266:F266"/>
    <mergeCell ref="B267:B272"/>
    <mergeCell ref="B273:B278"/>
    <mergeCell ref="B279:B285"/>
    <mergeCell ref="B236:B243"/>
    <mergeCell ref="B200:B202"/>
    <mergeCell ref="B203:F203"/>
    <mergeCell ref="B204:B206"/>
    <mergeCell ref="B207:B208"/>
    <mergeCell ref="B209:B210"/>
    <mergeCell ref="B211:B213"/>
    <mergeCell ref="B215:B217"/>
    <mergeCell ref="B218:F218"/>
    <mergeCell ref="B220:B225"/>
    <mergeCell ref="B228:B229"/>
    <mergeCell ref="B230:B235"/>
    <mergeCell ref="B197:B199"/>
    <mergeCell ref="B158:B159"/>
    <mergeCell ref="B160:B166"/>
    <mergeCell ref="B167:B170"/>
    <mergeCell ref="B171:F171"/>
    <mergeCell ref="B172:B177"/>
    <mergeCell ref="B178:B181"/>
    <mergeCell ref="B182:B185"/>
    <mergeCell ref="B186:B191"/>
    <mergeCell ref="B192:B193"/>
    <mergeCell ref="B194:B196"/>
    <mergeCell ref="B107:B112"/>
    <mergeCell ref="B113:B118"/>
    <mergeCell ref="B85:B86"/>
    <mergeCell ref="B38:B39"/>
    <mergeCell ref="B40:B41"/>
    <mergeCell ref="B44:F44"/>
    <mergeCell ref="B45:B49"/>
    <mergeCell ref="B52:F52"/>
    <mergeCell ref="B53:B56"/>
    <mergeCell ref="B58:B63"/>
    <mergeCell ref="B64:B68"/>
    <mergeCell ref="B69:B74"/>
    <mergeCell ref="B75:B77"/>
    <mergeCell ref="B78:B84"/>
    <mergeCell ref="B50:B51"/>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2">
    <cfRule type="cellIs" dxfId="1935" priority="8" operator="equal">
      <formula>0</formula>
    </cfRule>
  </conditionalFormatting>
  <conditionalFormatting sqref="F120">
    <cfRule type="cellIs" dxfId="1934" priority="15" operator="equal">
      <formula>0</formula>
    </cfRule>
  </conditionalFormatting>
  <conditionalFormatting sqref="D120:D155">
    <cfRule type="duplicateValues" dxfId="1933" priority="10"/>
  </conditionalFormatting>
  <conditionalFormatting sqref="D120:D155">
    <cfRule type="duplicateValues" dxfId="1932" priority="11"/>
  </conditionalFormatting>
  <conditionalFormatting sqref="D120:D155">
    <cfRule type="duplicateValues" dxfId="1931" priority="9"/>
  </conditionalFormatting>
  <conditionalFormatting sqref="K298:AA298">
    <cfRule type="expression" dxfId="1930" priority="5">
      <formula>K298&gt;K296</formula>
    </cfRule>
  </conditionalFormatting>
  <conditionalFormatting sqref="AF298">
    <cfRule type="notContainsBlanks" dxfId="1929" priority="7">
      <formula>LEN(TRIM(AF298))&gt;0</formula>
    </cfRule>
  </conditionalFormatting>
  <conditionalFormatting sqref="K298:AA298">
    <cfRule type="expression" dxfId="1928" priority="3">
      <formula>K296&gt;K298</formula>
    </cfRule>
  </conditionalFormatting>
  <conditionalFormatting sqref="AB298:AE298">
    <cfRule type="expression" dxfId="1927" priority="2">
      <formula>AB298&gt;AB296</formula>
    </cfRule>
  </conditionalFormatting>
  <conditionalFormatting sqref="AB298:AE298">
    <cfRule type="expression" dxfId="1926" priority="1">
      <formula>AB296&gt;AB298</formula>
    </cfRule>
  </conditionalFormatting>
  <dataValidations disablePrompts="1" count="2">
    <dataValidation type="whole" allowBlank="1" showInputMessage="1" showErrorMessage="1" errorTitle="Non-Numeric or abnormal value" error="Enter Numbers only between 0 and 99999" sqref="E120:F121 E253:F253 E9:F13 G298:AB298">
      <formula1>0</formula1>
      <formula2>99999</formula2>
    </dataValidation>
    <dataValidation allowBlank="1" showInputMessage="1" showErrorMessage="1" errorTitle="Non-Numeric or abnormal value" error="Enter Numbers only between 0 and 99999" sqref="E122:F155 E8:F8"/>
  </dataValidations>
  <pageMargins left="0.7" right="0.7" top="0.75" bottom="0.75" header="0.3" footer="0.3"/>
  <pageSetup scale="24"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78"/>
  <sheetViews>
    <sheetView showGridLines="0" tabSelected="1" showRuler="0" view="pageBreakPreview" zoomScale="49" zoomScaleNormal="49" zoomScaleSheetLayoutView="49" zoomScalePageLayoutView="21" workbookViewId="0">
      <selection activeCell="J15" sqref="J15"/>
    </sheetView>
  </sheetViews>
  <sheetFormatPr defaultColWidth="9.140625" defaultRowHeight="31.5"/>
  <cols>
    <col min="1" max="1" width="9.140625" style="122"/>
    <col min="2" max="2" width="27.5703125" style="272" customWidth="1" collapsed="1"/>
    <col min="3" max="3" width="146.5703125" style="279" customWidth="1" collapsed="1"/>
    <col min="4" max="4" width="14.140625" style="271" customWidth="1" collapsed="1"/>
    <col min="5" max="28" width="13.85546875" style="122" customWidth="1" collapsed="1"/>
    <col min="29" max="34" width="13.85546875" style="122" customWidth="1"/>
    <col min="35" max="35" width="15.140625" style="122" customWidth="1" collapsed="1"/>
    <col min="36" max="36" width="9.140625" style="122" collapsed="1"/>
    <col min="37" max="43" width="9.140625" style="122"/>
    <col min="44" max="16384" width="9.140625" style="122" collapsed="1"/>
  </cols>
  <sheetData>
    <row r="1" spans="2:35" ht="18.75" customHeight="1" thickBot="1"/>
    <row r="2" spans="2:35" ht="51" customHeight="1">
      <c r="B2" s="433"/>
      <c r="C2" s="434"/>
      <c r="D2" s="435"/>
      <c r="E2" s="436"/>
      <c r="F2" s="436"/>
      <c r="G2" s="436"/>
      <c r="H2" s="436"/>
      <c r="I2" s="436"/>
      <c r="J2" s="436"/>
      <c r="K2" s="436"/>
      <c r="L2" s="436"/>
      <c r="M2" s="436"/>
      <c r="N2" s="436"/>
      <c r="O2" s="436"/>
      <c r="P2" s="436"/>
      <c r="Q2" s="436"/>
      <c r="R2" s="436"/>
      <c r="S2" s="436"/>
      <c r="T2" s="436"/>
      <c r="U2" s="436"/>
      <c r="V2" s="436"/>
      <c r="W2" s="436"/>
      <c r="X2" s="436"/>
      <c r="Y2" s="436"/>
      <c r="Z2" s="436"/>
      <c r="AA2" s="436"/>
      <c r="AB2" s="436"/>
      <c r="AC2" s="436"/>
      <c r="AD2" s="436"/>
      <c r="AE2" s="436"/>
      <c r="AF2" s="436"/>
      <c r="AG2" s="436"/>
      <c r="AH2" s="436"/>
      <c r="AI2" s="437"/>
    </row>
    <row r="3" spans="2:35" ht="40.5" customHeight="1">
      <c r="B3" s="438"/>
      <c r="C3" s="329"/>
      <c r="D3" s="330"/>
      <c r="E3" s="331"/>
      <c r="F3" s="331"/>
      <c r="G3" s="331"/>
      <c r="H3" s="331"/>
      <c r="I3" s="331"/>
      <c r="J3" s="331"/>
      <c r="K3" s="331"/>
      <c r="L3" s="331"/>
      <c r="M3" s="331"/>
      <c r="N3" s="331"/>
      <c r="O3" s="331"/>
      <c r="P3" s="331"/>
      <c r="Q3" s="331"/>
      <c r="R3" s="331"/>
      <c r="S3" s="331"/>
      <c r="T3" s="331"/>
      <c r="U3" s="331"/>
      <c r="V3" s="331"/>
      <c r="W3" s="331"/>
      <c r="X3" s="331"/>
      <c r="Y3" s="331"/>
      <c r="Z3" s="331"/>
      <c r="AA3" s="331"/>
      <c r="AB3" s="331"/>
      <c r="AC3" s="331"/>
      <c r="AD3" s="331"/>
      <c r="AE3" s="331"/>
      <c r="AF3" s="331"/>
      <c r="AG3" s="331"/>
      <c r="AH3" s="331"/>
      <c r="AI3" s="439"/>
    </row>
    <row r="4" spans="2:35" ht="18.75" customHeight="1" thickBot="1">
      <c r="B4" s="440"/>
      <c r="C4" s="441"/>
      <c r="D4" s="442"/>
      <c r="E4" s="443"/>
      <c r="F4" s="443"/>
      <c r="G4" s="443"/>
      <c r="H4" s="443"/>
      <c r="I4" s="443"/>
      <c r="J4" s="443"/>
      <c r="K4" s="443"/>
      <c r="L4" s="443"/>
      <c r="M4" s="443"/>
      <c r="N4" s="443"/>
      <c r="O4" s="443"/>
      <c r="P4" s="443"/>
      <c r="Q4" s="443"/>
      <c r="R4" s="443"/>
      <c r="S4" s="443"/>
      <c r="T4" s="443"/>
      <c r="U4" s="443"/>
      <c r="V4" s="443"/>
      <c r="W4" s="443"/>
      <c r="X4" s="443"/>
      <c r="Y4" s="443"/>
      <c r="Z4" s="443"/>
      <c r="AA4" s="443"/>
      <c r="AB4" s="443"/>
      <c r="AC4" s="443"/>
      <c r="AD4" s="443"/>
      <c r="AE4" s="443"/>
      <c r="AF4" s="443"/>
      <c r="AG4" s="443"/>
      <c r="AH4" s="443"/>
      <c r="AI4" s="444"/>
    </row>
    <row r="5" spans="2:35" s="116" customFormat="1" ht="43.5" customHeight="1" thickBot="1">
      <c r="B5" s="449" t="s">
        <v>381</v>
      </c>
      <c r="C5" s="445"/>
      <c r="D5" s="593" t="s">
        <v>142</v>
      </c>
      <c r="E5" s="593"/>
      <c r="F5" s="593"/>
      <c r="G5" s="569"/>
      <c r="H5" s="569"/>
      <c r="I5" s="570" t="s">
        <v>380</v>
      </c>
      <c r="J5" s="570"/>
      <c r="K5" s="570"/>
      <c r="L5" s="569"/>
      <c r="M5" s="569"/>
      <c r="N5" s="569"/>
      <c r="O5" s="569"/>
      <c r="P5" s="569"/>
      <c r="Q5" s="569"/>
      <c r="R5" s="569"/>
      <c r="S5" s="570" t="s">
        <v>384</v>
      </c>
      <c r="T5" s="570"/>
      <c r="U5" s="569"/>
      <c r="V5" s="569"/>
      <c r="W5" s="569"/>
      <c r="X5" s="570" t="s">
        <v>382</v>
      </c>
      <c r="Y5" s="570"/>
      <c r="Z5" s="446"/>
      <c r="AA5" s="447" t="s">
        <v>383</v>
      </c>
      <c r="AB5" s="569"/>
      <c r="AC5" s="569"/>
      <c r="AD5" s="569"/>
      <c r="AE5" s="569"/>
      <c r="AF5" s="569"/>
      <c r="AG5" s="569"/>
      <c r="AH5" s="569"/>
      <c r="AI5" s="572"/>
    </row>
    <row r="6" spans="2:35" s="119" customFormat="1" ht="39.75" customHeight="1" thickBot="1">
      <c r="B6" s="565" t="s">
        <v>1184</v>
      </c>
      <c r="C6" s="566"/>
      <c r="D6" s="566"/>
      <c r="E6" s="571"/>
      <c r="F6" s="571"/>
      <c r="G6" s="571"/>
      <c r="H6" s="571"/>
      <c r="I6" s="571"/>
      <c r="J6" s="571"/>
      <c r="K6" s="571"/>
      <c r="L6" s="571"/>
      <c r="M6" s="571"/>
      <c r="N6" s="571"/>
      <c r="O6" s="571"/>
      <c r="P6" s="571"/>
      <c r="Q6" s="571"/>
      <c r="R6" s="571"/>
      <c r="S6" s="571"/>
      <c r="T6" s="571"/>
      <c r="U6" s="571"/>
      <c r="V6" s="571"/>
      <c r="W6" s="571"/>
      <c r="X6" s="448"/>
      <c r="Y6" s="448"/>
      <c r="Z6" s="448"/>
      <c r="AA6" s="448"/>
      <c r="AB6" s="448"/>
      <c r="AC6" s="448"/>
      <c r="AD6" s="448"/>
      <c r="AE6" s="448"/>
      <c r="AF6" s="448"/>
      <c r="AG6" s="448"/>
      <c r="AH6" s="448"/>
      <c r="AI6" s="450"/>
    </row>
    <row r="7" spans="2:35" ht="32.25" thickBot="1">
      <c r="B7" s="594" t="s">
        <v>12</v>
      </c>
      <c r="C7" s="595"/>
      <c r="D7" s="595"/>
      <c r="E7" s="595"/>
      <c r="F7" s="595"/>
      <c r="G7" s="595"/>
      <c r="H7" s="595"/>
      <c r="I7" s="595"/>
      <c r="J7" s="595"/>
      <c r="K7" s="595"/>
      <c r="L7" s="595"/>
      <c r="M7" s="595"/>
      <c r="N7" s="595"/>
      <c r="O7" s="595"/>
      <c r="P7" s="595"/>
      <c r="Q7" s="595"/>
      <c r="R7" s="595"/>
      <c r="S7" s="595"/>
      <c r="T7" s="595"/>
      <c r="U7" s="595"/>
      <c r="V7" s="595"/>
      <c r="W7" s="595"/>
      <c r="X7" s="595"/>
      <c r="Y7" s="595"/>
      <c r="Z7" s="595"/>
      <c r="AA7" s="595"/>
      <c r="AB7" s="595"/>
      <c r="AC7" s="595"/>
      <c r="AD7" s="595"/>
      <c r="AE7" s="595"/>
      <c r="AF7" s="595"/>
      <c r="AG7" s="595"/>
      <c r="AH7" s="595"/>
      <c r="AI7" s="596"/>
    </row>
    <row r="8" spans="2:35" s="273" customFormat="1" ht="42.75" customHeight="1">
      <c r="B8" s="567" t="s">
        <v>37</v>
      </c>
      <c r="C8" s="543" t="s">
        <v>346</v>
      </c>
      <c r="D8" s="560" t="s">
        <v>327</v>
      </c>
      <c r="E8" s="508" t="s">
        <v>0</v>
      </c>
      <c r="F8" s="508"/>
      <c r="G8" s="508" t="s">
        <v>1</v>
      </c>
      <c r="H8" s="508"/>
      <c r="I8" s="508" t="s">
        <v>2</v>
      </c>
      <c r="J8" s="508"/>
      <c r="K8" s="508" t="s">
        <v>3</v>
      </c>
      <c r="L8" s="508"/>
      <c r="M8" s="508" t="s">
        <v>4</v>
      </c>
      <c r="N8" s="508"/>
      <c r="O8" s="508" t="s">
        <v>5</v>
      </c>
      <c r="P8" s="508"/>
      <c r="Q8" s="508" t="s">
        <v>6</v>
      </c>
      <c r="R8" s="508"/>
      <c r="S8" s="508" t="s">
        <v>7</v>
      </c>
      <c r="T8" s="508"/>
      <c r="U8" s="508" t="s">
        <v>8</v>
      </c>
      <c r="V8" s="508"/>
      <c r="W8" s="508" t="s">
        <v>23</v>
      </c>
      <c r="X8" s="508"/>
      <c r="Y8" s="508" t="s">
        <v>24</v>
      </c>
      <c r="Z8" s="508"/>
      <c r="AA8" s="508" t="s">
        <v>9</v>
      </c>
      <c r="AB8" s="508"/>
      <c r="AC8" s="490" t="s">
        <v>1054</v>
      </c>
      <c r="AD8" s="491"/>
      <c r="AE8" s="490" t="s">
        <v>1055</v>
      </c>
      <c r="AF8" s="491"/>
      <c r="AG8" s="490" t="s">
        <v>1056</v>
      </c>
      <c r="AH8" s="491"/>
      <c r="AI8" s="537" t="s">
        <v>19</v>
      </c>
    </row>
    <row r="9" spans="2:35" s="273" customFormat="1" ht="42.75" customHeight="1" thickBot="1">
      <c r="B9" s="568"/>
      <c r="C9" s="544"/>
      <c r="D9" s="561"/>
      <c r="E9" s="121" t="s">
        <v>10</v>
      </c>
      <c r="F9" s="121" t="s">
        <v>11</v>
      </c>
      <c r="G9" s="121" t="s">
        <v>10</v>
      </c>
      <c r="H9" s="121" t="s">
        <v>11</v>
      </c>
      <c r="I9" s="121" t="s">
        <v>10</v>
      </c>
      <c r="J9" s="121" t="s">
        <v>11</v>
      </c>
      <c r="K9" s="121" t="s">
        <v>10</v>
      </c>
      <c r="L9" s="121" t="s">
        <v>11</v>
      </c>
      <c r="M9" s="121" t="s">
        <v>10</v>
      </c>
      <c r="N9" s="121" t="s">
        <v>11</v>
      </c>
      <c r="O9" s="121" t="s">
        <v>10</v>
      </c>
      <c r="P9" s="121" t="s">
        <v>11</v>
      </c>
      <c r="Q9" s="121" t="s">
        <v>10</v>
      </c>
      <c r="R9" s="121" t="s">
        <v>11</v>
      </c>
      <c r="S9" s="121" t="s">
        <v>10</v>
      </c>
      <c r="T9" s="121" t="s">
        <v>11</v>
      </c>
      <c r="U9" s="121" t="s">
        <v>10</v>
      </c>
      <c r="V9" s="121" t="s">
        <v>11</v>
      </c>
      <c r="W9" s="121" t="s">
        <v>10</v>
      </c>
      <c r="X9" s="121" t="s">
        <v>11</v>
      </c>
      <c r="Y9" s="121" t="s">
        <v>10</v>
      </c>
      <c r="Z9" s="121" t="s">
        <v>11</v>
      </c>
      <c r="AA9" s="121" t="s">
        <v>10</v>
      </c>
      <c r="AB9" s="121" t="s">
        <v>11</v>
      </c>
      <c r="AC9" s="358" t="s">
        <v>10</v>
      </c>
      <c r="AD9" s="358" t="s">
        <v>11</v>
      </c>
      <c r="AE9" s="358" t="s">
        <v>10</v>
      </c>
      <c r="AF9" s="358" t="s">
        <v>11</v>
      </c>
      <c r="AG9" s="358" t="s">
        <v>10</v>
      </c>
      <c r="AH9" s="358" t="s">
        <v>11</v>
      </c>
      <c r="AI9" s="556"/>
    </row>
    <row r="10" spans="2:35" ht="42.75" customHeight="1">
      <c r="B10" s="564" t="s">
        <v>121</v>
      </c>
      <c r="C10" s="280" t="s">
        <v>1052</v>
      </c>
      <c r="D10" s="124" t="s">
        <v>143</v>
      </c>
      <c r="E10" s="125"/>
      <c r="F10" s="126"/>
      <c r="G10" s="127"/>
      <c r="H10" s="127"/>
      <c r="I10" s="127"/>
      <c r="J10" s="128"/>
      <c r="K10" s="127"/>
      <c r="L10" s="127"/>
      <c r="M10" s="127"/>
      <c r="N10" s="127"/>
      <c r="O10" s="127"/>
      <c r="P10" s="127"/>
      <c r="Q10" s="127"/>
      <c r="R10" s="127"/>
      <c r="S10" s="127"/>
      <c r="T10" s="127"/>
      <c r="U10" s="127"/>
      <c r="V10" s="127"/>
      <c r="W10" s="127"/>
      <c r="X10" s="127"/>
      <c r="Y10" s="127"/>
      <c r="Z10" s="127"/>
      <c r="AA10" s="127"/>
      <c r="AB10" s="334"/>
      <c r="AC10" s="359"/>
      <c r="AD10" s="360"/>
      <c r="AE10" s="360"/>
      <c r="AF10" s="360"/>
      <c r="AG10" s="360"/>
      <c r="AH10" s="361"/>
      <c r="AI10" s="395"/>
    </row>
    <row r="11" spans="2:35" ht="42.75" customHeight="1">
      <c r="B11" s="516"/>
      <c r="C11" s="281" t="s">
        <v>1053</v>
      </c>
      <c r="D11" s="129" t="s">
        <v>145</v>
      </c>
      <c r="E11" s="130"/>
      <c r="F11" s="131"/>
      <c r="G11" s="132"/>
      <c r="H11" s="132"/>
      <c r="I11" s="132"/>
      <c r="J11" s="132"/>
      <c r="K11" s="132"/>
      <c r="L11" s="132"/>
      <c r="M11" s="132"/>
      <c r="N11" s="132"/>
      <c r="O11" s="132"/>
      <c r="P11" s="132"/>
      <c r="Q11" s="132"/>
      <c r="R11" s="132"/>
      <c r="S11" s="132"/>
      <c r="T11" s="132"/>
      <c r="U11" s="132"/>
      <c r="V11" s="132"/>
      <c r="W11" s="132"/>
      <c r="X11" s="132"/>
      <c r="Y11" s="132"/>
      <c r="Z11" s="132"/>
      <c r="AA11" s="132"/>
      <c r="AB11" s="335"/>
      <c r="AC11" s="362"/>
      <c r="AD11" s="351"/>
      <c r="AE11" s="351"/>
      <c r="AF11" s="351"/>
      <c r="AG11" s="351"/>
      <c r="AH11" s="363"/>
      <c r="AI11" s="396"/>
    </row>
    <row r="12" spans="2:35" s="123" customFormat="1" ht="42.75" customHeight="1">
      <c r="B12" s="516"/>
      <c r="C12" s="281" t="s">
        <v>146</v>
      </c>
      <c r="D12" s="129" t="s">
        <v>347</v>
      </c>
      <c r="E12" s="130"/>
      <c r="F12" s="131"/>
      <c r="G12" s="132"/>
      <c r="H12" s="132"/>
      <c r="I12" s="132"/>
      <c r="J12" s="132"/>
      <c r="K12" s="132"/>
      <c r="L12" s="132"/>
      <c r="M12" s="132"/>
      <c r="N12" s="132"/>
      <c r="O12" s="132"/>
      <c r="P12" s="132"/>
      <c r="Q12" s="132"/>
      <c r="R12" s="132"/>
      <c r="S12" s="132"/>
      <c r="T12" s="132"/>
      <c r="U12" s="132"/>
      <c r="V12" s="132"/>
      <c r="W12" s="132"/>
      <c r="X12" s="132"/>
      <c r="Y12" s="132"/>
      <c r="Z12" s="132"/>
      <c r="AA12" s="132"/>
      <c r="AB12" s="335"/>
      <c r="AC12" s="362"/>
      <c r="AD12" s="351"/>
      <c r="AE12" s="351"/>
      <c r="AF12" s="351"/>
      <c r="AG12" s="351"/>
      <c r="AH12" s="363"/>
      <c r="AI12" s="396"/>
    </row>
    <row r="13" spans="2:35" s="133" customFormat="1" ht="42.75" customHeight="1">
      <c r="B13" s="516"/>
      <c r="C13" s="281" t="s">
        <v>147</v>
      </c>
      <c r="D13" s="134" t="s">
        <v>148</v>
      </c>
      <c r="E13" s="130"/>
      <c r="F13" s="131"/>
      <c r="G13" s="132"/>
      <c r="H13" s="132"/>
      <c r="I13" s="132"/>
      <c r="J13" s="132"/>
      <c r="K13" s="132"/>
      <c r="L13" s="132"/>
      <c r="M13" s="132"/>
      <c r="N13" s="132"/>
      <c r="O13" s="132"/>
      <c r="P13" s="132"/>
      <c r="Q13" s="132"/>
      <c r="R13" s="132"/>
      <c r="S13" s="132"/>
      <c r="T13" s="132"/>
      <c r="U13" s="132"/>
      <c r="V13" s="132"/>
      <c r="W13" s="132"/>
      <c r="X13" s="132"/>
      <c r="Y13" s="132"/>
      <c r="Z13" s="132"/>
      <c r="AA13" s="132"/>
      <c r="AB13" s="335"/>
      <c r="AC13" s="362"/>
      <c r="AD13" s="351"/>
      <c r="AE13" s="351"/>
      <c r="AF13" s="351"/>
      <c r="AG13" s="351"/>
      <c r="AH13" s="363"/>
      <c r="AI13" s="396"/>
    </row>
    <row r="14" spans="2:35" s="133" customFormat="1" ht="42.75" customHeight="1">
      <c r="B14" s="516"/>
      <c r="C14" s="281" t="s">
        <v>1058</v>
      </c>
      <c r="D14" s="134" t="s">
        <v>1057</v>
      </c>
      <c r="E14" s="130"/>
      <c r="F14" s="131"/>
      <c r="G14" s="132"/>
      <c r="H14" s="132"/>
      <c r="I14" s="132"/>
      <c r="J14" s="132"/>
      <c r="K14" s="132"/>
      <c r="L14" s="132"/>
      <c r="M14" s="132"/>
      <c r="N14" s="132"/>
      <c r="O14" s="132"/>
      <c r="P14" s="132"/>
      <c r="Q14" s="132"/>
      <c r="R14" s="132"/>
      <c r="S14" s="132"/>
      <c r="T14" s="132"/>
      <c r="U14" s="132"/>
      <c r="V14" s="132"/>
      <c r="W14" s="132"/>
      <c r="X14" s="132"/>
      <c r="Y14" s="132"/>
      <c r="Z14" s="132"/>
      <c r="AA14" s="132"/>
      <c r="AB14" s="335"/>
      <c r="AC14" s="362"/>
      <c r="AD14" s="351"/>
      <c r="AE14" s="351"/>
      <c r="AF14" s="351"/>
      <c r="AG14" s="351"/>
      <c r="AH14" s="363"/>
      <c r="AI14" s="396"/>
    </row>
    <row r="15" spans="2:35" s="133" customFormat="1" ht="42.75" customHeight="1">
      <c r="B15" s="516"/>
      <c r="C15" s="281" t="s">
        <v>160</v>
      </c>
      <c r="D15" s="134" t="s">
        <v>149</v>
      </c>
      <c r="E15" s="130"/>
      <c r="F15" s="131"/>
      <c r="G15" s="132"/>
      <c r="H15" s="132"/>
      <c r="I15" s="132"/>
      <c r="J15" s="132"/>
      <c r="K15" s="132"/>
      <c r="L15" s="132"/>
      <c r="M15" s="132"/>
      <c r="N15" s="132"/>
      <c r="O15" s="132"/>
      <c r="P15" s="132"/>
      <c r="Q15" s="132"/>
      <c r="R15" s="132"/>
      <c r="S15" s="132"/>
      <c r="T15" s="132"/>
      <c r="U15" s="132"/>
      <c r="V15" s="132"/>
      <c r="W15" s="132"/>
      <c r="X15" s="132"/>
      <c r="Y15" s="132"/>
      <c r="Z15" s="132"/>
      <c r="AA15" s="132"/>
      <c r="AB15" s="335"/>
      <c r="AC15" s="362"/>
      <c r="AD15" s="351"/>
      <c r="AE15" s="351"/>
      <c r="AF15" s="351"/>
      <c r="AG15" s="351"/>
      <c r="AH15" s="363"/>
      <c r="AI15" s="396"/>
    </row>
    <row r="16" spans="2:35" s="133" customFormat="1" ht="42.75" customHeight="1">
      <c r="B16" s="516"/>
      <c r="C16" s="282" t="s">
        <v>152</v>
      </c>
      <c r="D16" s="135" t="s">
        <v>151</v>
      </c>
      <c r="E16" s="130"/>
      <c r="F16" s="131"/>
      <c r="G16" s="136"/>
      <c r="H16" s="136"/>
      <c r="I16" s="136"/>
      <c r="J16" s="136"/>
      <c r="K16" s="136"/>
      <c r="L16" s="136"/>
      <c r="M16" s="136"/>
      <c r="N16" s="136"/>
      <c r="O16" s="136"/>
      <c r="P16" s="136"/>
      <c r="Q16" s="136"/>
      <c r="R16" s="136"/>
      <c r="S16" s="136"/>
      <c r="T16" s="136"/>
      <c r="U16" s="136"/>
      <c r="V16" s="136"/>
      <c r="W16" s="136"/>
      <c r="X16" s="136"/>
      <c r="Y16" s="136"/>
      <c r="Z16" s="136"/>
      <c r="AA16" s="136"/>
      <c r="AB16" s="336"/>
      <c r="AC16" s="362"/>
      <c r="AD16" s="351"/>
      <c r="AE16" s="351"/>
      <c r="AF16" s="351"/>
      <c r="AG16" s="351"/>
      <c r="AH16" s="363"/>
      <c r="AI16" s="397"/>
    </row>
    <row r="17" spans="2:35" s="133" customFormat="1" ht="42.75" customHeight="1">
      <c r="B17" s="516"/>
      <c r="C17" s="281" t="s">
        <v>153</v>
      </c>
      <c r="D17" s="134" t="s">
        <v>154</v>
      </c>
      <c r="E17" s="130"/>
      <c r="F17" s="131"/>
      <c r="G17" s="132"/>
      <c r="H17" s="132"/>
      <c r="I17" s="132"/>
      <c r="J17" s="132"/>
      <c r="K17" s="132"/>
      <c r="L17" s="132"/>
      <c r="M17" s="132"/>
      <c r="N17" s="132"/>
      <c r="O17" s="132"/>
      <c r="P17" s="132"/>
      <c r="Q17" s="132"/>
      <c r="R17" s="132"/>
      <c r="S17" s="132"/>
      <c r="T17" s="132"/>
      <c r="U17" s="132"/>
      <c r="V17" s="132"/>
      <c r="W17" s="132"/>
      <c r="X17" s="132"/>
      <c r="Y17" s="132"/>
      <c r="Z17" s="132"/>
      <c r="AA17" s="132"/>
      <c r="AB17" s="335"/>
      <c r="AC17" s="362"/>
      <c r="AD17" s="351"/>
      <c r="AE17" s="351"/>
      <c r="AF17" s="351"/>
      <c r="AG17" s="351"/>
      <c r="AH17" s="363"/>
      <c r="AI17" s="396"/>
    </row>
    <row r="18" spans="2:35" s="133" customFormat="1" ht="42.75" customHeight="1">
      <c r="B18" s="516"/>
      <c r="C18" s="281" t="s">
        <v>643</v>
      </c>
      <c r="D18" s="134" t="s">
        <v>155</v>
      </c>
      <c r="E18" s="137"/>
      <c r="F18" s="138"/>
      <c r="G18" s="132"/>
      <c r="H18" s="132"/>
      <c r="I18" s="132"/>
      <c r="J18" s="132"/>
      <c r="K18" s="132"/>
      <c r="L18" s="132"/>
      <c r="M18" s="132"/>
      <c r="N18" s="132"/>
      <c r="O18" s="132"/>
      <c r="P18" s="132"/>
      <c r="Q18" s="132"/>
      <c r="R18" s="132"/>
      <c r="S18" s="132"/>
      <c r="T18" s="132"/>
      <c r="U18" s="132"/>
      <c r="V18" s="132"/>
      <c r="W18" s="132"/>
      <c r="X18" s="132"/>
      <c r="Y18" s="132"/>
      <c r="Z18" s="132"/>
      <c r="AA18" s="132"/>
      <c r="AB18" s="335"/>
      <c r="AC18" s="362"/>
      <c r="AD18" s="351"/>
      <c r="AE18" s="351"/>
      <c r="AF18" s="351"/>
      <c r="AG18" s="351"/>
      <c r="AH18" s="363"/>
      <c r="AI18" s="396"/>
    </row>
    <row r="19" spans="2:35" s="133" customFormat="1" ht="42.75" customHeight="1" thickBot="1">
      <c r="B19" s="507"/>
      <c r="C19" s="283" t="s">
        <v>156</v>
      </c>
      <c r="D19" s="139" t="s">
        <v>157</v>
      </c>
      <c r="E19" s="140"/>
      <c r="F19" s="141"/>
      <c r="G19" s="142"/>
      <c r="H19" s="142"/>
      <c r="I19" s="142"/>
      <c r="J19" s="142"/>
      <c r="K19" s="142"/>
      <c r="L19" s="142"/>
      <c r="M19" s="142"/>
      <c r="N19" s="142"/>
      <c r="O19" s="142"/>
      <c r="P19" s="142"/>
      <c r="Q19" s="142"/>
      <c r="R19" s="142"/>
      <c r="S19" s="142"/>
      <c r="T19" s="142"/>
      <c r="U19" s="142"/>
      <c r="V19" s="142"/>
      <c r="W19" s="142"/>
      <c r="X19" s="142"/>
      <c r="Y19" s="142"/>
      <c r="Z19" s="142"/>
      <c r="AA19" s="142"/>
      <c r="AB19" s="337"/>
      <c r="AC19" s="362"/>
      <c r="AD19" s="351"/>
      <c r="AE19" s="351"/>
      <c r="AF19" s="351"/>
      <c r="AG19" s="351"/>
      <c r="AH19" s="363"/>
      <c r="AI19" s="398"/>
    </row>
    <row r="20" spans="2:35" s="133" customFormat="1" ht="42.75" customHeight="1">
      <c r="B20" s="506" t="s">
        <v>13</v>
      </c>
      <c r="C20" s="284" t="s">
        <v>160</v>
      </c>
      <c r="D20" s="124" t="s">
        <v>159</v>
      </c>
      <c r="E20" s="143"/>
      <c r="F20" s="144"/>
      <c r="G20" s="145"/>
      <c r="H20" s="145"/>
      <c r="I20" s="145"/>
      <c r="J20" s="145"/>
      <c r="K20" s="145"/>
      <c r="L20" s="145"/>
      <c r="M20" s="145"/>
      <c r="N20" s="145"/>
      <c r="O20" s="145"/>
      <c r="P20" s="145"/>
      <c r="Q20" s="145"/>
      <c r="R20" s="145"/>
      <c r="S20" s="145"/>
      <c r="T20" s="145"/>
      <c r="U20" s="145"/>
      <c r="V20" s="145"/>
      <c r="W20" s="145"/>
      <c r="X20" s="145"/>
      <c r="Y20" s="145"/>
      <c r="Z20" s="145"/>
      <c r="AA20" s="145"/>
      <c r="AB20" s="338"/>
      <c r="AC20" s="362"/>
      <c r="AD20" s="351"/>
      <c r="AE20" s="351"/>
      <c r="AF20" s="351"/>
      <c r="AG20" s="351"/>
      <c r="AH20" s="363"/>
      <c r="AI20" s="399"/>
    </row>
    <row r="21" spans="2:35" s="133" customFormat="1" ht="42.75" customHeight="1" thickBot="1">
      <c r="B21" s="507"/>
      <c r="C21" s="285" t="s">
        <v>152</v>
      </c>
      <c r="D21" s="139" t="s">
        <v>161</v>
      </c>
      <c r="E21" s="146"/>
      <c r="F21" s="147"/>
      <c r="G21" s="148"/>
      <c r="H21" s="148"/>
      <c r="I21" s="148"/>
      <c r="J21" s="148"/>
      <c r="K21" s="148"/>
      <c r="L21" s="148"/>
      <c r="M21" s="148"/>
      <c r="N21" s="148"/>
      <c r="O21" s="148"/>
      <c r="P21" s="148"/>
      <c r="Q21" s="148"/>
      <c r="R21" s="148"/>
      <c r="S21" s="148"/>
      <c r="T21" s="148"/>
      <c r="U21" s="148"/>
      <c r="V21" s="148"/>
      <c r="W21" s="148"/>
      <c r="X21" s="148"/>
      <c r="Y21" s="148"/>
      <c r="Z21" s="148"/>
      <c r="AA21" s="148"/>
      <c r="AB21" s="339"/>
      <c r="AC21" s="362"/>
      <c r="AD21" s="351"/>
      <c r="AE21" s="351"/>
      <c r="AF21" s="351"/>
      <c r="AG21" s="351"/>
      <c r="AH21" s="363"/>
      <c r="AI21" s="400"/>
    </row>
    <row r="22" spans="2:35" s="133" customFormat="1" ht="42.75" customHeight="1">
      <c r="B22" s="506" t="s">
        <v>14</v>
      </c>
      <c r="C22" s="284" t="s">
        <v>160</v>
      </c>
      <c r="D22" s="124" t="s">
        <v>162</v>
      </c>
      <c r="E22" s="149"/>
      <c r="F22" s="150"/>
      <c r="G22" s="145"/>
      <c r="H22" s="145"/>
      <c r="I22" s="145"/>
      <c r="J22" s="145"/>
      <c r="K22" s="145"/>
      <c r="L22" s="145"/>
      <c r="M22" s="145"/>
      <c r="N22" s="145"/>
      <c r="O22" s="145"/>
      <c r="P22" s="145"/>
      <c r="Q22" s="145"/>
      <c r="R22" s="145"/>
      <c r="S22" s="145"/>
      <c r="T22" s="145"/>
      <c r="U22" s="145"/>
      <c r="V22" s="145"/>
      <c r="W22" s="145"/>
      <c r="X22" s="145"/>
      <c r="Y22" s="145"/>
      <c r="Z22" s="145"/>
      <c r="AA22" s="145"/>
      <c r="AB22" s="338"/>
      <c r="AC22" s="362"/>
      <c r="AD22" s="351"/>
      <c r="AE22" s="351"/>
      <c r="AF22" s="351"/>
      <c r="AG22" s="351"/>
      <c r="AH22" s="363"/>
      <c r="AI22" s="399"/>
    </row>
    <row r="23" spans="2:35" s="133" customFormat="1" ht="42.75" customHeight="1" thickBot="1">
      <c r="B23" s="507"/>
      <c r="C23" s="285" t="s">
        <v>152</v>
      </c>
      <c r="D23" s="139" t="s">
        <v>163</v>
      </c>
      <c r="E23" s="151"/>
      <c r="F23" s="152"/>
      <c r="G23" s="148"/>
      <c r="H23" s="148"/>
      <c r="I23" s="148"/>
      <c r="J23" s="148"/>
      <c r="K23" s="148"/>
      <c r="L23" s="148"/>
      <c r="M23" s="148"/>
      <c r="N23" s="148"/>
      <c r="O23" s="148"/>
      <c r="P23" s="148"/>
      <c r="Q23" s="148"/>
      <c r="R23" s="148"/>
      <c r="S23" s="148"/>
      <c r="T23" s="148"/>
      <c r="U23" s="148"/>
      <c r="V23" s="148"/>
      <c r="W23" s="148"/>
      <c r="X23" s="148"/>
      <c r="Y23" s="148"/>
      <c r="Z23" s="148"/>
      <c r="AA23" s="148"/>
      <c r="AB23" s="339"/>
      <c r="AC23" s="362"/>
      <c r="AD23" s="351"/>
      <c r="AE23" s="351"/>
      <c r="AF23" s="351"/>
      <c r="AG23" s="351"/>
      <c r="AH23" s="363"/>
      <c r="AI23" s="400"/>
    </row>
    <row r="24" spans="2:35" ht="42.75" customHeight="1">
      <c r="B24" s="506" t="s">
        <v>15</v>
      </c>
      <c r="C24" s="284" t="s">
        <v>160</v>
      </c>
      <c r="D24" s="124" t="s">
        <v>164</v>
      </c>
      <c r="E24" s="149"/>
      <c r="F24" s="150"/>
      <c r="G24" s="145"/>
      <c r="H24" s="145"/>
      <c r="I24" s="150"/>
      <c r="J24" s="150"/>
      <c r="K24" s="150"/>
      <c r="L24" s="150"/>
      <c r="M24" s="150"/>
      <c r="N24" s="150"/>
      <c r="O24" s="150"/>
      <c r="P24" s="150"/>
      <c r="Q24" s="150"/>
      <c r="R24" s="150"/>
      <c r="S24" s="150"/>
      <c r="T24" s="150"/>
      <c r="U24" s="150"/>
      <c r="V24" s="150"/>
      <c r="W24" s="150"/>
      <c r="X24" s="150"/>
      <c r="Y24" s="150"/>
      <c r="Z24" s="150"/>
      <c r="AA24" s="150"/>
      <c r="AB24" s="150"/>
      <c r="AC24" s="362"/>
      <c r="AD24" s="351"/>
      <c r="AE24" s="351"/>
      <c r="AF24" s="351"/>
      <c r="AG24" s="351"/>
      <c r="AH24" s="363"/>
      <c r="AI24" s="401"/>
    </row>
    <row r="25" spans="2:35" ht="42.75" customHeight="1" thickBot="1">
      <c r="B25" s="507"/>
      <c r="C25" s="285" t="s">
        <v>152</v>
      </c>
      <c r="D25" s="139" t="s">
        <v>165</v>
      </c>
      <c r="E25" s="151"/>
      <c r="F25" s="152"/>
      <c r="G25" s="148"/>
      <c r="H25" s="148"/>
      <c r="I25" s="153"/>
      <c r="J25" s="153"/>
      <c r="K25" s="153"/>
      <c r="L25" s="153"/>
      <c r="M25" s="153"/>
      <c r="N25" s="153"/>
      <c r="O25" s="153"/>
      <c r="P25" s="153"/>
      <c r="Q25" s="153"/>
      <c r="R25" s="153"/>
      <c r="S25" s="153"/>
      <c r="T25" s="153"/>
      <c r="U25" s="153"/>
      <c r="V25" s="153"/>
      <c r="W25" s="153"/>
      <c r="X25" s="153"/>
      <c r="Y25" s="153"/>
      <c r="Z25" s="153"/>
      <c r="AA25" s="153"/>
      <c r="AB25" s="153"/>
      <c r="AC25" s="362"/>
      <c r="AD25" s="351"/>
      <c r="AE25" s="351"/>
      <c r="AF25" s="351"/>
      <c r="AG25" s="351"/>
      <c r="AH25" s="363"/>
      <c r="AI25" s="402"/>
    </row>
    <row r="26" spans="2:35" ht="42.75" customHeight="1">
      <c r="B26" s="506" t="s">
        <v>438</v>
      </c>
      <c r="C26" s="284" t="s">
        <v>160</v>
      </c>
      <c r="D26" s="124" t="s">
        <v>166</v>
      </c>
      <c r="E26" s="149"/>
      <c r="F26" s="150"/>
      <c r="G26" s="145"/>
      <c r="H26" s="145"/>
      <c r="I26" s="150"/>
      <c r="J26" s="150"/>
      <c r="K26" s="150"/>
      <c r="L26" s="150"/>
      <c r="M26" s="150"/>
      <c r="N26" s="150"/>
      <c r="O26" s="150"/>
      <c r="P26" s="150"/>
      <c r="Q26" s="150"/>
      <c r="R26" s="150"/>
      <c r="S26" s="150"/>
      <c r="T26" s="150"/>
      <c r="U26" s="150"/>
      <c r="V26" s="150"/>
      <c r="W26" s="150"/>
      <c r="X26" s="150"/>
      <c r="Y26" s="150"/>
      <c r="Z26" s="150"/>
      <c r="AA26" s="150"/>
      <c r="AB26" s="150"/>
      <c r="AC26" s="362"/>
      <c r="AD26" s="351"/>
      <c r="AE26" s="351"/>
      <c r="AF26" s="351"/>
      <c r="AG26" s="351"/>
      <c r="AH26" s="363"/>
      <c r="AI26" s="401"/>
    </row>
    <row r="27" spans="2:35" ht="42.75" customHeight="1" thickBot="1">
      <c r="B27" s="507"/>
      <c r="C27" s="285" t="s">
        <v>152</v>
      </c>
      <c r="D27" s="139" t="s">
        <v>167</v>
      </c>
      <c r="E27" s="154"/>
      <c r="F27" s="153"/>
      <c r="G27" s="148"/>
      <c r="H27" s="148"/>
      <c r="I27" s="153"/>
      <c r="J27" s="153"/>
      <c r="K27" s="153"/>
      <c r="L27" s="153"/>
      <c r="M27" s="153"/>
      <c r="N27" s="153"/>
      <c r="O27" s="153"/>
      <c r="P27" s="153"/>
      <c r="Q27" s="153"/>
      <c r="R27" s="153"/>
      <c r="S27" s="153"/>
      <c r="T27" s="153"/>
      <c r="U27" s="153"/>
      <c r="V27" s="153"/>
      <c r="W27" s="153"/>
      <c r="X27" s="153"/>
      <c r="Y27" s="153"/>
      <c r="Z27" s="153"/>
      <c r="AA27" s="153"/>
      <c r="AB27" s="153"/>
      <c r="AC27" s="362"/>
      <c r="AD27" s="351"/>
      <c r="AE27" s="351"/>
      <c r="AF27" s="351"/>
      <c r="AG27" s="351"/>
      <c r="AH27" s="363"/>
      <c r="AI27" s="402"/>
    </row>
    <row r="28" spans="2:35" ht="42.75" customHeight="1">
      <c r="B28" s="506" t="s">
        <v>16</v>
      </c>
      <c r="C28" s="284" t="s">
        <v>160</v>
      </c>
      <c r="D28" s="124" t="s">
        <v>168</v>
      </c>
      <c r="E28" s="143"/>
      <c r="F28" s="144"/>
      <c r="G28" s="145"/>
      <c r="H28" s="145"/>
      <c r="I28" s="145"/>
      <c r="J28" s="145"/>
      <c r="K28" s="145"/>
      <c r="L28" s="145"/>
      <c r="M28" s="145"/>
      <c r="N28" s="145"/>
      <c r="O28" s="145"/>
      <c r="P28" s="145"/>
      <c r="Q28" s="145"/>
      <c r="R28" s="145"/>
      <c r="S28" s="145"/>
      <c r="T28" s="145"/>
      <c r="U28" s="145"/>
      <c r="V28" s="145"/>
      <c r="W28" s="145"/>
      <c r="X28" s="145"/>
      <c r="Y28" s="145"/>
      <c r="Z28" s="145"/>
      <c r="AA28" s="145"/>
      <c r="AB28" s="145"/>
      <c r="AC28" s="362"/>
      <c r="AD28" s="351"/>
      <c r="AE28" s="351"/>
      <c r="AF28" s="351"/>
      <c r="AG28" s="351"/>
      <c r="AH28" s="363"/>
      <c r="AI28" s="401"/>
    </row>
    <row r="29" spans="2:35" ht="42.75" customHeight="1" thickBot="1">
      <c r="B29" s="507"/>
      <c r="C29" s="285" t="s">
        <v>152</v>
      </c>
      <c r="D29" s="139" t="s">
        <v>169</v>
      </c>
      <c r="E29" s="140"/>
      <c r="F29" s="141"/>
      <c r="G29" s="148"/>
      <c r="H29" s="148"/>
      <c r="I29" s="148"/>
      <c r="J29" s="148"/>
      <c r="K29" s="148"/>
      <c r="L29" s="148"/>
      <c r="M29" s="148"/>
      <c r="N29" s="148"/>
      <c r="O29" s="148"/>
      <c r="P29" s="148"/>
      <c r="Q29" s="148"/>
      <c r="R29" s="148"/>
      <c r="S29" s="148"/>
      <c r="T29" s="148"/>
      <c r="U29" s="148"/>
      <c r="V29" s="148"/>
      <c r="W29" s="148"/>
      <c r="X29" s="148"/>
      <c r="Y29" s="148"/>
      <c r="Z29" s="148"/>
      <c r="AA29" s="148"/>
      <c r="AB29" s="148"/>
      <c r="AC29" s="362"/>
      <c r="AD29" s="351"/>
      <c r="AE29" s="351"/>
      <c r="AF29" s="351"/>
      <c r="AG29" s="351"/>
      <c r="AH29" s="363"/>
      <c r="AI29" s="402"/>
    </row>
    <row r="30" spans="2:35" ht="42.75" customHeight="1">
      <c r="B30" s="506" t="s">
        <v>17</v>
      </c>
      <c r="C30" s="284" t="s">
        <v>160</v>
      </c>
      <c r="D30" s="124" t="s">
        <v>348</v>
      </c>
      <c r="E30" s="143"/>
      <c r="F30" s="144"/>
      <c r="G30" s="145"/>
      <c r="H30" s="145"/>
      <c r="I30" s="145"/>
      <c r="J30" s="145"/>
      <c r="K30" s="145"/>
      <c r="L30" s="145"/>
      <c r="M30" s="145"/>
      <c r="N30" s="145"/>
      <c r="O30" s="145"/>
      <c r="P30" s="145"/>
      <c r="Q30" s="145"/>
      <c r="R30" s="145"/>
      <c r="S30" s="145"/>
      <c r="T30" s="145"/>
      <c r="U30" s="145"/>
      <c r="V30" s="145"/>
      <c r="W30" s="145"/>
      <c r="X30" s="145"/>
      <c r="Y30" s="145"/>
      <c r="Z30" s="145"/>
      <c r="AA30" s="145"/>
      <c r="AB30" s="145"/>
      <c r="AC30" s="362"/>
      <c r="AD30" s="351"/>
      <c r="AE30" s="351"/>
      <c r="AF30" s="351"/>
      <c r="AG30" s="351"/>
      <c r="AH30" s="363"/>
      <c r="AI30" s="401"/>
    </row>
    <row r="31" spans="2:35" ht="42.75" customHeight="1" thickBot="1">
      <c r="B31" s="507"/>
      <c r="C31" s="285" t="s">
        <v>152</v>
      </c>
      <c r="D31" s="139" t="s">
        <v>170</v>
      </c>
      <c r="E31" s="140"/>
      <c r="F31" s="141"/>
      <c r="G31" s="148"/>
      <c r="H31" s="148"/>
      <c r="I31" s="148"/>
      <c r="J31" s="148"/>
      <c r="K31" s="148"/>
      <c r="L31" s="148"/>
      <c r="M31" s="148"/>
      <c r="N31" s="148"/>
      <c r="O31" s="148"/>
      <c r="P31" s="148"/>
      <c r="Q31" s="148"/>
      <c r="R31" s="148"/>
      <c r="S31" s="148"/>
      <c r="T31" s="148"/>
      <c r="U31" s="148"/>
      <c r="V31" s="148"/>
      <c r="W31" s="148"/>
      <c r="X31" s="148"/>
      <c r="Y31" s="148"/>
      <c r="Z31" s="148"/>
      <c r="AA31" s="148"/>
      <c r="AB31" s="148"/>
      <c r="AC31" s="362"/>
      <c r="AD31" s="351"/>
      <c r="AE31" s="351"/>
      <c r="AF31" s="351"/>
      <c r="AG31" s="351"/>
      <c r="AH31" s="363"/>
      <c r="AI31" s="402"/>
    </row>
    <row r="32" spans="2:35" ht="42.75" customHeight="1">
      <c r="B32" s="506" t="s">
        <v>22</v>
      </c>
      <c r="C32" s="284" t="s">
        <v>160</v>
      </c>
      <c r="D32" s="124" t="s">
        <v>171</v>
      </c>
      <c r="E32" s="149"/>
      <c r="F32" s="150"/>
      <c r="G32" s="145"/>
      <c r="H32" s="145"/>
      <c r="I32" s="145"/>
      <c r="J32" s="145"/>
      <c r="K32" s="145"/>
      <c r="L32" s="145"/>
      <c r="M32" s="145"/>
      <c r="N32" s="145"/>
      <c r="O32" s="145"/>
      <c r="P32" s="145"/>
      <c r="Q32" s="145"/>
      <c r="R32" s="145"/>
      <c r="S32" s="145"/>
      <c r="T32" s="145"/>
      <c r="U32" s="145"/>
      <c r="V32" s="145"/>
      <c r="W32" s="145"/>
      <c r="X32" s="145"/>
      <c r="Y32" s="145"/>
      <c r="Z32" s="145"/>
      <c r="AA32" s="145"/>
      <c r="AB32" s="145"/>
      <c r="AC32" s="362"/>
      <c r="AD32" s="351"/>
      <c r="AE32" s="351"/>
      <c r="AF32" s="351"/>
      <c r="AG32" s="351"/>
      <c r="AH32" s="363"/>
      <c r="AI32" s="401"/>
    </row>
    <row r="33" spans="2:35" ht="42.75" customHeight="1" thickBot="1">
      <c r="B33" s="507"/>
      <c r="C33" s="285" t="s">
        <v>152</v>
      </c>
      <c r="D33" s="139" t="s">
        <v>172</v>
      </c>
      <c r="E33" s="154"/>
      <c r="F33" s="153"/>
      <c r="G33" s="148"/>
      <c r="H33" s="148"/>
      <c r="I33" s="148"/>
      <c r="J33" s="148"/>
      <c r="K33" s="148"/>
      <c r="L33" s="148"/>
      <c r="M33" s="148"/>
      <c r="N33" s="148"/>
      <c r="O33" s="148"/>
      <c r="P33" s="148"/>
      <c r="Q33" s="148"/>
      <c r="R33" s="148"/>
      <c r="S33" s="148"/>
      <c r="T33" s="148"/>
      <c r="U33" s="148"/>
      <c r="V33" s="148"/>
      <c r="W33" s="148"/>
      <c r="X33" s="148"/>
      <c r="Y33" s="148"/>
      <c r="Z33" s="148"/>
      <c r="AA33" s="148"/>
      <c r="AB33" s="148"/>
      <c r="AC33" s="362"/>
      <c r="AD33" s="351"/>
      <c r="AE33" s="351"/>
      <c r="AF33" s="351"/>
      <c r="AG33" s="351"/>
      <c r="AH33" s="363"/>
      <c r="AI33" s="402"/>
    </row>
    <row r="34" spans="2:35" ht="42.75" customHeight="1">
      <c r="B34" s="506" t="s">
        <v>18</v>
      </c>
      <c r="C34" s="284" t="s">
        <v>160</v>
      </c>
      <c r="D34" s="124" t="s">
        <v>173</v>
      </c>
      <c r="E34" s="143"/>
      <c r="F34" s="144"/>
      <c r="G34" s="150"/>
      <c r="H34" s="150"/>
      <c r="I34" s="150"/>
      <c r="J34" s="150"/>
      <c r="K34" s="150"/>
      <c r="L34" s="150"/>
      <c r="M34" s="145"/>
      <c r="N34" s="145"/>
      <c r="O34" s="145"/>
      <c r="P34" s="145"/>
      <c r="Q34" s="145"/>
      <c r="R34" s="145"/>
      <c r="S34" s="145"/>
      <c r="T34" s="145"/>
      <c r="U34" s="145"/>
      <c r="V34" s="145"/>
      <c r="W34" s="145"/>
      <c r="X34" s="145"/>
      <c r="Y34" s="145"/>
      <c r="Z34" s="145"/>
      <c r="AA34" s="145"/>
      <c r="AB34" s="145"/>
      <c r="AC34" s="362"/>
      <c r="AD34" s="351"/>
      <c r="AE34" s="351"/>
      <c r="AF34" s="351"/>
      <c r="AG34" s="351"/>
      <c r="AH34" s="363"/>
      <c r="AI34" s="401"/>
    </row>
    <row r="35" spans="2:35" ht="42.75" customHeight="1" thickBot="1">
      <c r="B35" s="507"/>
      <c r="C35" s="285" t="s">
        <v>152</v>
      </c>
      <c r="D35" s="139" t="s">
        <v>174</v>
      </c>
      <c r="E35" s="140"/>
      <c r="F35" s="141"/>
      <c r="G35" s="153"/>
      <c r="H35" s="153"/>
      <c r="I35" s="153"/>
      <c r="J35" s="153"/>
      <c r="K35" s="153"/>
      <c r="L35" s="153"/>
      <c r="M35" s="155"/>
      <c r="N35" s="155"/>
      <c r="O35" s="155"/>
      <c r="P35" s="155"/>
      <c r="Q35" s="155"/>
      <c r="R35" s="155"/>
      <c r="S35" s="155"/>
      <c r="T35" s="155"/>
      <c r="U35" s="155"/>
      <c r="V35" s="155"/>
      <c r="W35" s="155"/>
      <c r="X35" s="155"/>
      <c r="Y35" s="155"/>
      <c r="Z35" s="155"/>
      <c r="AA35" s="155"/>
      <c r="AB35" s="155"/>
      <c r="AC35" s="362"/>
      <c r="AD35" s="351"/>
      <c r="AE35" s="351"/>
      <c r="AF35" s="351"/>
      <c r="AG35" s="351"/>
      <c r="AH35" s="363"/>
      <c r="AI35" s="402"/>
    </row>
    <row r="36" spans="2:35">
      <c r="B36" s="506" t="s">
        <v>1061</v>
      </c>
      <c r="C36" s="284" t="s">
        <v>160</v>
      </c>
      <c r="D36" s="124" t="s">
        <v>1059</v>
      </c>
      <c r="E36" s="143"/>
      <c r="F36" s="144"/>
      <c r="G36" s="150"/>
      <c r="H36" s="150"/>
      <c r="I36" s="150"/>
      <c r="J36" s="150"/>
      <c r="K36" s="150"/>
      <c r="L36" s="150"/>
      <c r="M36" s="145"/>
      <c r="N36" s="150"/>
      <c r="O36" s="145"/>
      <c r="P36" s="150"/>
      <c r="Q36" s="145"/>
      <c r="R36" s="150"/>
      <c r="S36" s="145"/>
      <c r="T36" s="150"/>
      <c r="U36" s="145"/>
      <c r="V36" s="150"/>
      <c r="W36" s="145"/>
      <c r="X36" s="150"/>
      <c r="Y36" s="145"/>
      <c r="Z36" s="150"/>
      <c r="AA36" s="145"/>
      <c r="AB36" s="150"/>
      <c r="AC36" s="340"/>
      <c r="AD36" s="340"/>
      <c r="AE36" s="340"/>
      <c r="AF36" s="340"/>
      <c r="AG36" s="340"/>
      <c r="AH36" s="340"/>
      <c r="AI36" s="401"/>
    </row>
    <row r="37" spans="2:35" ht="32.25" thickBot="1">
      <c r="B37" s="507"/>
      <c r="C37" s="285" t="s">
        <v>152</v>
      </c>
      <c r="D37" s="139" t="s">
        <v>1060</v>
      </c>
      <c r="E37" s="140"/>
      <c r="F37" s="141"/>
      <c r="G37" s="153"/>
      <c r="H37" s="153"/>
      <c r="I37" s="153"/>
      <c r="J37" s="153"/>
      <c r="K37" s="153"/>
      <c r="L37" s="153"/>
      <c r="M37" s="148"/>
      <c r="N37" s="153"/>
      <c r="O37" s="148"/>
      <c r="P37" s="153"/>
      <c r="Q37" s="148"/>
      <c r="R37" s="153"/>
      <c r="S37" s="148"/>
      <c r="T37" s="153"/>
      <c r="U37" s="148"/>
      <c r="V37" s="153"/>
      <c r="W37" s="148"/>
      <c r="X37" s="153"/>
      <c r="Y37" s="148"/>
      <c r="Z37" s="153"/>
      <c r="AA37" s="148"/>
      <c r="AB37" s="153"/>
      <c r="AC37" s="341"/>
      <c r="AD37" s="341"/>
      <c r="AE37" s="341"/>
      <c r="AF37" s="341"/>
      <c r="AG37" s="341"/>
      <c r="AH37" s="341"/>
      <c r="AI37" s="403"/>
    </row>
    <row r="38" spans="2:35" s="117" customFormat="1">
      <c r="B38" s="558" t="s">
        <v>131</v>
      </c>
      <c r="C38" s="286" t="s">
        <v>636</v>
      </c>
      <c r="D38" s="124" t="s">
        <v>350</v>
      </c>
      <c r="E38" s="156">
        <f t="shared" ref="E38:H38" si="0">SUM(E15+E20+E22+E24+E26+E28+E30+E32+E34+E36)</f>
        <v>0</v>
      </c>
      <c r="F38" s="156">
        <f t="shared" si="0"/>
        <v>0</v>
      </c>
      <c r="G38" s="156">
        <f t="shared" si="0"/>
        <v>0</v>
      </c>
      <c r="H38" s="156">
        <f t="shared" si="0"/>
        <v>0</v>
      </c>
      <c r="I38" s="156"/>
      <c r="J38" s="156"/>
      <c r="K38" s="156"/>
      <c r="L38" s="156"/>
      <c r="M38" s="156"/>
      <c r="N38" s="156"/>
      <c r="O38" s="156"/>
      <c r="P38" s="156"/>
      <c r="Q38" s="156"/>
      <c r="R38" s="156"/>
      <c r="S38" s="156"/>
      <c r="T38" s="156"/>
      <c r="U38" s="156"/>
      <c r="V38" s="156"/>
      <c r="W38" s="156"/>
      <c r="X38" s="156"/>
      <c r="Y38" s="156"/>
      <c r="Z38" s="156"/>
      <c r="AA38" s="156"/>
      <c r="AB38" s="156"/>
      <c r="AC38" s="342"/>
      <c r="AD38" s="342"/>
      <c r="AE38" s="342"/>
      <c r="AF38" s="342"/>
      <c r="AG38" s="342"/>
      <c r="AH38" s="342"/>
      <c r="AI38" s="404"/>
    </row>
    <row r="39" spans="2:35" s="118" customFormat="1" ht="32.25" thickBot="1">
      <c r="B39" s="559"/>
      <c r="C39" s="287" t="s">
        <v>644</v>
      </c>
      <c r="D39" s="157" t="s">
        <v>351</v>
      </c>
      <c r="E39" s="158">
        <f>SUM(E16+E21+E23+E25+E27+E29+E31+E33+E35+E37)</f>
        <v>0</v>
      </c>
      <c r="F39" s="159">
        <f t="shared" ref="F39:G39" si="1">SUM(F16+F21+F23+F25+F27+F29+F31+F33+F35+F37)</f>
        <v>0</v>
      </c>
      <c r="G39" s="160">
        <f t="shared" si="1"/>
        <v>0</v>
      </c>
      <c r="H39" s="160"/>
      <c r="I39" s="160"/>
      <c r="J39" s="160"/>
      <c r="K39" s="160"/>
      <c r="L39" s="160"/>
      <c r="M39" s="160"/>
      <c r="N39" s="160"/>
      <c r="O39" s="160"/>
      <c r="P39" s="160"/>
      <c r="Q39" s="160"/>
      <c r="R39" s="160"/>
      <c r="S39" s="160"/>
      <c r="T39" s="160"/>
      <c r="U39" s="160"/>
      <c r="V39" s="160"/>
      <c r="W39" s="160"/>
      <c r="X39" s="160"/>
      <c r="Y39" s="160"/>
      <c r="Z39" s="160"/>
      <c r="AA39" s="160"/>
      <c r="AB39" s="160"/>
      <c r="AC39" s="343"/>
      <c r="AD39" s="343"/>
      <c r="AE39" s="343"/>
      <c r="AF39" s="343"/>
      <c r="AG39" s="343"/>
      <c r="AH39" s="343"/>
      <c r="AI39" s="405"/>
    </row>
    <row r="40" spans="2:35" ht="42.75" customHeight="1" thickBot="1">
      <c r="B40" s="525" t="s">
        <v>1066</v>
      </c>
      <c r="C40" s="526"/>
      <c r="D40" s="526"/>
      <c r="E40" s="554"/>
      <c r="F40" s="554"/>
      <c r="G40" s="554"/>
      <c r="H40" s="554"/>
      <c r="I40" s="554"/>
      <c r="J40" s="554"/>
      <c r="K40" s="554"/>
      <c r="L40" s="554"/>
      <c r="M40" s="526"/>
      <c r="N40" s="526"/>
      <c r="O40" s="526"/>
      <c r="P40" s="526"/>
      <c r="Q40" s="526"/>
      <c r="R40" s="526"/>
      <c r="S40" s="526"/>
      <c r="T40" s="526"/>
      <c r="U40" s="526"/>
      <c r="V40" s="526"/>
      <c r="W40" s="526"/>
      <c r="X40" s="526"/>
      <c r="Y40" s="526"/>
      <c r="Z40" s="526"/>
      <c r="AA40" s="526"/>
      <c r="AB40" s="526"/>
      <c r="AC40" s="527"/>
      <c r="AD40" s="527"/>
      <c r="AE40" s="527"/>
      <c r="AF40" s="527"/>
      <c r="AG40" s="527"/>
      <c r="AH40" s="527"/>
      <c r="AI40" s="528"/>
    </row>
    <row r="41" spans="2:35" s="373" customFormat="1" ht="26.25">
      <c r="B41" s="504" t="s">
        <v>37</v>
      </c>
      <c r="C41" s="504" t="s">
        <v>346</v>
      </c>
      <c r="D41" s="494" t="s">
        <v>327</v>
      </c>
      <c r="E41" s="496"/>
      <c r="F41" s="497"/>
      <c r="G41" s="497"/>
      <c r="H41" s="497"/>
      <c r="I41" s="497"/>
      <c r="J41" s="497"/>
      <c r="K41" s="497"/>
      <c r="L41" s="498"/>
      <c r="M41" s="499" t="s">
        <v>4</v>
      </c>
      <c r="N41" s="500"/>
      <c r="O41" s="500" t="s">
        <v>5</v>
      </c>
      <c r="P41" s="500"/>
      <c r="Q41" s="500" t="s">
        <v>6</v>
      </c>
      <c r="R41" s="500"/>
      <c r="S41" s="500" t="s">
        <v>7</v>
      </c>
      <c r="T41" s="500"/>
      <c r="U41" s="500" t="s">
        <v>8</v>
      </c>
      <c r="V41" s="500"/>
      <c r="W41" s="500" t="s">
        <v>23</v>
      </c>
      <c r="X41" s="500"/>
      <c r="Y41" s="500" t="s">
        <v>24</v>
      </c>
      <c r="Z41" s="500"/>
      <c r="AA41" s="500" t="s">
        <v>9</v>
      </c>
      <c r="AB41" s="501"/>
      <c r="AC41" s="501" t="s">
        <v>1054</v>
      </c>
      <c r="AD41" s="499"/>
      <c r="AE41" s="501" t="s">
        <v>1055</v>
      </c>
      <c r="AF41" s="499"/>
      <c r="AG41" s="501" t="s">
        <v>1056</v>
      </c>
      <c r="AH41" s="499"/>
      <c r="AI41" s="502" t="s">
        <v>19</v>
      </c>
    </row>
    <row r="42" spans="2:35" s="374" customFormat="1" ht="27" thickBot="1">
      <c r="B42" s="505"/>
      <c r="C42" s="505"/>
      <c r="D42" s="495"/>
      <c r="E42" s="384"/>
      <c r="F42" s="385"/>
      <c r="G42" s="385"/>
      <c r="H42" s="385"/>
      <c r="I42" s="385"/>
      <c r="J42" s="385"/>
      <c r="K42" s="385"/>
      <c r="L42" s="386"/>
      <c r="M42" s="383" t="s">
        <v>10</v>
      </c>
      <c r="N42" s="375" t="s">
        <v>11</v>
      </c>
      <c r="O42" s="375" t="s">
        <v>10</v>
      </c>
      <c r="P42" s="375" t="s">
        <v>11</v>
      </c>
      <c r="Q42" s="375" t="s">
        <v>10</v>
      </c>
      <c r="R42" s="375" t="s">
        <v>11</v>
      </c>
      <c r="S42" s="375" t="s">
        <v>10</v>
      </c>
      <c r="T42" s="375" t="s">
        <v>11</v>
      </c>
      <c r="U42" s="375" t="s">
        <v>10</v>
      </c>
      <c r="V42" s="375" t="s">
        <v>11</v>
      </c>
      <c r="W42" s="375" t="s">
        <v>10</v>
      </c>
      <c r="X42" s="375" t="s">
        <v>11</v>
      </c>
      <c r="Y42" s="375" t="s">
        <v>10</v>
      </c>
      <c r="Z42" s="375" t="s">
        <v>11</v>
      </c>
      <c r="AA42" s="375" t="s">
        <v>10</v>
      </c>
      <c r="AB42" s="376" t="s">
        <v>11</v>
      </c>
      <c r="AC42" s="377" t="s">
        <v>10</v>
      </c>
      <c r="AD42" s="377" t="s">
        <v>11</v>
      </c>
      <c r="AE42" s="377" t="s">
        <v>10</v>
      </c>
      <c r="AF42" s="377" t="s">
        <v>11</v>
      </c>
      <c r="AG42" s="377" t="s">
        <v>10</v>
      </c>
      <c r="AH42" s="377" t="s">
        <v>11</v>
      </c>
      <c r="AI42" s="503"/>
    </row>
    <row r="43" spans="2:35" ht="42.75" customHeight="1">
      <c r="B43" s="492" t="s">
        <v>1067</v>
      </c>
      <c r="C43" s="378" t="s">
        <v>1068</v>
      </c>
      <c r="D43" s="380" t="s">
        <v>1069</v>
      </c>
      <c r="E43" s="173"/>
      <c r="F43" s="150"/>
      <c r="G43" s="150"/>
      <c r="H43" s="150"/>
      <c r="I43" s="150"/>
      <c r="J43" s="388"/>
      <c r="K43" s="387"/>
      <c r="L43" s="372"/>
      <c r="M43" s="372"/>
      <c r="N43" s="372"/>
      <c r="O43" s="372"/>
      <c r="P43" s="372"/>
      <c r="Q43" s="372"/>
      <c r="R43" s="372"/>
      <c r="S43" s="372"/>
      <c r="T43" s="372"/>
      <c r="U43" s="372"/>
      <c r="V43" s="372"/>
      <c r="W43" s="372"/>
      <c r="X43" s="372"/>
      <c r="Y43" s="372"/>
      <c r="Z43" s="372"/>
      <c r="AA43" s="372"/>
      <c r="AB43" s="372"/>
      <c r="AC43" s="359"/>
      <c r="AD43" s="360"/>
      <c r="AE43" s="360"/>
      <c r="AF43" s="360"/>
      <c r="AG43" s="360"/>
      <c r="AH43" s="361"/>
      <c r="AI43" s="406"/>
    </row>
    <row r="44" spans="2:35" ht="42.75" customHeight="1" thickBot="1">
      <c r="B44" s="493"/>
      <c r="C44" s="379" t="s">
        <v>1070</v>
      </c>
      <c r="D44" s="381" t="s">
        <v>1071</v>
      </c>
      <c r="E44" s="389"/>
      <c r="F44" s="126"/>
      <c r="G44" s="126"/>
      <c r="H44" s="126"/>
      <c r="I44" s="126"/>
      <c r="J44" s="390"/>
      <c r="K44" s="387"/>
      <c r="L44" s="372"/>
      <c r="M44" s="372"/>
      <c r="N44" s="372"/>
      <c r="O44" s="372"/>
      <c r="P44" s="372"/>
      <c r="Q44" s="372"/>
      <c r="R44" s="372"/>
      <c r="S44" s="372"/>
      <c r="T44" s="372"/>
      <c r="U44" s="372"/>
      <c r="V44" s="372"/>
      <c r="W44" s="372"/>
      <c r="X44" s="372"/>
      <c r="Y44" s="372"/>
      <c r="Z44" s="372"/>
      <c r="AA44" s="372"/>
      <c r="AB44" s="372"/>
      <c r="AC44" s="362"/>
      <c r="AD44" s="351"/>
      <c r="AE44" s="351"/>
      <c r="AF44" s="351"/>
      <c r="AG44" s="351"/>
      <c r="AH44" s="363"/>
      <c r="AI44" s="406"/>
    </row>
    <row r="45" spans="2:35" ht="42.75" customHeight="1">
      <c r="B45" s="492" t="s">
        <v>1072</v>
      </c>
      <c r="C45" s="378" t="s">
        <v>1068</v>
      </c>
      <c r="D45" s="381" t="s">
        <v>1073</v>
      </c>
      <c r="E45" s="389"/>
      <c r="F45" s="126"/>
      <c r="G45" s="126"/>
      <c r="H45" s="126"/>
      <c r="I45" s="126"/>
      <c r="J45" s="390"/>
      <c r="K45" s="387"/>
      <c r="L45" s="372"/>
      <c r="M45" s="372"/>
      <c r="N45" s="372"/>
      <c r="O45" s="372"/>
      <c r="P45" s="372"/>
      <c r="Q45" s="372"/>
      <c r="R45" s="372"/>
      <c r="S45" s="372"/>
      <c r="T45" s="372"/>
      <c r="U45" s="372"/>
      <c r="V45" s="372"/>
      <c r="W45" s="372"/>
      <c r="X45" s="372"/>
      <c r="Y45" s="372"/>
      <c r="Z45" s="372"/>
      <c r="AA45" s="372"/>
      <c r="AB45" s="372"/>
      <c r="AC45" s="362"/>
      <c r="AD45" s="351"/>
      <c r="AE45" s="351"/>
      <c r="AF45" s="351"/>
      <c r="AG45" s="351"/>
      <c r="AH45" s="363"/>
      <c r="AI45" s="406"/>
    </row>
    <row r="46" spans="2:35" ht="42.75" customHeight="1" thickBot="1">
      <c r="B46" s="493"/>
      <c r="C46" s="379" t="s">
        <v>1070</v>
      </c>
      <c r="D46" s="381" t="s">
        <v>1074</v>
      </c>
      <c r="E46" s="389"/>
      <c r="F46" s="126"/>
      <c r="G46" s="126"/>
      <c r="H46" s="126"/>
      <c r="I46" s="126"/>
      <c r="J46" s="390"/>
      <c r="K46" s="387"/>
      <c r="L46" s="372"/>
      <c r="M46" s="372"/>
      <c r="N46" s="372"/>
      <c r="O46" s="372"/>
      <c r="P46" s="372"/>
      <c r="Q46" s="372"/>
      <c r="R46" s="372"/>
      <c r="S46" s="372"/>
      <c r="T46" s="372"/>
      <c r="U46" s="372"/>
      <c r="V46" s="372"/>
      <c r="W46" s="372"/>
      <c r="X46" s="372"/>
      <c r="Y46" s="372"/>
      <c r="Z46" s="372"/>
      <c r="AA46" s="372"/>
      <c r="AB46" s="372"/>
      <c r="AC46" s="362"/>
      <c r="AD46" s="351"/>
      <c r="AE46" s="351"/>
      <c r="AF46" s="351"/>
      <c r="AG46" s="351"/>
      <c r="AH46" s="363"/>
      <c r="AI46" s="406"/>
    </row>
    <row r="47" spans="2:35" ht="42.75" customHeight="1">
      <c r="B47" s="492" t="s">
        <v>1075</v>
      </c>
      <c r="C47" s="378" t="s">
        <v>1068</v>
      </c>
      <c r="D47" s="381" t="s">
        <v>1076</v>
      </c>
      <c r="E47" s="389"/>
      <c r="F47" s="126"/>
      <c r="G47" s="126"/>
      <c r="H47" s="126"/>
      <c r="I47" s="126"/>
      <c r="J47" s="390"/>
      <c r="K47" s="387"/>
      <c r="L47" s="372"/>
      <c r="M47" s="372"/>
      <c r="N47" s="372"/>
      <c r="O47" s="372"/>
      <c r="P47" s="372"/>
      <c r="Q47" s="372"/>
      <c r="R47" s="372"/>
      <c r="S47" s="372"/>
      <c r="T47" s="372"/>
      <c r="U47" s="372"/>
      <c r="V47" s="372"/>
      <c r="W47" s="372"/>
      <c r="X47" s="372"/>
      <c r="Y47" s="372"/>
      <c r="Z47" s="372"/>
      <c r="AA47" s="372"/>
      <c r="AB47" s="372"/>
      <c r="AC47" s="362"/>
      <c r="AD47" s="351"/>
      <c r="AE47" s="351"/>
      <c r="AF47" s="351"/>
      <c r="AG47" s="351"/>
      <c r="AH47" s="363"/>
      <c r="AI47" s="406"/>
    </row>
    <row r="48" spans="2:35" ht="42.75" customHeight="1" thickBot="1">
      <c r="B48" s="493"/>
      <c r="C48" s="379" t="s">
        <v>1070</v>
      </c>
      <c r="D48" s="381" t="s">
        <v>1077</v>
      </c>
      <c r="E48" s="389"/>
      <c r="F48" s="126"/>
      <c r="G48" s="126"/>
      <c r="H48" s="126"/>
      <c r="I48" s="126"/>
      <c r="J48" s="390"/>
      <c r="K48" s="387"/>
      <c r="L48" s="372"/>
      <c r="M48" s="372"/>
      <c r="N48" s="372"/>
      <c r="O48" s="372"/>
      <c r="P48" s="372"/>
      <c r="Q48" s="372"/>
      <c r="R48" s="372"/>
      <c r="S48" s="372"/>
      <c r="T48" s="372"/>
      <c r="U48" s="372"/>
      <c r="V48" s="372"/>
      <c r="W48" s="372"/>
      <c r="X48" s="372"/>
      <c r="Y48" s="372"/>
      <c r="Z48" s="372"/>
      <c r="AA48" s="372"/>
      <c r="AB48" s="372"/>
      <c r="AC48" s="362"/>
      <c r="AD48" s="351"/>
      <c r="AE48" s="351"/>
      <c r="AF48" s="351"/>
      <c r="AG48" s="351"/>
      <c r="AH48" s="363"/>
      <c r="AI48" s="406"/>
    </row>
    <row r="49" spans="2:35" ht="42.75" customHeight="1">
      <c r="B49" s="492" t="s">
        <v>1078</v>
      </c>
      <c r="C49" s="378" t="s">
        <v>1068</v>
      </c>
      <c r="D49" s="381" t="s">
        <v>1079</v>
      </c>
      <c r="E49" s="389"/>
      <c r="F49" s="126"/>
      <c r="G49" s="126"/>
      <c r="H49" s="126"/>
      <c r="I49" s="126"/>
      <c r="J49" s="390"/>
      <c r="K49" s="387"/>
      <c r="L49" s="372"/>
      <c r="M49" s="372"/>
      <c r="N49" s="372"/>
      <c r="O49" s="372"/>
      <c r="P49" s="372"/>
      <c r="Q49" s="372"/>
      <c r="R49" s="372"/>
      <c r="S49" s="372"/>
      <c r="T49" s="372"/>
      <c r="U49" s="372"/>
      <c r="V49" s="372"/>
      <c r="W49" s="372"/>
      <c r="X49" s="372"/>
      <c r="Y49" s="372"/>
      <c r="Z49" s="372"/>
      <c r="AA49" s="372"/>
      <c r="AB49" s="372"/>
      <c r="AC49" s="362"/>
      <c r="AD49" s="351"/>
      <c r="AE49" s="351"/>
      <c r="AF49" s="351"/>
      <c r="AG49" s="351"/>
      <c r="AH49" s="363"/>
      <c r="AI49" s="406"/>
    </row>
    <row r="50" spans="2:35" ht="42.75" customHeight="1" thickBot="1">
      <c r="B50" s="493"/>
      <c r="C50" s="379" t="s">
        <v>1070</v>
      </c>
      <c r="D50" s="381" t="s">
        <v>1080</v>
      </c>
      <c r="E50" s="389"/>
      <c r="F50" s="126"/>
      <c r="G50" s="126"/>
      <c r="H50" s="126"/>
      <c r="I50" s="126"/>
      <c r="J50" s="390"/>
      <c r="K50" s="387"/>
      <c r="L50" s="372"/>
      <c r="M50" s="372"/>
      <c r="N50" s="372"/>
      <c r="O50" s="372"/>
      <c r="P50" s="372"/>
      <c r="Q50" s="372"/>
      <c r="R50" s="372"/>
      <c r="S50" s="372"/>
      <c r="T50" s="372"/>
      <c r="U50" s="372"/>
      <c r="V50" s="372"/>
      <c r="W50" s="372"/>
      <c r="X50" s="372"/>
      <c r="Y50" s="372"/>
      <c r="Z50" s="372"/>
      <c r="AA50" s="372"/>
      <c r="AB50" s="372"/>
      <c r="AC50" s="362"/>
      <c r="AD50" s="351"/>
      <c r="AE50" s="351"/>
      <c r="AF50" s="351"/>
      <c r="AG50" s="351"/>
      <c r="AH50" s="363"/>
      <c r="AI50" s="406"/>
    </row>
    <row r="51" spans="2:35" ht="42.75" customHeight="1">
      <c r="B51" s="492" t="s">
        <v>1081</v>
      </c>
      <c r="C51" s="378" t="s">
        <v>1068</v>
      </c>
      <c r="D51" s="381" t="s">
        <v>1082</v>
      </c>
      <c r="E51" s="389"/>
      <c r="F51" s="126"/>
      <c r="G51" s="126"/>
      <c r="H51" s="126"/>
      <c r="I51" s="126"/>
      <c r="J51" s="390"/>
      <c r="K51" s="387"/>
      <c r="L51" s="372"/>
      <c r="M51" s="372"/>
      <c r="N51" s="372"/>
      <c r="O51" s="372"/>
      <c r="P51" s="372"/>
      <c r="Q51" s="372"/>
      <c r="R51" s="372"/>
      <c r="S51" s="372"/>
      <c r="T51" s="372"/>
      <c r="U51" s="372"/>
      <c r="V51" s="372"/>
      <c r="W51" s="372"/>
      <c r="X51" s="372"/>
      <c r="Y51" s="372"/>
      <c r="Z51" s="372"/>
      <c r="AA51" s="372"/>
      <c r="AB51" s="372"/>
      <c r="AC51" s="362"/>
      <c r="AD51" s="351"/>
      <c r="AE51" s="351"/>
      <c r="AF51" s="351"/>
      <c r="AG51" s="351"/>
      <c r="AH51" s="363"/>
      <c r="AI51" s="406"/>
    </row>
    <row r="52" spans="2:35" ht="42.75" customHeight="1" thickBot="1">
      <c r="B52" s="493"/>
      <c r="C52" s="379" t="s">
        <v>1070</v>
      </c>
      <c r="D52" s="381" t="s">
        <v>1083</v>
      </c>
      <c r="E52" s="389"/>
      <c r="F52" s="126"/>
      <c r="G52" s="126"/>
      <c r="H52" s="126"/>
      <c r="I52" s="126"/>
      <c r="J52" s="390"/>
      <c r="K52" s="387"/>
      <c r="L52" s="372"/>
      <c r="M52" s="372"/>
      <c r="N52" s="372"/>
      <c r="O52" s="372"/>
      <c r="P52" s="372"/>
      <c r="Q52" s="372"/>
      <c r="R52" s="372"/>
      <c r="S52" s="372"/>
      <c r="T52" s="372"/>
      <c r="U52" s="372"/>
      <c r="V52" s="372"/>
      <c r="W52" s="372"/>
      <c r="X52" s="372"/>
      <c r="Y52" s="372"/>
      <c r="Z52" s="372"/>
      <c r="AA52" s="372"/>
      <c r="AB52" s="372"/>
      <c r="AC52" s="362"/>
      <c r="AD52" s="351"/>
      <c r="AE52" s="351"/>
      <c r="AF52" s="351"/>
      <c r="AG52" s="351"/>
      <c r="AH52" s="363"/>
      <c r="AI52" s="406"/>
    </row>
    <row r="53" spans="2:35" ht="42.75" customHeight="1">
      <c r="B53" s="492" t="s">
        <v>1084</v>
      </c>
      <c r="C53" s="378" t="s">
        <v>1068</v>
      </c>
      <c r="D53" s="381" t="s">
        <v>1085</v>
      </c>
      <c r="E53" s="389"/>
      <c r="F53" s="126"/>
      <c r="G53" s="126"/>
      <c r="H53" s="126"/>
      <c r="I53" s="126"/>
      <c r="J53" s="390"/>
      <c r="K53" s="387"/>
      <c r="L53" s="372"/>
      <c r="M53" s="372"/>
      <c r="N53" s="372"/>
      <c r="O53" s="372"/>
      <c r="P53" s="372"/>
      <c r="Q53" s="372"/>
      <c r="R53" s="372"/>
      <c r="S53" s="372"/>
      <c r="T53" s="372"/>
      <c r="U53" s="372"/>
      <c r="V53" s="372"/>
      <c r="W53" s="372"/>
      <c r="X53" s="372"/>
      <c r="Y53" s="372"/>
      <c r="Z53" s="372"/>
      <c r="AA53" s="372"/>
      <c r="AB53" s="372"/>
      <c r="AC53" s="362"/>
      <c r="AD53" s="351"/>
      <c r="AE53" s="351"/>
      <c r="AF53" s="351"/>
      <c r="AG53" s="351"/>
      <c r="AH53" s="363"/>
      <c r="AI53" s="406"/>
    </row>
    <row r="54" spans="2:35" ht="42.75" customHeight="1" thickBot="1">
      <c r="B54" s="493"/>
      <c r="C54" s="379" t="s">
        <v>1070</v>
      </c>
      <c r="D54" s="381" t="s">
        <v>1086</v>
      </c>
      <c r="E54" s="389"/>
      <c r="F54" s="126"/>
      <c r="G54" s="126"/>
      <c r="H54" s="126"/>
      <c r="I54" s="126"/>
      <c r="J54" s="390"/>
      <c r="K54" s="387"/>
      <c r="L54" s="372"/>
      <c r="M54" s="372"/>
      <c r="N54" s="372"/>
      <c r="O54" s="372"/>
      <c r="P54" s="372"/>
      <c r="Q54" s="372"/>
      <c r="R54" s="372"/>
      <c r="S54" s="372"/>
      <c r="T54" s="372"/>
      <c r="U54" s="372"/>
      <c r="V54" s="372"/>
      <c r="W54" s="372"/>
      <c r="X54" s="372"/>
      <c r="Y54" s="372"/>
      <c r="Z54" s="372"/>
      <c r="AA54" s="372"/>
      <c r="AB54" s="372"/>
      <c r="AC54" s="362"/>
      <c r="AD54" s="351"/>
      <c r="AE54" s="351"/>
      <c r="AF54" s="351"/>
      <c r="AG54" s="351"/>
      <c r="AH54" s="363"/>
      <c r="AI54" s="406"/>
    </row>
    <row r="55" spans="2:35" ht="42.75" customHeight="1">
      <c r="B55" s="492" t="s">
        <v>1087</v>
      </c>
      <c r="C55" s="378" t="s">
        <v>1068</v>
      </c>
      <c r="D55" s="381" t="s">
        <v>1088</v>
      </c>
      <c r="E55" s="389"/>
      <c r="F55" s="126"/>
      <c r="G55" s="126"/>
      <c r="H55" s="126"/>
      <c r="I55" s="126"/>
      <c r="J55" s="390"/>
      <c r="K55" s="387"/>
      <c r="L55" s="372"/>
      <c r="M55" s="372"/>
      <c r="N55" s="372"/>
      <c r="O55" s="372"/>
      <c r="P55" s="372"/>
      <c r="Q55" s="372"/>
      <c r="R55" s="372"/>
      <c r="S55" s="372"/>
      <c r="T55" s="372"/>
      <c r="U55" s="372"/>
      <c r="V55" s="372"/>
      <c r="W55" s="372"/>
      <c r="X55" s="372"/>
      <c r="Y55" s="372"/>
      <c r="Z55" s="372"/>
      <c r="AA55" s="372"/>
      <c r="AB55" s="372"/>
      <c r="AC55" s="362"/>
      <c r="AD55" s="351"/>
      <c r="AE55" s="351"/>
      <c r="AF55" s="351"/>
      <c r="AG55" s="351"/>
      <c r="AH55" s="363"/>
      <c r="AI55" s="406"/>
    </row>
    <row r="56" spans="2:35" ht="42.75" customHeight="1" thickBot="1">
      <c r="B56" s="493"/>
      <c r="C56" s="379" t="s">
        <v>1070</v>
      </c>
      <c r="D56" s="382" t="s">
        <v>1089</v>
      </c>
      <c r="E56" s="391"/>
      <c r="F56" s="392"/>
      <c r="G56" s="392"/>
      <c r="H56" s="392"/>
      <c r="I56" s="392"/>
      <c r="J56" s="393"/>
      <c r="K56" s="387"/>
      <c r="L56" s="372"/>
      <c r="M56" s="372"/>
      <c r="N56" s="372"/>
      <c r="O56" s="372"/>
      <c r="P56" s="372"/>
      <c r="Q56" s="372"/>
      <c r="R56" s="372"/>
      <c r="S56" s="372"/>
      <c r="T56" s="372"/>
      <c r="U56" s="372"/>
      <c r="V56" s="372"/>
      <c r="W56" s="372"/>
      <c r="X56" s="372"/>
      <c r="Y56" s="372"/>
      <c r="Z56" s="372"/>
      <c r="AA56" s="372"/>
      <c r="AB56" s="372"/>
      <c r="AC56" s="362"/>
      <c r="AD56" s="351"/>
      <c r="AE56" s="351"/>
      <c r="AF56" s="351"/>
      <c r="AG56" s="351"/>
      <c r="AH56" s="363"/>
      <c r="AI56" s="406"/>
    </row>
    <row r="57" spans="2:35" ht="42.75" customHeight="1">
      <c r="B57" s="492" t="s">
        <v>1090</v>
      </c>
      <c r="C57" s="378" t="s">
        <v>1068</v>
      </c>
      <c r="D57" s="381" t="s">
        <v>1091</v>
      </c>
      <c r="E57" s="149"/>
      <c r="F57" s="150"/>
      <c r="G57" s="150"/>
      <c r="H57" s="150"/>
      <c r="I57" s="150"/>
      <c r="J57" s="150"/>
      <c r="K57" s="145"/>
      <c r="L57" s="145"/>
      <c r="M57" s="145"/>
      <c r="N57" s="145"/>
      <c r="O57" s="145"/>
      <c r="P57" s="145"/>
      <c r="Q57" s="145"/>
      <c r="R57" s="145"/>
      <c r="S57" s="145"/>
      <c r="T57" s="145"/>
      <c r="U57" s="145"/>
      <c r="V57" s="145"/>
      <c r="W57" s="145"/>
      <c r="X57" s="145"/>
      <c r="Y57" s="145"/>
      <c r="Z57" s="145"/>
      <c r="AA57" s="145"/>
      <c r="AB57" s="145"/>
      <c r="AC57" s="362"/>
      <c r="AD57" s="351"/>
      <c r="AE57" s="351"/>
      <c r="AF57" s="351"/>
      <c r="AG57" s="351"/>
      <c r="AH57" s="363"/>
      <c r="AI57" s="401"/>
    </row>
    <row r="58" spans="2:35" ht="42.75" customHeight="1" thickBot="1">
      <c r="B58" s="493"/>
      <c r="C58" s="379" t="s">
        <v>1070</v>
      </c>
      <c r="D58" s="382" t="s">
        <v>1092</v>
      </c>
      <c r="E58" s="130"/>
      <c r="F58" s="131"/>
      <c r="G58" s="131"/>
      <c r="H58" s="131"/>
      <c r="I58" s="131"/>
      <c r="J58" s="131"/>
      <c r="K58" s="162">
        <f>SUM(K59:K61)</f>
        <v>0</v>
      </c>
      <c r="L58" s="162">
        <f t="shared" ref="L58:AB58" si="2">SUM(L59:L61)</f>
        <v>0</v>
      </c>
      <c r="M58" s="162">
        <f t="shared" si="2"/>
        <v>0</v>
      </c>
      <c r="N58" s="162">
        <f t="shared" si="2"/>
        <v>0</v>
      </c>
      <c r="O58" s="162">
        <f t="shared" si="2"/>
        <v>0</v>
      </c>
      <c r="P58" s="162">
        <f t="shared" si="2"/>
        <v>0</v>
      </c>
      <c r="Q58" s="162">
        <f t="shared" si="2"/>
        <v>0</v>
      </c>
      <c r="R58" s="162">
        <f t="shared" si="2"/>
        <v>0</v>
      </c>
      <c r="S58" s="162">
        <f t="shared" si="2"/>
        <v>0</v>
      </c>
      <c r="T58" s="162">
        <f t="shared" si="2"/>
        <v>0</v>
      </c>
      <c r="U58" s="162">
        <f t="shared" si="2"/>
        <v>0</v>
      </c>
      <c r="V58" s="162">
        <f t="shared" si="2"/>
        <v>0</v>
      </c>
      <c r="W58" s="162">
        <f t="shared" si="2"/>
        <v>0</v>
      </c>
      <c r="X58" s="162">
        <f t="shared" si="2"/>
        <v>0</v>
      </c>
      <c r="Y58" s="162">
        <f t="shared" si="2"/>
        <v>0</v>
      </c>
      <c r="Z58" s="162">
        <f t="shared" si="2"/>
        <v>0</v>
      </c>
      <c r="AA58" s="162">
        <f t="shared" si="2"/>
        <v>0</v>
      </c>
      <c r="AB58" s="162">
        <f t="shared" si="2"/>
        <v>0</v>
      </c>
      <c r="AC58" s="362"/>
      <c r="AD58" s="351"/>
      <c r="AE58" s="351"/>
      <c r="AF58" s="351"/>
      <c r="AG58" s="351"/>
      <c r="AH58" s="363"/>
      <c r="AI58" s="407"/>
    </row>
    <row r="59" spans="2:35" ht="42.75" customHeight="1">
      <c r="B59" s="492" t="s">
        <v>1093</v>
      </c>
      <c r="C59" s="378" t="s">
        <v>1068</v>
      </c>
      <c r="D59" s="381" t="s">
        <v>1094</v>
      </c>
      <c r="E59" s="149"/>
      <c r="F59" s="150"/>
      <c r="G59" s="150"/>
      <c r="H59" s="150"/>
      <c r="I59" s="150"/>
      <c r="J59" s="150"/>
      <c r="K59" s="145"/>
      <c r="L59" s="145"/>
      <c r="M59" s="145"/>
      <c r="N59" s="145"/>
      <c r="O59" s="145"/>
      <c r="P59" s="145"/>
      <c r="Q59" s="145"/>
      <c r="R59" s="145"/>
      <c r="S59" s="145"/>
      <c r="T59" s="145"/>
      <c r="U59" s="145"/>
      <c r="V59" s="145"/>
      <c r="W59" s="145"/>
      <c r="X59" s="145"/>
      <c r="Y59" s="145"/>
      <c r="Z59" s="145"/>
      <c r="AA59" s="145"/>
      <c r="AB59" s="145"/>
      <c r="AC59" s="362"/>
      <c r="AD59" s="351"/>
      <c r="AE59" s="351"/>
      <c r="AF59" s="351"/>
      <c r="AG59" s="351"/>
      <c r="AH59" s="363"/>
      <c r="AI59" s="401"/>
    </row>
    <row r="60" spans="2:35" ht="42.75" customHeight="1" thickBot="1">
      <c r="B60" s="493"/>
      <c r="C60" s="379" t="s">
        <v>1070</v>
      </c>
      <c r="D60" s="382" t="s">
        <v>1095</v>
      </c>
      <c r="E60" s="130"/>
      <c r="F60" s="131"/>
      <c r="G60" s="131"/>
      <c r="H60" s="131"/>
      <c r="I60" s="131"/>
      <c r="J60" s="131"/>
      <c r="K60" s="162">
        <f>SUM(K61:K63)</f>
        <v>0</v>
      </c>
      <c r="L60" s="162">
        <f t="shared" ref="L60:AB60" si="3">SUM(L61:L63)</f>
        <v>0</v>
      </c>
      <c r="M60" s="162">
        <f t="shared" si="3"/>
        <v>0</v>
      </c>
      <c r="N60" s="162">
        <f t="shared" si="3"/>
        <v>0</v>
      </c>
      <c r="O60" s="162">
        <f t="shared" si="3"/>
        <v>0</v>
      </c>
      <c r="P60" s="162">
        <f t="shared" si="3"/>
        <v>0</v>
      </c>
      <c r="Q60" s="162">
        <f t="shared" si="3"/>
        <v>0</v>
      </c>
      <c r="R60" s="162">
        <f t="shared" si="3"/>
        <v>0</v>
      </c>
      <c r="S60" s="162">
        <f t="shared" si="3"/>
        <v>0</v>
      </c>
      <c r="T60" s="162">
        <f t="shared" si="3"/>
        <v>0</v>
      </c>
      <c r="U60" s="162">
        <f t="shared" si="3"/>
        <v>0</v>
      </c>
      <c r="V60" s="162">
        <f t="shared" si="3"/>
        <v>0</v>
      </c>
      <c r="W60" s="162">
        <f t="shared" si="3"/>
        <v>0</v>
      </c>
      <c r="X60" s="162">
        <f t="shared" si="3"/>
        <v>0</v>
      </c>
      <c r="Y60" s="162">
        <f t="shared" si="3"/>
        <v>0</v>
      </c>
      <c r="Z60" s="162">
        <f t="shared" si="3"/>
        <v>0</v>
      </c>
      <c r="AA60" s="162">
        <f t="shared" si="3"/>
        <v>0</v>
      </c>
      <c r="AB60" s="162">
        <f t="shared" si="3"/>
        <v>0</v>
      </c>
      <c r="AC60" s="362"/>
      <c r="AD60" s="351"/>
      <c r="AE60" s="351"/>
      <c r="AF60" s="351"/>
      <c r="AG60" s="351"/>
      <c r="AH60" s="363"/>
      <c r="AI60" s="407"/>
    </row>
    <row r="61" spans="2:35" ht="42.75" customHeight="1">
      <c r="B61" s="492" t="s">
        <v>1096</v>
      </c>
      <c r="C61" s="378" t="s">
        <v>1068</v>
      </c>
      <c r="D61" s="381" t="s">
        <v>1097</v>
      </c>
      <c r="E61" s="149"/>
      <c r="F61" s="150"/>
      <c r="G61" s="150"/>
      <c r="H61" s="150"/>
      <c r="I61" s="150"/>
      <c r="J61" s="150"/>
      <c r="K61" s="145"/>
      <c r="L61" s="145"/>
      <c r="M61" s="145"/>
      <c r="N61" s="145"/>
      <c r="O61" s="145"/>
      <c r="P61" s="145"/>
      <c r="Q61" s="145"/>
      <c r="R61" s="145"/>
      <c r="S61" s="145"/>
      <c r="T61" s="145"/>
      <c r="U61" s="145"/>
      <c r="V61" s="145"/>
      <c r="W61" s="145"/>
      <c r="X61" s="145"/>
      <c r="Y61" s="145"/>
      <c r="Z61" s="145"/>
      <c r="AA61" s="145"/>
      <c r="AB61" s="145"/>
      <c r="AC61" s="362"/>
      <c r="AD61" s="351"/>
      <c r="AE61" s="351"/>
      <c r="AF61" s="351"/>
      <c r="AG61" s="351"/>
      <c r="AH61" s="363"/>
      <c r="AI61" s="401"/>
    </row>
    <row r="62" spans="2:35" ht="42.75" customHeight="1" thickBot="1">
      <c r="B62" s="493"/>
      <c r="C62" s="379" t="s">
        <v>1070</v>
      </c>
      <c r="D62" s="382" t="s">
        <v>1098</v>
      </c>
      <c r="E62" s="130"/>
      <c r="F62" s="131"/>
      <c r="G62" s="131"/>
      <c r="H62" s="131"/>
      <c r="I62" s="131"/>
      <c r="J62" s="131"/>
      <c r="K62" s="162">
        <f>SUM(K63:K65)</f>
        <v>0</v>
      </c>
      <c r="L62" s="162">
        <f t="shared" ref="L62:AB62" si="4">SUM(L63:L65)</f>
        <v>0</v>
      </c>
      <c r="M62" s="162">
        <f t="shared" si="4"/>
        <v>0</v>
      </c>
      <c r="N62" s="162">
        <f t="shared" si="4"/>
        <v>0</v>
      </c>
      <c r="O62" s="162">
        <f t="shared" si="4"/>
        <v>0</v>
      </c>
      <c r="P62" s="162">
        <f t="shared" si="4"/>
        <v>0</v>
      </c>
      <c r="Q62" s="162">
        <f t="shared" si="4"/>
        <v>0</v>
      </c>
      <c r="R62" s="162">
        <f t="shared" si="4"/>
        <v>0</v>
      </c>
      <c r="S62" s="162">
        <f t="shared" si="4"/>
        <v>0</v>
      </c>
      <c r="T62" s="162">
        <f t="shared" si="4"/>
        <v>0</v>
      </c>
      <c r="U62" s="162">
        <f t="shared" si="4"/>
        <v>0</v>
      </c>
      <c r="V62" s="162">
        <f t="shared" si="4"/>
        <v>0</v>
      </c>
      <c r="W62" s="162">
        <f t="shared" si="4"/>
        <v>0</v>
      </c>
      <c r="X62" s="162">
        <f t="shared" si="4"/>
        <v>0</v>
      </c>
      <c r="Y62" s="162">
        <f t="shared" si="4"/>
        <v>0</v>
      </c>
      <c r="Z62" s="162">
        <f t="shared" si="4"/>
        <v>0</v>
      </c>
      <c r="AA62" s="162">
        <f t="shared" si="4"/>
        <v>0</v>
      </c>
      <c r="AB62" s="162">
        <f t="shared" si="4"/>
        <v>0</v>
      </c>
      <c r="AC62" s="362"/>
      <c r="AD62" s="351"/>
      <c r="AE62" s="351"/>
      <c r="AF62" s="351"/>
      <c r="AG62" s="351"/>
      <c r="AH62" s="363"/>
      <c r="AI62" s="407"/>
    </row>
    <row r="63" spans="2:35" ht="42.75" customHeight="1">
      <c r="B63" s="492" t="s">
        <v>1099</v>
      </c>
      <c r="C63" s="378" t="s">
        <v>1100</v>
      </c>
      <c r="D63" s="381" t="s">
        <v>1101</v>
      </c>
      <c r="E63" s="149"/>
      <c r="F63" s="150"/>
      <c r="G63" s="150"/>
      <c r="H63" s="150"/>
      <c r="I63" s="150"/>
      <c r="J63" s="150"/>
      <c r="K63" s="145"/>
      <c r="L63" s="145"/>
      <c r="M63" s="145"/>
      <c r="N63" s="145"/>
      <c r="O63" s="145"/>
      <c r="P63" s="145"/>
      <c r="Q63" s="145"/>
      <c r="R63" s="145"/>
      <c r="S63" s="145"/>
      <c r="T63" s="145"/>
      <c r="U63" s="145"/>
      <c r="V63" s="145"/>
      <c r="W63" s="145"/>
      <c r="X63" s="145"/>
      <c r="Y63" s="145"/>
      <c r="Z63" s="145"/>
      <c r="AA63" s="145"/>
      <c r="AB63" s="145"/>
      <c r="AC63" s="362"/>
      <c r="AD63" s="351"/>
      <c r="AE63" s="351"/>
      <c r="AF63" s="351"/>
      <c r="AG63" s="351"/>
      <c r="AH63" s="363"/>
      <c r="AI63" s="401"/>
    </row>
    <row r="64" spans="2:35" ht="42.75" customHeight="1" thickBot="1">
      <c r="B64" s="493"/>
      <c r="C64" s="379" t="s">
        <v>1102</v>
      </c>
      <c r="D64" s="382" t="s">
        <v>1103</v>
      </c>
      <c r="E64" s="130"/>
      <c r="F64" s="131"/>
      <c r="G64" s="131"/>
      <c r="H64" s="131"/>
      <c r="I64" s="131"/>
      <c r="J64" s="131"/>
      <c r="K64" s="162">
        <f>SUM(K65:K67)</f>
        <v>0</v>
      </c>
      <c r="L64" s="162">
        <f t="shared" ref="L64:AB64" si="5">SUM(L65:L67)</f>
        <v>0</v>
      </c>
      <c r="M64" s="162">
        <f t="shared" si="5"/>
        <v>0</v>
      </c>
      <c r="N64" s="162">
        <f t="shared" si="5"/>
        <v>0</v>
      </c>
      <c r="O64" s="162">
        <f t="shared" si="5"/>
        <v>0</v>
      </c>
      <c r="P64" s="162">
        <f t="shared" si="5"/>
        <v>0</v>
      </c>
      <c r="Q64" s="162">
        <f t="shared" si="5"/>
        <v>0</v>
      </c>
      <c r="R64" s="162">
        <f t="shared" si="5"/>
        <v>0</v>
      </c>
      <c r="S64" s="162">
        <f t="shared" si="5"/>
        <v>0</v>
      </c>
      <c r="T64" s="162">
        <f t="shared" si="5"/>
        <v>0</v>
      </c>
      <c r="U64" s="162">
        <f t="shared" si="5"/>
        <v>0</v>
      </c>
      <c r="V64" s="162">
        <f t="shared" si="5"/>
        <v>0</v>
      </c>
      <c r="W64" s="162">
        <f t="shared" si="5"/>
        <v>0</v>
      </c>
      <c r="X64" s="162">
        <f t="shared" si="5"/>
        <v>0</v>
      </c>
      <c r="Y64" s="162">
        <f t="shared" si="5"/>
        <v>0</v>
      </c>
      <c r="Z64" s="162">
        <f t="shared" si="5"/>
        <v>0</v>
      </c>
      <c r="AA64" s="162">
        <f t="shared" si="5"/>
        <v>0</v>
      </c>
      <c r="AB64" s="162">
        <f t="shared" si="5"/>
        <v>0</v>
      </c>
      <c r="AC64" s="364"/>
      <c r="AD64" s="365"/>
      <c r="AE64" s="365"/>
      <c r="AF64" s="365"/>
      <c r="AG64" s="365"/>
      <c r="AH64" s="366"/>
      <c r="AI64" s="407"/>
    </row>
    <row r="65" spans="2:35" ht="42.75" customHeight="1" thickBot="1">
      <c r="B65" s="557" t="s">
        <v>112</v>
      </c>
      <c r="C65" s="526"/>
      <c r="D65" s="526"/>
      <c r="E65" s="526"/>
      <c r="F65" s="526"/>
      <c r="G65" s="526"/>
      <c r="H65" s="526"/>
      <c r="I65" s="526"/>
      <c r="J65" s="526"/>
      <c r="K65" s="526"/>
      <c r="L65" s="526"/>
      <c r="M65" s="526"/>
      <c r="N65" s="526"/>
      <c r="O65" s="526"/>
      <c r="P65" s="526"/>
      <c r="Q65" s="526"/>
      <c r="R65" s="526"/>
      <c r="S65" s="526"/>
      <c r="T65" s="526"/>
      <c r="U65" s="526"/>
      <c r="V65" s="526"/>
      <c r="W65" s="526"/>
      <c r="X65" s="526"/>
      <c r="Y65" s="526"/>
      <c r="Z65" s="526"/>
      <c r="AA65" s="526"/>
      <c r="AB65" s="526"/>
      <c r="AC65" s="527"/>
      <c r="AD65" s="527"/>
      <c r="AE65" s="527"/>
      <c r="AF65" s="527"/>
      <c r="AG65" s="527"/>
      <c r="AH65" s="527"/>
      <c r="AI65" s="528"/>
    </row>
    <row r="66" spans="2:35" ht="42.75" customHeight="1">
      <c r="B66" s="531" t="s">
        <v>37</v>
      </c>
      <c r="C66" s="543" t="s">
        <v>346</v>
      </c>
      <c r="D66" s="560" t="s">
        <v>327</v>
      </c>
      <c r="E66" s="545"/>
      <c r="F66" s="545"/>
      <c r="G66" s="545"/>
      <c r="H66" s="545"/>
      <c r="I66" s="545"/>
      <c r="J66" s="545"/>
      <c r="K66" s="508" t="s">
        <v>3</v>
      </c>
      <c r="L66" s="508"/>
      <c r="M66" s="508" t="s">
        <v>4</v>
      </c>
      <c r="N66" s="508"/>
      <c r="O66" s="508" t="s">
        <v>5</v>
      </c>
      <c r="P66" s="508"/>
      <c r="Q66" s="508" t="s">
        <v>6</v>
      </c>
      <c r="R66" s="508"/>
      <c r="S66" s="508" t="s">
        <v>7</v>
      </c>
      <c r="T66" s="508"/>
      <c r="U66" s="508" t="s">
        <v>8</v>
      </c>
      <c r="V66" s="508"/>
      <c r="W66" s="508" t="s">
        <v>23</v>
      </c>
      <c r="X66" s="508"/>
      <c r="Y66" s="508" t="s">
        <v>24</v>
      </c>
      <c r="Z66" s="508"/>
      <c r="AA66" s="508" t="s">
        <v>9</v>
      </c>
      <c r="AB66" s="508"/>
      <c r="AC66" s="490" t="s">
        <v>1054</v>
      </c>
      <c r="AD66" s="491"/>
      <c r="AE66" s="490" t="s">
        <v>1055</v>
      </c>
      <c r="AF66" s="491"/>
      <c r="AG66" s="490" t="s">
        <v>1056</v>
      </c>
      <c r="AH66" s="491"/>
      <c r="AI66" s="537" t="s">
        <v>19</v>
      </c>
    </row>
    <row r="67" spans="2:35" ht="42.75" customHeight="1" thickBot="1">
      <c r="B67" s="532"/>
      <c r="C67" s="544"/>
      <c r="D67" s="561"/>
      <c r="E67" s="546"/>
      <c r="F67" s="546"/>
      <c r="G67" s="546"/>
      <c r="H67" s="546"/>
      <c r="I67" s="546"/>
      <c r="J67" s="546"/>
      <c r="K67" s="161" t="s">
        <v>10</v>
      </c>
      <c r="L67" s="161" t="s">
        <v>11</v>
      </c>
      <c r="M67" s="161" t="s">
        <v>10</v>
      </c>
      <c r="N67" s="161" t="s">
        <v>11</v>
      </c>
      <c r="O67" s="161" t="s">
        <v>10</v>
      </c>
      <c r="P67" s="161" t="s">
        <v>11</v>
      </c>
      <c r="Q67" s="161" t="s">
        <v>10</v>
      </c>
      <c r="R67" s="161" t="s">
        <v>11</v>
      </c>
      <c r="S67" s="161" t="s">
        <v>10</v>
      </c>
      <c r="T67" s="161" t="s">
        <v>11</v>
      </c>
      <c r="U67" s="161" t="s">
        <v>10</v>
      </c>
      <c r="V67" s="161" t="s">
        <v>11</v>
      </c>
      <c r="W67" s="161" t="s">
        <v>10</v>
      </c>
      <c r="X67" s="161" t="s">
        <v>11</v>
      </c>
      <c r="Y67" s="161" t="s">
        <v>10</v>
      </c>
      <c r="Z67" s="161" t="s">
        <v>11</v>
      </c>
      <c r="AA67" s="161" t="s">
        <v>10</v>
      </c>
      <c r="AB67" s="161" t="s">
        <v>11</v>
      </c>
      <c r="AC67" s="358" t="s">
        <v>10</v>
      </c>
      <c r="AD67" s="358" t="s">
        <v>11</v>
      </c>
      <c r="AE67" s="358" t="s">
        <v>10</v>
      </c>
      <c r="AF67" s="358" t="s">
        <v>11</v>
      </c>
      <c r="AG67" s="358" t="s">
        <v>10</v>
      </c>
      <c r="AH67" s="358" t="s">
        <v>11</v>
      </c>
      <c r="AI67" s="538"/>
    </row>
    <row r="68" spans="2:35" ht="42.75" customHeight="1">
      <c r="B68" s="506" t="s">
        <v>20</v>
      </c>
      <c r="C68" s="284" t="s">
        <v>1044</v>
      </c>
      <c r="D68" s="124" t="s">
        <v>176</v>
      </c>
      <c r="E68" s="149"/>
      <c r="F68" s="150"/>
      <c r="G68" s="150"/>
      <c r="H68" s="150"/>
      <c r="I68" s="150"/>
      <c r="J68" s="150"/>
      <c r="K68" s="145"/>
      <c r="L68" s="145"/>
      <c r="M68" s="145"/>
      <c r="N68" s="145"/>
      <c r="O68" s="145"/>
      <c r="P68" s="145"/>
      <c r="Q68" s="145"/>
      <c r="R68" s="145"/>
      <c r="S68" s="145"/>
      <c r="T68" s="145"/>
      <c r="U68" s="145"/>
      <c r="V68" s="145"/>
      <c r="W68" s="145"/>
      <c r="X68" s="145"/>
      <c r="Y68" s="145"/>
      <c r="Z68" s="145"/>
      <c r="AA68" s="145"/>
      <c r="AB68" s="145"/>
      <c r="AC68" s="359"/>
      <c r="AD68" s="360"/>
      <c r="AE68" s="360"/>
      <c r="AF68" s="360"/>
      <c r="AG68" s="360"/>
      <c r="AH68" s="361"/>
      <c r="AI68" s="401"/>
    </row>
    <row r="69" spans="2:35" ht="42.75" customHeight="1">
      <c r="B69" s="516"/>
      <c r="C69" s="281" t="s">
        <v>1015</v>
      </c>
      <c r="D69" s="134" t="s">
        <v>178</v>
      </c>
      <c r="E69" s="130"/>
      <c r="F69" s="131"/>
      <c r="G69" s="131"/>
      <c r="H69" s="131"/>
      <c r="I69" s="131"/>
      <c r="J69" s="131"/>
      <c r="K69" s="162">
        <f>SUM(K70:K72)</f>
        <v>0</v>
      </c>
      <c r="L69" s="162">
        <f t="shared" ref="L69:AB69" si="6">SUM(L70:L72)</f>
        <v>0</v>
      </c>
      <c r="M69" s="162">
        <f t="shared" si="6"/>
        <v>0</v>
      </c>
      <c r="N69" s="162">
        <f t="shared" si="6"/>
        <v>0</v>
      </c>
      <c r="O69" s="162">
        <f t="shared" si="6"/>
        <v>0</v>
      </c>
      <c r="P69" s="162">
        <f t="shared" si="6"/>
        <v>0</v>
      </c>
      <c r="Q69" s="162">
        <f t="shared" si="6"/>
        <v>0</v>
      </c>
      <c r="R69" s="162">
        <f t="shared" si="6"/>
        <v>0</v>
      </c>
      <c r="S69" s="162">
        <f t="shared" si="6"/>
        <v>0</v>
      </c>
      <c r="T69" s="162">
        <f t="shared" si="6"/>
        <v>0</v>
      </c>
      <c r="U69" s="162">
        <f t="shared" si="6"/>
        <v>0</v>
      </c>
      <c r="V69" s="162">
        <f t="shared" si="6"/>
        <v>0</v>
      </c>
      <c r="W69" s="162">
        <f t="shared" si="6"/>
        <v>0</v>
      </c>
      <c r="X69" s="162">
        <f t="shared" si="6"/>
        <v>0</v>
      </c>
      <c r="Y69" s="162">
        <f t="shared" si="6"/>
        <v>0</v>
      </c>
      <c r="Z69" s="162">
        <f t="shared" si="6"/>
        <v>0</v>
      </c>
      <c r="AA69" s="162">
        <f t="shared" si="6"/>
        <v>0</v>
      </c>
      <c r="AB69" s="162">
        <f t="shared" si="6"/>
        <v>0</v>
      </c>
      <c r="AC69" s="362"/>
      <c r="AD69" s="351"/>
      <c r="AE69" s="351"/>
      <c r="AF69" s="351"/>
      <c r="AG69" s="351"/>
      <c r="AH69" s="363"/>
      <c r="AI69" s="407"/>
    </row>
    <row r="70" spans="2:35" ht="42.75" customHeight="1">
      <c r="B70" s="516"/>
      <c r="C70" s="281" t="s">
        <v>645</v>
      </c>
      <c r="D70" s="134" t="s">
        <v>179</v>
      </c>
      <c r="E70" s="130"/>
      <c r="F70" s="131"/>
      <c r="G70" s="131"/>
      <c r="H70" s="131"/>
      <c r="I70" s="131"/>
      <c r="J70" s="131"/>
      <c r="K70" s="132"/>
      <c r="L70" s="132"/>
      <c r="M70" s="132"/>
      <c r="N70" s="132"/>
      <c r="O70" s="132"/>
      <c r="P70" s="132"/>
      <c r="Q70" s="132"/>
      <c r="R70" s="132"/>
      <c r="S70" s="132"/>
      <c r="T70" s="132"/>
      <c r="U70" s="132"/>
      <c r="V70" s="132"/>
      <c r="W70" s="132"/>
      <c r="X70" s="132"/>
      <c r="Y70" s="132"/>
      <c r="Z70" s="132"/>
      <c r="AA70" s="132"/>
      <c r="AB70" s="132"/>
      <c r="AC70" s="362"/>
      <c r="AD70" s="351"/>
      <c r="AE70" s="351"/>
      <c r="AF70" s="351"/>
      <c r="AG70" s="351"/>
      <c r="AH70" s="363"/>
      <c r="AI70" s="407"/>
    </row>
    <row r="71" spans="2:35" ht="42.75" customHeight="1">
      <c r="B71" s="516"/>
      <c r="C71" s="281" t="s">
        <v>646</v>
      </c>
      <c r="D71" s="134" t="s">
        <v>180</v>
      </c>
      <c r="E71" s="130"/>
      <c r="F71" s="131"/>
      <c r="G71" s="131"/>
      <c r="H71" s="131"/>
      <c r="I71" s="131"/>
      <c r="J71" s="131"/>
      <c r="K71" s="132"/>
      <c r="L71" s="132"/>
      <c r="M71" s="132"/>
      <c r="N71" s="132"/>
      <c r="O71" s="132"/>
      <c r="P71" s="132"/>
      <c r="Q71" s="132"/>
      <c r="R71" s="132"/>
      <c r="S71" s="132"/>
      <c r="T71" s="132"/>
      <c r="U71" s="132"/>
      <c r="V71" s="132"/>
      <c r="W71" s="132"/>
      <c r="X71" s="132"/>
      <c r="Y71" s="132"/>
      <c r="Z71" s="132"/>
      <c r="AA71" s="132"/>
      <c r="AB71" s="132"/>
      <c r="AC71" s="362"/>
      <c r="AD71" s="351"/>
      <c r="AE71" s="351"/>
      <c r="AF71" s="351"/>
      <c r="AG71" s="351"/>
      <c r="AH71" s="363"/>
      <c r="AI71" s="407"/>
    </row>
    <row r="72" spans="2:35" ht="42.75" customHeight="1" thickBot="1">
      <c r="B72" s="507"/>
      <c r="C72" s="288" t="s">
        <v>647</v>
      </c>
      <c r="D72" s="139" t="s">
        <v>181</v>
      </c>
      <c r="E72" s="163"/>
      <c r="F72" s="153"/>
      <c r="G72" s="153"/>
      <c r="H72" s="164"/>
      <c r="I72" s="164"/>
      <c r="J72" s="164"/>
      <c r="K72" s="165"/>
      <c r="L72" s="165"/>
      <c r="M72" s="165"/>
      <c r="N72" s="165"/>
      <c r="O72" s="165"/>
      <c r="P72" s="165"/>
      <c r="Q72" s="165"/>
      <c r="R72" s="165"/>
      <c r="S72" s="165"/>
      <c r="T72" s="165"/>
      <c r="U72" s="165"/>
      <c r="V72" s="165"/>
      <c r="W72" s="165"/>
      <c r="X72" s="165"/>
      <c r="Y72" s="165"/>
      <c r="Z72" s="165"/>
      <c r="AA72" s="165"/>
      <c r="AB72" s="165"/>
      <c r="AC72" s="362"/>
      <c r="AD72" s="351"/>
      <c r="AE72" s="351"/>
      <c r="AF72" s="351"/>
      <c r="AG72" s="351"/>
      <c r="AH72" s="363"/>
      <c r="AI72" s="403"/>
    </row>
    <row r="73" spans="2:35" ht="42.75" customHeight="1">
      <c r="B73" s="408" t="s">
        <v>1024</v>
      </c>
      <c r="C73" s="284" t="s">
        <v>160</v>
      </c>
      <c r="D73" s="166" t="s">
        <v>1027</v>
      </c>
      <c r="E73" s="149"/>
      <c r="F73" s="150"/>
      <c r="G73" s="150"/>
      <c r="H73" s="150"/>
      <c r="I73" s="150"/>
      <c r="J73" s="150"/>
      <c r="K73" s="145"/>
      <c r="L73" s="145"/>
      <c r="M73" s="145"/>
      <c r="N73" s="145"/>
      <c r="O73" s="145"/>
      <c r="P73" s="145"/>
      <c r="Q73" s="145"/>
      <c r="R73" s="145"/>
      <c r="S73" s="145"/>
      <c r="T73" s="145"/>
      <c r="U73" s="145"/>
      <c r="V73" s="145"/>
      <c r="W73" s="145"/>
      <c r="X73" s="145"/>
      <c r="Y73" s="145"/>
      <c r="Z73" s="145"/>
      <c r="AA73" s="145"/>
      <c r="AB73" s="145"/>
      <c r="AC73" s="362"/>
      <c r="AD73" s="351"/>
      <c r="AE73" s="351"/>
      <c r="AF73" s="351"/>
      <c r="AG73" s="351"/>
      <c r="AH73" s="363"/>
      <c r="AI73" s="409"/>
    </row>
    <row r="74" spans="2:35" ht="42.75" customHeight="1" thickBot="1">
      <c r="B74" s="410"/>
      <c r="C74" s="285" t="s">
        <v>152</v>
      </c>
      <c r="D74" s="167" t="s">
        <v>1028</v>
      </c>
      <c r="E74" s="154"/>
      <c r="F74" s="153"/>
      <c r="G74" s="153"/>
      <c r="H74" s="153"/>
      <c r="I74" s="153"/>
      <c r="J74" s="153"/>
      <c r="K74" s="155"/>
      <c r="L74" s="155"/>
      <c r="M74" s="155"/>
      <c r="N74" s="155"/>
      <c r="O74" s="155"/>
      <c r="P74" s="155"/>
      <c r="Q74" s="155"/>
      <c r="R74" s="155"/>
      <c r="S74" s="155"/>
      <c r="T74" s="155"/>
      <c r="U74" s="155"/>
      <c r="V74" s="155"/>
      <c r="W74" s="155"/>
      <c r="X74" s="155"/>
      <c r="Y74" s="155"/>
      <c r="Z74" s="155"/>
      <c r="AA74" s="155"/>
      <c r="AB74" s="155"/>
      <c r="AC74" s="364"/>
      <c r="AD74" s="365"/>
      <c r="AE74" s="365"/>
      <c r="AF74" s="365"/>
      <c r="AG74" s="365"/>
      <c r="AH74" s="366"/>
      <c r="AI74" s="411"/>
    </row>
    <row r="75" spans="2:35" ht="42.75" customHeight="1" thickBot="1">
      <c r="B75" s="525" t="s">
        <v>1062</v>
      </c>
      <c r="C75" s="526"/>
      <c r="D75" s="526"/>
      <c r="E75" s="526"/>
      <c r="F75" s="526"/>
      <c r="G75" s="526"/>
      <c r="H75" s="526"/>
      <c r="I75" s="526"/>
      <c r="J75" s="526"/>
      <c r="K75" s="526"/>
      <c r="L75" s="526"/>
      <c r="M75" s="526"/>
      <c r="N75" s="526"/>
      <c r="O75" s="526"/>
      <c r="P75" s="526"/>
      <c r="Q75" s="526"/>
      <c r="R75" s="526"/>
      <c r="S75" s="526"/>
      <c r="T75" s="526"/>
      <c r="U75" s="526"/>
      <c r="V75" s="526"/>
      <c r="W75" s="526"/>
      <c r="X75" s="526"/>
      <c r="Y75" s="526"/>
      <c r="Z75" s="526"/>
      <c r="AA75" s="526"/>
      <c r="AB75" s="526"/>
      <c r="AC75" s="527"/>
      <c r="AD75" s="527"/>
      <c r="AE75" s="527"/>
      <c r="AF75" s="527"/>
      <c r="AG75" s="527"/>
      <c r="AH75" s="527"/>
      <c r="AI75" s="528"/>
    </row>
    <row r="76" spans="2:35" ht="42.75" customHeight="1">
      <c r="B76" s="531" t="s">
        <v>37</v>
      </c>
      <c r="C76" s="543" t="s">
        <v>346</v>
      </c>
      <c r="D76" s="560" t="s">
        <v>327</v>
      </c>
      <c r="E76" s="545"/>
      <c r="F76" s="545"/>
      <c r="G76" s="545"/>
      <c r="H76" s="545"/>
      <c r="I76" s="545"/>
      <c r="J76" s="545"/>
      <c r="K76" s="539" t="s">
        <v>3</v>
      </c>
      <c r="L76" s="539"/>
      <c r="M76" s="539" t="s">
        <v>4</v>
      </c>
      <c r="N76" s="539"/>
      <c r="O76" s="539" t="s">
        <v>5</v>
      </c>
      <c r="P76" s="539"/>
      <c r="Q76" s="539" t="s">
        <v>6</v>
      </c>
      <c r="R76" s="539"/>
      <c r="S76" s="539" t="s">
        <v>7</v>
      </c>
      <c r="T76" s="539"/>
      <c r="U76" s="539" t="s">
        <v>8</v>
      </c>
      <c r="V76" s="539"/>
      <c r="W76" s="539" t="s">
        <v>23</v>
      </c>
      <c r="X76" s="539"/>
      <c r="Y76" s="539" t="s">
        <v>24</v>
      </c>
      <c r="Z76" s="539"/>
      <c r="AA76" s="539" t="s">
        <v>9</v>
      </c>
      <c r="AB76" s="539"/>
      <c r="AC76" s="490" t="s">
        <v>1054</v>
      </c>
      <c r="AD76" s="491"/>
      <c r="AE76" s="490" t="s">
        <v>1055</v>
      </c>
      <c r="AF76" s="491"/>
      <c r="AG76" s="490" t="s">
        <v>1056</v>
      </c>
      <c r="AH76" s="491"/>
      <c r="AI76" s="555" t="s">
        <v>19</v>
      </c>
    </row>
    <row r="77" spans="2:35" ht="42.75" customHeight="1" thickBot="1">
      <c r="B77" s="532"/>
      <c r="C77" s="544"/>
      <c r="D77" s="561"/>
      <c r="E77" s="546"/>
      <c r="F77" s="546"/>
      <c r="G77" s="546"/>
      <c r="H77" s="546"/>
      <c r="I77" s="546"/>
      <c r="J77" s="546"/>
      <c r="K77" s="121" t="s">
        <v>10</v>
      </c>
      <c r="L77" s="121" t="s">
        <v>11</v>
      </c>
      <c r="M77" s="121" t="s">
        <v>10</v>
      </c>
      <c r="N77" s="121" t="s">
        <v>11</v>
      </c>
      <c r="O77" s="121" t="s">
        <v>10</v>
      </c>
      <c r="P77" s="121" t="s">
        <v>11</v>
      </c>
      <c r="Q77" s="121" t="s">
        <v>10</v>
      </c>
      <c r="R77" s="121" t="s">
        <v>11</v>
      </c>
      <c r="S77" s="121" t="s">
        <v>10</v>
      </c>
      <c r="T77" s="121" t="s">
        <v>11</v>
      </c>
      <c r="U77" s="121" t="s">
        <v>10</v>
      </c>
      <c r="V77" s="121" t="s">
        <v>11</v>
      </c>
      <c r="W77" s="121" t="s">
        <v>10</v>
      </c>
      <c r="X77" s="121" t="s">
        <v>11</v>
      </c>
      <c r="Y77" s="121" t="s">
        <v>10</v>
      </c>
      <c r="Z77" s="121" t="s">
        <v>11</v>
      </c>
      <c r="AA77" s="121" t="s">
        <v>10</v>
      </c>
      <c r="AB77" s="121" t="s">
        <v>11</v>
      </c>
      <c r="AC77" s="358" t="s">
        <v>10</v>
      </c>
      <c r="AD77" s="358" t="s">
        <v>11</v>
      </c>
      <c r="AE77" s="358" t="s">
        <v>10</v>
      </c>
      <c r="AF77" s="358" t="s">
        <v>11</v>
      </c>
      <c r="AG77" s="358" t="s">
        <v>10</v>
      </c>
      <c r="AH77" s="358" t="s">
        <v>11</v>
      </c>
      <c r="AI77" s="556"/>
    </row>
    <row r="78" spans="2:35" ht="42.75" customHeight="1">
      <c r="B78" s="550" t="s">
        <v>580</v>
      </c>
      <c r="C78" s="280" t="s">
        <v>648</v>
      </c>
      <c r="D78" s="124" t="s">
        <v>186</v>
      </c>
      <c r="E78" s="125"/>
      <c r="F78" s="126"/>
      <c r="G78" s="126"/>
      <c r="H78" s="126"/>
      <c r="I78" s="126"/>
      <c r="J78" s="126"/>
      <c r="K78" s="168"/>
      <c r="L78" s="168"/>
      <c r="M78" s="168"/>
      <c r="N78" s="168"/>
      <c r="O78" s="168"/>
      <c r="P78" s="168"/>
      <c r="Q78" s="168"/>
      <c r="R78" s="168"/>
      <c r="S78" s="168"/>
      <c r="T78" s="168"/>
      <c r="U78" s="168"/>
      <c r="V78" s="168"/>
      <c r="W78" s="168"/>
      <c r="X78" s="168"/>
      <c r="Y78" s="168"/>
      <c r="Z78" s="168"/>
      <c r="AA78" s="168"/>
      <c r="AB78" s="347"/>
      <c r="AC78" s="359"/>
      <c r="AD78" s="360"/>
      <c r="AE78" s="360"/>
      <c r="AF78" s="360"/>
      <c r="AG78" s="360"/>
      <c r="AH78" s="361"/>
      <c r="AI78" s="395"/>
    </row>
    <row r="79" spans="2:35" ht="42.75" customHeight="1">
      <c r="B79" s="551"/>
      <c r="C79" s="281" t="s">
        <v>553</v>
      </c>
      <c r="D79" s="134" t="s">
        <v>554</v>
      </c>
      <c r="E79" s="130"/>
      <c r="F79" s="131"/>
      <c r="G79" s="131"/>
      <c r="H79" s="131"/>
      <c r="I79" s="131"/>
      <c r="J79" s="131"/>
      <c r="K79" s="169"/>
      <c r="L79" s="169"/>
      <c r="M79" s="169"/>
      <c r="N79" s="169"/>
      <c r="O79" s="169"/>
      <c r="P79" s="169"/>
      <c r="Q79" s="169"/>
      <c r="R79" s="169"/>
      <c r="S79" s="169"/>
      <c r="T79" s="169"/>
      <c r="U79" s="169"/>
      <c r="V79" s="169"/>
      <c r="W79" s="169"/>
      <c r="X79" s="169"/>
      <c r="Y79" s="169"/>
      <c r="Z79" s="169"/>
      <c r="AA79" s="169"/>
      <c r="AB79" s="348"/>
      <c r="AC79" s="362"/>
      <c r="AD79" s="351"/>
      <c r="AE79" s="351"/>
      <c r="AF79" s="351"/>
      <c r="AG79" s="351"/>
      <c r="AH79" s="363"/>
      <c r="AI79" s="396"/>
    </row>
    <row r="80" spans="2:35">
      <c r="B80" s="551"/>
      <c r="C80" s="281" t="s">
        <v>649</v>
      </c>
      <c r="D80" s="134" t="s">
        <v>555</v>
      </c>
      <c r="E80" s="130"/>
      <c r="F80" s="131"/>
      <c r="G80" s="131"/>
      <c r="H80" s="131"/>
      <c r="I80" s="131"/>
      <c r="J80" s="131"/>
      <c r="K80" s="169"/>
      <c r="L80" s="169"/>
      <c r="M80" s="169"/>
      <c r="N80" s="169"/>
      <c r="O80" s="169"/>
      <c r="P80" s="169"/>
      <c r="Q80" s="169"/>
      <c r="R80" s="169"/>
      <c r="S80" s="169"/>
      <c r="T80" s="169"/>
      <c r="U80" s="169"/>
      <c r="V80" s="169"/>
      <c r="W80" s="169"/>
      <c r="X80" s="169"/>
      <c r="Y80" s="169"/>
      <c r="Z80" s="169"/>
      <c r="AA80" s="169"/>
      <c r="AB80" s="348"/>
      <c r="AC80" s="362"/>
      <c r="AD80" s="351"/>
      <c r="AE80" s="351"/>
      <c r="AF80" s="351"/>
      <c r="AG80" s="351"/>
      <c r="AH80" s="363"/>
      <c r="AI80" s="396"/>
    </row>
    <row r="81" spans="2:35" ht="42.75" customHeight="1" thickBot="1">
      <c r="B81" s="552"/>
      <c r="C81" s="283" t="s">
        <v>650</v>
      </c>
      <c r="D81" s="139" t="s">
        <v>187</v>
      </c>
      <c r="E81" s="154"/>
      <c r="F81" s="153"/>
      <c r="G81" s="153"/>
      <c r="H81" s="153"/>
      <c r="I81" s="153"/>
      <c r="J81" s="153"/>
      <c r="K81" s="142"/>
      <c r="L81" s="142"/>
      <c r="M81" s="142"/>
      <c r="N81" s="142"/>
      <c r="O81" s="142"/>
      <c r="P81" s="142"/>
      <c r="Q81" s="142"/>
      <c r="R81" s="142"/>
      <c r="S81" s="142"/>
      <c r="T81" s="142"/>
      <c r="U81" s="142"/>
      <c r="V81" s="142"/>
      <c r="W81" s="142"/>
      <c r="X81" s="142"/>
      <c r="Y81" s="142"/>
      <c r="Z81" s="142"/>
      <c r="AA81" s="142"/>
      <c r="AB81" s="337"/>
      <c r="AC81" s="362"/>
      <c r="AD81" s="351"/>
      <c r="AE81" s="351"/>
      <c r="AF81" s="351"/>
      <c r="AG81" s="351"/>
      <c r="AH81" s="363"/>
      <c r="AI81" s="398"/>
    </row>
    <row r="82" spans="2:35" ht="42.75" customHeight="1" thickBot="1">
      <c r="B82" s="412" t="s">
        <v>581</v>
      </c>
      <c r="C82" s="289" t="s">
        <v>635</v>
      </c>
      <c r="D82" s="124" t="s">
        <v>188</v>
      </c>
      <c r="E82" s="149"/>
      <c r="F82" s="150"/>
      <c r="G82" s="150"/>
      <c r="H82" s="150"/>
      <c r="I82" s="150"/>
      <c r="J82" s="150"/>
      <c r="K82" s="170">
        <f>SUM(K83:K88)</f>
        <v>0</v>
      </c>
      <c r="L82" s="170">
        <f t="shared" ref="L82:AB82" si="7">SUM(L83:L88)</f>
        <v>0</v>
      </c>
      <c r="M82" s="170">
        <f t="shared" si="7"/>
        <v>0</v>
      </c>
      <c r="N82" s="170">
        <f t="shared" si="7"/>
        <v>0</v>
      </c>
      <c r="O82" s="170">
        <f t="shared" si="7"/>
        <v>0</v>
      </c>
      <c r="P82" s="170">
        <f t="shared" si="7"/>
        <v>0</v>
      </c>
      <c r="Q82" s="170">
        <f t="shared" si="7"/>
        <v>0</v>
      </c>
      <c r="R82" s="170">
        <f t="shared" si="7"/>
        <v>0</v>
      </c>
      <c r="S82" s="170">
        <f t="shared" si="7"/>
        <v>0</v>
      </c>
      <c r="T82" s="170">
        <f t="shared" si="7"/>
        <v>0</v>
      </c>
      <c r="U82" s="170">
        <f t="shared" si="7"/>
        <v>0</v>
      </c>
      <c r="V82" s="170">
        <f t="shared" si="7"/>
        <v>0</v>
      </c>
      <c r="W82" s="170">
        <f t="shared" si="7"/>
        <v>0</v>
      </c>
      <c r="X82" s="170">
        <f t="shared" si="7"/>
        <v>0</v>
      </c>
      <c r="Y82" s="170">
        <f t="shared" si="7"/>
        <v>0</v>
      </c>
      <c r="Z82" s="170">
        <f t="shared" si="7"/>
        <v>0</v>
      </c>
      <c r="AA82" s="170">
        <f t="shared" si="7"/>
        <v>0</v>
      </c>
      <c r="AB82" s="349">
        <f t="shared" si="7"/>
        <v>0</v>
      </c>
      <c r="AC82" s="362"/>
      <c r="AD82" s="351"/>
      <c r="AE82" s="351"/>
      <c r="AF82" s="351"/>
      <c r="AG82" s="351"/>
      <c r="AH82" s="363"/>
      <c r="AI82" s="399"/>
    </row>
    <row r="83" spans="2:35" ht="42.75" customHeight="1">
      <c r="B83" s="522" t="s">
        <v>573</v>
      </c>
      <c r="C83" s="281" t="s">
        <v>391</v>
      </c>
      <c r="D83" s="134" t="s">
        <v>574</v>
      </c>
      <c r="E83" s="130"/>
      <c r="F83" s="131"/>
      <c r="G83" s="131"/>
      <c r="H83" s="131"/>
      <c r="I83" s="131"/>
      <c r="J83" s="131"/>
      <c r="K83" s="132"/>
      <c r="L83" s="132"/>
      <c r="M83" s="132"/>
      <c r="N83" s="132"/>
      <c r="O83" s="132"/>
      <c r="P83" s="132"/>
      <c r="Q83" s="132"/>
      <c r="R83" s="132"/>
      <c r="S83" s="132"/>
      <c r="T83" s="132"/>
      <c r="U83" s="132"/>
      <c r="V83" s="132"/>
      <c r="W83" s="132"/>
      <c r="X83" s="132"/>
      <c r="Y83" s="132"/>
      <c r="Z83" s="132"/>
      <c r="AA83" s="132"/>
      <c r="AB83" s="335"/>
      <c r="AC83" s="362"/>
      <c r="AD83" s="351"/>
      <c r="AE83" s="351"/>
      <c r="AF83" s="351"/>
      <c r="AG83" s="351"/>
      <c r="AH83" s="363"/>
      <c r="AI83" s="396"/>
    </row>
    <row r="84" spans="2:35" ht="42.75" customHeight="1">
      <c r="B84" s="523"/>
      <c r="C84" s="281" t="s">
        <v>386</v>
      </c>
      <c r="D84" s="134" t="s">
        <v>575</v>
      </c>
      <c r="E84" s="130"/>
      <c r="F84" s="131"/>
      <c r="G84" s="131"/>
      <c r="H84" s="131"/>
      <c r="I84" s="131"/>
      <c r="J84" s="131"/>
      <c r="K84" s="132"/>
      <c r="L84" s="132"/>
      <c r="M84" s="132"/>
      <c r="N84" s="132"/>
      <c r="O84" s="132"/>
      <c r="P84" s="132"/>
      <c r="Q84" s="132"/>
      <c r="R84" s="132"/>
      <c r="S84" s="132"/>
      <c r="T84" s="132"/>
      <c r="U84" s="132"/>
      <c r="V84" s="132"/>
      <c r="W84" s="132"/>
      <c r="X84" s="132"/>
      <c r="Y84" s="132"/>
      <c r="Z84" s="132"/>
      <c r="AA84" s="132"/>
      <c r="AB84" s="335"/>
      <c r="AC84" s="362"/>
      <c r="AD84" s="351"/>
      <c r="AE84" s="351"/>
      <c r="AF84" s="351"/>
      <c r="AG84" s="351"/>
      <c r="AH84" s="363"/>
      <c r="AI84" s="396"/>
    </row>
    <row r="85" spans="2:35" ht="42.75" customHeight="1">
      <c r="B85" s="523"/>
      <c r="C85" s="281" t="s">
        <v>387</v>
      </c>
      <c r="D85" s="134" t="s">
        <v>576</v>
      </c>
      <c r="E85" s="130"/>
      <c r="F85" s="131"/>
      <c r="G85" s="131"/>
      <c r="H85" s="131"/>
      <c r="I85" s="131"/>
      <c r="J85" s="131"/>
      <c r="K85" s="132"/>
      <c r="L85" s="132"/>
      <c r="M85" s="132"/>
      <c r="N85" s="132"/>
      <c r="O85" s="132"/>
      <c r="P85" s="132"/>
      <c r="Q85" s="132"/>
      <c r="R85" s="132"/>
      <c r="S85" s="132"/>
      <c r="T85" s="132"/>
      <c r="U85" s="132"/>
      <c r="V85" s="132"/>
      <c r="W85" s="132"/>
      <c r="X85" s="132"/>
      <c r="Y85" s="132"/>
      <c r="Z85" s="132"/>
      <c r="AA85" s="132"/>
      <c r="AB85" s="335"/>
      <c r="AC85" s="362"/>
      <c r="AD85" s="351"/>
      <c r="AE85" s="351"/>
      <c r="AF85" s="351"/>
      <c r="AG85" s="351"/>
      <c r="AH85" s="363"/>
      <c r="AI85" s="396"/>
    </row>
    <row r="86" spans="2:35" ht="42.75" customHeight="1">
      <c r="B86" s="523"/>
      <c r="C86" s="281" t="s">
        <v>388</v>
      </c>
      <c r="D86" s="134" t="s">
        <v>577</v>
      </c>
      <c r="E86" s="130"/>
      <c r="F86" s="131"/>
      <c r="G86" s="131"/>
      <c r="H86" s="131"/>
      <c r="I86" s="131"/>
      <c r="J86" s="131"/>
      <c r="K86" s="132"/>
      <c r="L86" s="132"/>
      <c r="M86" s="132"/>
      <c r="N86" s="132"/>
      <c r="O86" s="132"/>
      <c r="P86" s="132"/>
      <c r="Q86" s="132"/>
      <c r="R86" s="132"/>
      <c r="S86" s="132"/>
      <c r="T86" s="132"/>
      <c r="U86" s="132"/>
      <c r="V86" s="132"/>
      <c r="W86" s="132"/>
      <c r="X86" s="132"/>
      <c r="Y86" s="132"/>
      <c r="Z86" s="132"/>
      <c r="AA86" s="132"/>
      <c r="AB86" s="335"/>
      <c r="AC86" s="362"/>
      <c r="AD86" s="351"/>
      <c r="AE86" s="351"/>
      <c r="AF86" s="351"/>
      <c r="AG86" s="351"/>
      <c r="AH86" s="363"/>
      <c r="AI86" s="396"/>
    </row>
    <row r="87" spans="2:35" ht="42.75" customHeight="1">
      <c r="B87" s="523"/>
      <c r="C87" s="281" t="s">
        <v>389</v>
      </c>
      <c r="D87" s="134" t="s">
        <v>578</v>
      </c>
      <c r="E87" s="130"/>
      <c r="F87" s="131"/>
      <c r="G87" s="131"/>
      <c r="H87" s="131"/>
      <c r="I87" s="131"/>
      <c r="J87" s="131"/>
      <c r="K87" s="132"/>
      <c r="L87" s="132"/>
      <c r="M87" s="132"/>
      <c r="N87" s="132"/>
      <c r="O87" s="132"/>
      <c r="P87" s="132"/>
      <c r="Q87" s="132"/>
      <c r="R87" s="132"/>
      <c r="S87" s="132"/>
      <c r="T87" s="132"/>
      <c r="U87" s="132"/>
      <c r="V87" s="132"/>
      <c r="W87" s="132"/>
      <c r="X87" s="132"/>
      <c r="Y87" s="132"/>
      <c r="Z87" s="132"/>
      <c r="AA87" s="132"/>
      <c r="AB87" s="335"/>
      <c r="AC87" s="362"/>
      <c r="AD87" s="351"/>
      <c r="AE87" s="351"/>
      <c r="AF87" s="351"/>
      <c r="AG87" s="351"/>
      <c r="AH87" s="363"/>
      <c r="AI87" s="396"/>
    </row>
    <row r="88" spans="2:35" ht="42.75" customHeight="1" thickBot="1">
      <c r="B88" s="524"/>
      <c r="C88" s="283" t="s">
        <v>390</v>
      </c>
      <c r="D88" s="139" t="s">
        <v>579</v>
      </c>
      <c r="E88" s="154"/>
      <c r="F88" s="153"/>
      <c r="G88" s="153"/>
      <c r="H88" s="153"/>
      <c r="I88" s="153"/>
      <c r="J88" s="153"/>
      <c r="K88" s="142"/>
      <c r="L88" s="142"/>
      <c r="M88" s="142"/>
      <c r="N88" s="142"/>
      <c r="O88" s="142"/>
      <c r="P88" s="142"/>
      <c r="Q88" s="142"/>
      <c r="R88" s="142"/>
      <c r="S88" s="142"/>
      <c r="T88" s="142"/>
      <c r="U88" s="142"/>
      <c r="V88" s="142"/>
      <c r="W88" s="142"/>
      <c r="X88" s="142"/>
      <c r="Y88" s="142"/>
      <c r="Z88" s="142"/>
      <c r="AA88" s="142"/>
      <c r="AB88" s="337"/>
      <c r="AC88" s="362"/>
      <c r="AD88" s="351"/>
      <c r="AE88" s="351"/>
      <c r="AF88" s="351"/>
      <c r="AG88" s="351"/>
      <c r="AH88" s="363"/>
      <c r="AI88" s="398"/>
    </row>
    <row r="89" spans="2:35" ht="42.75" customHeight="1">
      <c r="B89" s="574" t="s">
        <v>582</v>
      </c>
      <c r="C89" s="284" t="s">
        <v>552</v>
      </c>
      <c r="D89" s="124" t="s">
        <v>352</v>
      </c>
      <c r="E89" s="149"/>
      <c r="F89" s="150"/>
      <c r="G89" s="150"/>
      <c r="H89" s="150"/>
      <c r="I89" s="150"/>
      <c r="J89" s="150"/>
      <c r="K89" s="145"/>
      <c r="L89" s="145"/>
      <c r="M89" s="145"/>
      <c r="N89" s="145"/>
      <c r="O89" s="145"/>
      <c r="P89" s="145"/>
      <c r="Q89" s="145"/>
      <c r="R89" s="145"/>
      <c r="S89" s="145"/>
      <c r="T89" s="145"/>
      <c r="U89" s="145"/>
      <c r="V89" s="145"/>
      <c r="W89" s="145"/>
      <c r="X89" s="145"/>
      <c r="Y89" s="145"/>
      <c r="Z89" s="145"/>
      <c r="AA89" s="145"/>
      <c r="AB89" s="338"/>
      <c r="AC89" s="362"/>
      <c r="AD89" s="351"/>
      <c r="AE89" s="351"/>
      <c r="AF89" s="351"/>
      <c r="AG89" s="351"/>
      <c r="AH89" s="363"/>
      <c r="AI89" s="399"/>
    </row>
    <row r="90" spans="2:35">
      <c r="B90" s="575"/>
      <c r="C90" s="281" t="s">
        <v>556</v>
      </c>
      <c r="D90" s="134" t="s">
        <v>558</v>
      </c>
      <c r="E90" s="130"/>
      <c r="F90" s="131"/>
      <c r="G90" s="131"/>
      <c r="H90" s="131"/>
      <c r="I90" s="131"/>
      <c r="J90" s="131"/>
      <c r="K90" s="132"/>
      <c r="L90" s="132"/>
      <c r="M90" s="132"/>
      <c r="N90" s="132"/>
      <c r="O90" s="132"/>
      <c r="P90" s="132"/>
      <c r="Q90" s="132"/>
      <c r="R90" s="132"/>
      <c r="S90" s="132"/>
      <c r="T90" s="132"/>
      <c r="U90" s="132"/>
      <c r="V90" s="132"/>
      <c r="W90" s="132"/>
      <c r="X90" s="132"/>
      <c r="Y90" s="132"/>
      <c r="Z90" s="132"/>
      <c r="AA90" s="132"/>
      <c r="AB90" s="335"/>
      <c r="AC90" s="362"/>
      <c r="AD90" s="351"/>
      <c r="AE90" s="351"/>
      <c r="AF90" s="351"/>
      <c r="AG90" s="351"/>
      <c r="AH90" s="363"/>
      <c r="AI90" s="396"/>
    </row>
    <row r="91" spans="2:35">
      <c r="B91" s="575"/>
      <c r="C91" s="281" t="s">
        <v>557</v>
      </c>
      <c r="D91" s="134" t="s">
        <v>559</v>
      </c>
      <c r="E91" s="130"/>
      <c r="F91" s="131"/>
      <c r="G91" s="131"/>
      <c r="H91" s="131"/>
      <c r="I91" s="131"/>
      <c r="J91" s="131"/>
      <c r="K91" s="132"/>
      <c r="L91" s="132"/>
      <c r="M91" s="132"/>
      <c r="N91" s="132"/>
      <c r="O91" s="132"/>
      <c r="P91" s="132"/>
      <c r="Q91" s="132"/>
      <c r="R91" s="132"/>
      <c r="S91" s="132"/>
      <c r="T91" s="132"/>
      <c r="U91" s="132"/>
      <c r="V91" s="132"/>
      <c r="W91" s="132"/>
      <c r="X91" s="132"/>
      <c r="Y91" s="132"/>
      <c r="Z91" s="132"/>
      <c r="AA91" s="132"/>
      <c r="AB91" s="335"/>
      <c r="AC91" s="362"/>
      <c r="AD91" s="351"/>
      <c r="AE91" s="351"/>
      <c r="AF91" s="351"/>
      <c r="AG91" s="351"/>
      <c r="AH91" s="363"/>
      <c r="AI91" s="396"/>
    </row>
    <row r="92" spans="2:35" ht="42.75" customHeight="1" thickBot="1">
      <c r="B92" s="576"/>
      <c r="C92" s="283" t="s">
        <v>651</v>
      </c>
      <c r="D92" s="139" t="s">
        <v>189</v>
      </c>
      <c r="E92" s="154"/>
      <c r="F92" s="153"/>
      <c r="G92" s="153"/>
      <c r="H92" s="153"/>
      <c r="I92" s="153"/>
      <c r="J92" s="153"/>
      <c r="K92" s="142"/>
      <c r="L92" s="142"/>
      <c r="M92" s="142"/>
      <c r="N92" s="142"/>
      <c r="O92" s="142"/>
      <c r="P92" s="142"/>
      <c r="Q92" s="142"/>
      <c r="R92" s="142"/>
      <c r="S92" s="142"/>
      <c r="T92" s="142"/>
      <c r="U92" s="142"/>
      <c r="V92" s="142"/>
      <c r="W92" s="142"/>
      <c r="X92" s="142"/>
      <c r="Y92" s="142"/>
      <c r="Z92" s="142"/>
      <c r="AA92" s="142"/>
      <c r="AB92" s="337"/>
      <c r="AC92" s="362"/>
      <c r="AD92" s="351"/>
      <c r="AE92" s="351"/>
      <c r="AF92" s="351"/>
      <c r="AG92" s="351"/>
      <c r="AH92" s="363"/>
      <c r="AI92" s="396"/>
    </row>
    <row r="93" spans="2:35" ht="63.75" hidden="1" thickBot="1">
      <c r="B93" s="412" t="s">
        <v>850</v>
      </c>
      <c r="C93" s="289" t="s">
        <v>1045</v>
      </c>
      <c r="D93" s="124" t="s">
        <v>561</v>
      </c>
      <c r="E93" s="149"/>
      <c r="F93" s="150"/>
      <c r="G93" s="150"/>
      <c r="H93" s="150"/>
      <c r="I93" s="150"/>
      <c r="J93" s="150"/>
      <c r="K93" s="170">
        <f>SUM(K94:K99)</f>
        <v>0</v>
      </c>
      <c r="L93" s="170">
        <f t="shared" ref="L93:AB93" si="8">SUM(L94:L99)</f>
        <v>0</v>
      </c>
      <c r="M93" s="170">
        <f t="shared" si="8"/>
        <v>0</v>
      </c>
      <c r="N93" s="170">
        <f t="shared" si="8"/>
        <v>0</v>
      </c>
      <c r="O93" s="170">
        <f t="shared" si="8"/>
        <v>0</v>
      </c>
      <c r="P93" s="170">
        <f t="shared" si="8"/>
        <v>0</v>
      </c>
      <c r="Q93" s="170">
        <f t="shared" si="8"/>
        <v>0</v>
      </c>
      <c r="R93" s="170">
        <f t="shared" si="8"/>
        <v>0</v>
      </c>
      <c r="S93" s="170">
        <f t="shared" si="8"/>
        <v>0</v>
      </c>
      <c r="T93" s="170">
        <f t="shared" si="8"/>
        <v>0</v>
      </c>
      <c r="U93" s="170">
        <f t="shared" si="8"/>
        <v>0</v>
      </c>
      <c r="V93" s="170">
        <f t="shared" si="8"/>
        <v>0</v>
      </c>
      <c r="W93" s="170">
        <f t="shared" si="8"/>
        <v>0</v>
      </c>
      <c r="X93" s="170">
        <f t="shared" si="8"/>
        <v>0</v>
      </c>
      <c r="Y93" s="170">
        <f t="shared" si="8"/>
        <v>0</v>
      </c>
      <c r="Z93" s="170">
        <f t="shared" si="8"/>
        <v>0</v>
      </c>
      <c r="AA93" s="170">
        <f t="shared" si="8"/>
        <v>0</v>
      </c>
      <c r="AB93" s="349">
        <f t="shared" si="8"/>
        <v>0</v>
      </c>
      <c r="AC93" s="362"/>
      <c r="AD93" s="351"/>
      <c r="AE93" s="351"/>
      <c r="AF93" s="351"/>
      <c r="AG93" s="351"/>
      <c r="AH93" s="363"/>
      <c r="AI93" s="453"/>
    </row>
    <row r="94" spans="2:35" ht="42.75" hidden="1" customHeight="1">
      <c r="B94" s="522" t="s">
        <v>572</v>
      </c>
      <c r="C94" s="281" t="s">
        <v>391</v>
      </c>
      <c r="D94" s="134" t="s">
        <v>583</v>
      </c>
      <c r="E94" s="130"/>
      <c r="F94" s="131"/>
      <c r="G94" s="131"/>
      <c r="H94" s="131"/>
      <c r="I94" s="131"/>
      <c r="J94" s="131"/>
      <c r="K94" s="132"/>
      <c r="L94" s="132"/>
      <c r="M94" s="132"/>
      <c r="N94" s="132"/>
      <c r="O94" s="132"/>
      <c r="P94" s="132"/>
      <c r="Q94" s="132"/>
      <c r="R94" s="132"/>
      <c r="S94" s="132"/>
      <c r="T94" s="132"/>
      <c r="U94" s="132"/>
      <c r="V94" s="132"/>
      <c r="W94" s="132"/>
      <c r="X94" s="132"/>
      <c r="Y94" s="132"/>
      <c r="Z94" s="132"/>
      <c r="AA94" s="132"/>
      <c r="AB94" s="335"/>
      <c r="AC94" s="362"/>
      <c r="AD94" s="351"/>
      <c r="AE94" s="351"/>
      <c r="AF94" s="351"/>
      <c r="AG94" s="351"/>
      <c r="AH94" s="363"/>
      <c r="AI94" s="396"/>
    </row>
    <row r="95" spans="2:35" ht="42.75" hidden="1" customHeight="1">
      <c r="B95" s="523"/>
      <c r="C95" s="281" t="s">
        <v>386</v>
      </c>
      <c r="D95" s="134" t="s">
        <v>584</v>
      </c>
      <c r="E95" s="130"/>
      <c r="F95" s="131"/>
      <c r="G95" s="131"/>
      <c r="H95" s="131"/>
      <c r="I95" s="131"/>
      <c r="J95" s="131"/>
      <c r="K95" s="132"/>
      <c r="L95" s="132"/>
      <c r="M95" s="132"/>
      <c r="N95" s="132"/>
      <c r="O95" s="132"/>
      <c r="P95" s="132"/>
      <c r="Q95" s="132"/>
      <c r="R95" s="132"/>
      <c r="S95" s="132"/>
      <c r="T95" s="132"/>
      <c r="U95" s="132"/>
      <c r="V95" s="132"/>
      <c r="W95" s="132"/>
      <c r="X95" s="132"/>
      <c r="Y95" s="132"/>
      <c r="Z95" s="132"/>
      <c r="AA95" s="132"/>
      <c r="AB95" s="335"/>
      <c r="AC95" s="362"/>
      <c r="AD95" s="351"/>
      <c r="AE95" s="351"/>
      <c r="AF95" s="351"/>
      <c r="AG95" s="351"/>
      <c r="AH95" s="363"/>
      <c r="AI95" s="396"/>
    </row>
    <row r="96" spans="2:35" ht="42.75" hidden="1" customHeight="1">
      <c r="B96" s="523"/>
      <c r="C96" s="281" t="s">
        <v>387</v>
      </c>
      <c r="D96" s="134" t="s">
        <v>585</v>
      </c>
      <c r="E96" s="130"/>
      <c r="F96" s="131"/>
      <c r="G96" s="131"/>
      <c r="H96" s="131"/>
      <c r="I96" s="131"/>
      <c r="J96" s="131"/>
      <c r="K96" s="132"/>
      <c r="L96" s="132"/>
      <c r="M96" s="132"/>
      <c r="N96" s="132"/>
      <c r="O96" s="132"/>
      <c r="P96" s="132"/>
      <c r="Q96" s="132"/>
      <c r="R96" s="132"/>
      <c r="S96" s="132"/>
      <c r="T96" s="132"/>
      <c r="U96" s="132"/>
      <c r="V96" s="132"/>
      <c r="W96" s="132"/>
      <c r="X96" s="132"/>
      <c r="Y96" s="132"/>
      <c r="Z96" s="132"/>
      <c r="AA96" s="132"/>
      <c r="AB96" s="335"/>
      <c r="AC96" s="362"/>
      <c r="AD96" s="351"/>
      <c r="AE96" s="351"/>
      <c r="AF96" s="351"/>
      <c r="AG96" s="351"/>
      <c r="AH96" s="363"/>
      <c r="AI96" s="396"/>
    </row>
    <row r="97" spans="2:35" ht="42.75" hidden="1" customHeight="1">
      <c r="B97" s="523"/>
      <c r="C97" s="281" t="s">
        <v>388</v>
      </c>
      <c r="D97" s="134" t="s">
        <v>586</v>
      </c>
      <c r="E97" s="130"/>
      <c r="F97" s="131"/>
      <c r="G97" s="131"/>
      <c r="H97" s="131"/>
      <c r="I97" s="131"/>
      <c r="J97" s="131"/>
      <c r="K97" s="132"/>
      <c r="L97" s="132"/>
      <c r="M97" s="132"/>
      <c r="N97" s="132"/>
      <c r="O97" s="132"/>
      <c r="P97" s="132"/>
      <c r="Q97" s="132"/>
      <c r="R97" s="132"/>
      <c r="S97" s="132"/>
      <c r="T97" s="132"/>
      <c r="U97" s="132"/>
      <c r="V97" s="132"/>
      <c r="W97" s="132"/>
      <c r="X97" s="132"/>
      <c r="Y97" s="132"/>
      <c r="Z97" s="132"/>
      <c r="AA97" s="132"/>
      <c r="AB97" s="335"/>
      <c r="AC97" s="362"/>
      <c r="AD97" s="351"/>
      <c r="AE97" s="351"/>
      <c r="AF97" s="351"/>
      <c r="AG97" s="351"/>
      <c r="AH97" s="363"/>
      <c r="AI97" s="396"/>
    </row>
    <row r="98" spans="2:35" ht="42.75" hidden="1" customHeight="1">
      <c r="B98" s="523"/>
      <c r="C98" s="281" t="s">
        <v>389</v>
      </c>
      <c r="D98" s="134" t="s">
        <v>587</v>
      </c>
      <c r="E98" s="130"/>
      <c r="F98" s="131"/>
      <c r="G98" s="131"/>
      <c r="H98" s="131"/>
      <c r="I98" s="131"/>
      <c r="J98" s="131"/>
      <c r="K98" s="132"/>
      <c r="L98" s="132"/>
      <c r="M98" s="132"/>
      <c r="N98" s="132"/>
      <c r="O98" s="132"/>
      <c r="P98" s="132"/>
      <c r="Q98" s="132"/>
      <c r="R98" s="132"/>
      <c r="S98" s="132"/>
      <c r="T98" s="132"/>
      <c r="U98" s="132"/>
      <c r="V98" s="132"/>
      <c r="W98" s="132"/>
      <c r="X98" s="132"/>
      <c r="Y98" s="132"/>
      <c r="Z98" s="132"/>
      <c r="AA98" s="132"/>
      <c r="AB98" s="335"/>
      <c r="AC98" s="362"/>
      <c r="AD98" s="351"/>
      <c r="AE98" s="351"/>
      <c r="AF98" s="351"/>
      <c r="AG98" s="351"/>
      <c r="AH98" s="363"/>
      <c r="AI98" s="396"/>
    </row>
    <row r="99" spans="2:35" ht="42.75" hidden="1" customHeight="1" thickBot="1">
      <c r="B99" s="524"/>
      <c r="C99" s="283" t="s">
        <v>390</v>
      </c>
      <c r="D99" s="139" t="s">
        <v>588</v>
      </c>
      <c r="E99" s="171"/>
      <c r="F99" s="164"/>
      <c r="G99" s="164"/>
      <c r="H99" s="164"/>
      <c r="I99" s="164"/>
      <c r="J99" s="164"/>
      <c r="K99" s="165"/>
      <c r="L99" s="165"/>
      <c r="M99" s="165"/>
      <c r="N99" s="165"/>
      <c r="O99" s="165"/>
      <c r="P99" s="165"/>
      <c r="Q99" s="165"/>
      <c r="R99" s="165"/>
      <c r="S99" s="165"/>
      <c r="T99" s="165"/>
      <c r="U99" s="165"/>
      <c r="V99" s="165"/>
      <c r="W99" s="165"/>
      <c r="X99" s="165"/>
      <c r="Y99" s="165"/>
      <c r="Z99" s="165"/>
      <c r="AA99" s="165"/>
      <c r="AB99" s="345"/>
      <c r="AC99" s="362"/>
      <c r="AD99" s="351"/>
      <c r="AE99" s="351"/>
      <c r="AF99" s="351"/>
      <c r="AG99" s="351"/>
      <c r="AH99" s="363"/>
      <c r="AI99" s="454"/>
    </row>
    <row r="100" spans="2:35" ht="42.75" hidden="1" customHeight="1">
      <c r="B100" s="506" t="s">
        <v>28</v>
      </c>
      <c r="C100" s="280" t="s">
        <v>652</v>
      </c>
      <c r="D100" s="172" t="s">
        <v>191</v>
      </c>
      <c r="E100" s="173"/>
      <c r="F100" s="150"/>
      <c r="G100" s="150"/>
      <c r="H100" s="150"/>
      <c r="I100" s="150"/>
      <c r="J100" s="150"/>
      <c r="K100" s="145"/>
      <c r="L100" s="145"/>
      <c r="M100" s="145"/>
      <c r="N100" s="145"/>
      <c r="O100" s="145"/>
      <c r="P100" s="145"/>
      <c r="Q100" s="145"/>
      <c r="R100" s="145"/>
      <c r="S100" s="145"/>
      <c r="T100" s="145"/>
      <c r="U100" s="145"/>
      <c r="V100" s="145"/>
      <c r="W100" s="145"/>
      <c r="X100" s="145"/>
      <c r="Y100" s="145"/>
      <c r="Z100" s="145"/>
      <c r="AA100" s="145"/>
      <c r="AB100" s="338"/>
      <c r="AC100" s="362"/>
      <c r="AD100" s="351"/>
      <c r="AE100" s="351"/>
      <c r="AF100" s="351"/>
      <c r="AG100" s="351"/>
      <c r="AH100" s="363"/>
      <c r="AI100" s="399"/>
    </row>
    <row r="101" spans="2:35" ht="42.75" hidden="1" customHeight="1">
      <c r="B101" s="516"/>
      <c r="C101" s="281" t="s">
        <v>653</v>
      </c>
      <c r="D101" s="134" t="s">
        <v>192</v>
      </c>
      <c r="E101" s="174"/>
      <c r="F101" s="131"/>
      <c r="G101" s="131"/>
      <c r="H101" s="131"/>
      <c r="I101" s="131"/>
      <c r="J101" s="131"/>
      <c r="K101" s="132"/>
      <c r="L101" s="132"/>
      <c r="M101" s="132"/>
      <c r="N101" s="132"/>
      <c r="O101" s="132"/>
      <c r="P101" s="132"/>
      <c r="Q101" s="132"/>
      <c r="R101" s="132"/>
      <c r="S101" s="132"/>
      <c r="T101" s="132"/>
      <c r="U101" s="132"/>
      <c r="V101" s="132"/>
      <c r="W101" s="132"/>
      <c r="X101" s="132"/>
      <c r="Y101" s="132"/>
      <c r="Z101" s="132"/>
      <c r="AA101" s="132"/>
      <c r="AB101" s="335"/>
      <c r="AC101" s="362"/>
      <c r="AD101" s="351"/>
      <c r="AE101" s="351"/>
      <c r="AF101" s="351"/>
      <c r="AG101" s="351"/>
      <c r="AH101" s="363"/>
      <c r="AI101" s="396"/>
    </row>
    <row r="102" spans="2:35" ht="42.75" hidden="1" customHeight="1" thickBot="1">
      <c r="B102" s="507"/>
      <c r="C102" s="288" t="s">
        <v>654</v>
      </c>
      <c r="D102" s="175" t="s">
        <v>353</v>
      </c>
      <c r="E102" s="163"/>
      <c r="F102" s="153"/>
      <c r="G102" s="153"/>
      <c r="H102" s="153"/>
      <c r="I102" s="153"/>
      <c r="J102" s="153"/>
      <c r="K102" s="142"/>
      <c r="L102" s="142"/>
      <c r="M102" s="142"/>
      <c r="N102" s="142"/>
      <c r="O102" s="142"/>
      <c r="P102" s="142"/>
      <c r="Q102" s="142"/>
      <c r="R102" s="142"/>
      <c r="S102" s="142"/>
      <c r="T102" s="142"/>
      <c r="U102" s="142"/>
      <c r="V102" s="142"/>
      <c r="W102" s="142"/>
      <c r="X102" s="142"/>
      <c r="Y102" s="142"/>
      <c r="Z102" s="142"/>
      <c r="AA102" s="142"/>
      <c r="AB102" s="337"/>
      <c r="AC102" s="362"/>
      <c r="AD102" s="351"/>
      <c r="AE102" s="351"/>
      <c r="AF102" s="351"/>
      <c r="AG102" s="351"/>
      <c r="AH102" s="363"/>
      <c r="AI102" s="398"/>
    </row>
    <row r="103" spans="2:35" ht="73.5" customHeight="1" thickBot="1">
      <c r="B103" s="370" t="s">
        <v>1063</v>
      </c>
      <c r="C103" s="371" t="s">
        <v>1065</v>
      </c>
      <c r="D103" s="394" t="s">
        <v>1064</v>
      </c>
      <c r="E103" s="367"/>
      <c r="F103" s="368"/>
      <c r="G103" s="368"/>
      <c r="H103" s="368"/>
      <c r="I103" s="368"/>
      <c r="J103" s="368"/>
      <c r="K103" s="245"/>
      <c r="L103" s="245"/>
      <c r="M103" s="245"/>
      <c r="N103" s="245"/>
      <c r="O103" s="245"/>
      <c r="P103" s="245"/>
      <c r="Q103" s="245"/>
      <c r="R103" s="245"/>
      <c r="S103" s="245"/>
      <c r="T103" s="245"/>
      <c r="U103" s="245"/>
      <c r="V103" s="245"/>
      <c r="W103" s="245"/>
      <c r="X103" s="245"/>
      <c r="Y103" s="245"/>
      <c r="Z103" s="245"/>
      <c r="AA103" s="245"/>
      <c r="AB103" s="369"/>
      <c r="AC103" s="362"/>
      <c r="AD103" s="351"/>
      <c r="AE103" s="351"/>
      <c r="AF103" s="351"/>
      <c r="AG103" s="351"/>
      <c r="AH103" s="363"/>
      <c r="AI103" s="428"/>
    </row>
    <row r="104" spans="2:35" ht="42.75" customHeight="1">
      <c r="B104" s="506" t="s">
        <v>21</v>
      </c>
      <c r="C104" s="284" t="s">
        <v>655</v>
      </c>
      <c r="D104" s="124" t="s">
        <v>354</v>
      </c>
      <c r="E104" s="149"/>
      <c r="F104" s="150"/>
      <c r="G104" s="150"/>
      <c r="H104" s="150"/>
      <c r="I104" s="150"/>
      <c r="J104" s="150"/>
      <c r="K104" s="145"/>
      <c r="L104" s="145"/>
      <c r="M104" s="145"/>
      <c r="N104" s="145"/>
      <c r="O104" s="145"/>
      <c r="P104" s="145"/>
      <c r="Q104" s="145"/>
      <c r="R104" s="145"/>
      <c r="S104" s="145"/>
      <c r="T104" s="145"/>
      <c r="U104" s="145"/>
      <c r="V104" s="145"/>
      <c r="W104" s="145"/>
      <c r="X104" s="145"/>
      <c r="Y104" s="145"/>
      <c r="Z104" s="145"/>
      <c r="AA104" s="145"/>
      <c r="AB104" s="338"/>
      <c r="AC104" s="362"/>
      <c r="AD104" s="351"/>
      <c r="AE104" s="351"/>
      <c r="AF104" s="351"/>
      <c r="AG104" s="351"/>
      <c r="AH104" s="363"/>
      <c r="AI104" s="399"/>
    </row>
    <row r="105" spans="2:35" ht="42.75" customHeight="1">
      <c r="B105" s="516"/>
      <c r="C105" s="281" t="s">
        <v>1046</v>
      </c>
      <c r="D105" s="134" t="s">
        <v>355</v>
      </c>
      <c r="E105" s="130"/>
      <c r="F105" s="131"/>
      <c r="G105" s="131"/>
      <c r="H105" s="131"/>
      <c r="I105" s="131"/>
      <c r="J105" s="131"/>
      <c r="K105" s="132"/>
      <c r="L105" s="132"/>
      <c r="M105" s="132"/>
      <c r="N105" s="132"/>
      <c r="O105" s="132"/>
      <c r="P105" s="132"/>
      <c r="Q105" s="132"/>
      <c r="R105" s="132"/>
      <c r="S105" s="132"/>
      <c r="T105" s="132"/>
      <c r="U105" s="132"/>
      <c r="V105" s="132"/>
      <c r="W105" s="132"/>
      <c r="X105" s="132"/>
      <c r="Y105" s="132"/>
      <c r="Z105" s="132"/>
      <c r="AA105" s="132"/>
      <c r="AB105" s="335"/>
      <c r="AC105" s="362"/>
      <c r="AD105" s="351"/>
      <c r="AE105" s="351"/>
      <c r="AF105" s="351"/>
      <c r="AG105" s="351"/>
      <c r="AH105" s="363"/>
      <c r="AI105" s="396"/>
    </row>
    <row r="106" spans="2:35" ht="42.75" customHeight="1">
      <c r="B106" s="516"/>
      <c r="C106" s="281" t="s">
        <v>656</v>
      </c>
      <c r="D106" s="134" t="s">
        <v>194</v>
      </c>
      <c r="E106" s="130"/>
      <c r="F106" s="131"/>
      <c r="G106" s="131"/>
      <c r="H106" s="131"/>
      <c r="I106" s="131"/>
      <c r="J106" s="131"/>
      <c r="K106" s="132"/>
      <c r="L106" s="132"/>
      <c r="M106" s="132"/>
      <c r="N106" s="132"/>
      <c r="O106" s="132"/>
      <c r="P106" s="132"/>
      <c r="Q106" s="132"/>
      <c r="R106" s="132"/>
      <c r="S106" s="132"/>
      <c r="T106" s="132"/>
      <c r="U106" s="132"/>
      <c r="V106" s="132"/>
      <c r="W106" s="132"/>
      <c r="X106" s="132"/>
      <c r="Y106" s="132"/>
      <c r="Z106" s="132"/>
      <c r="AA106" s="132"/>
      <c r="AB106" s="335"/>
      <c r="AC106" s="362"/>
      <c r="AD106" s="351"/>
      <c r="AE106" s="351"/>
      <c r="AF106" s="351"/>
      <c r="AG106" s="351"/>
      <c r="AH106" s="363"/>
      <c r="AI106" s="396"/>
    </row>
    <row r="107" spans="2:35" ht="42.75" customHeight="1">
      <c r="B107" s="516"/>
      <c r="C107" s="281" t="s">
        <v>657</v>
      </c>
      <c r="D107" s="134" t="s">
        <v>195</v>
      </c>
      <c r="E107" s="130"/>
      <c r="F107" s="131"/>
      <c r="G107" s="131"/>
      <c r="H107" s="131"/>
      <c r="I107" s="131"/>
      <c r="J107" s="131"/>
      <c r="K107" s="132"/>
      <c r="L107" s="132"/>
      <c r="M107" s="132"/>
      <c r="N107" s="132"/>
      <c r="O107" s="132"/>
      <c r="P107" s="132"/>
      <c r="Q107" s="132"/>
      <c r="R107" s="132"/>
      <c r="S107" s="132"/>
      <c r="T107" s="132"/>
      <c r="U107" s="132"/>
      <c r="V107" s="132"/>
      <c r="W107" s="132"/>
      <c r="X107" s="132"/>
      <c r="Y107" s="132"/>
      <c r="Z107" s="132"/>
      <c r="AA107" s="132"/>
      <c r="AB107" s="335"/>
      <c r="AC107" s="362"/>
      <c r="AD107" s="351"/>
      <c r="AE107" s="351"/>
      <c r="AF107" s="351"/>
      <c r="AG107" s="351"/>
      <c r="AH107" s="363"/>
      <c r="AI107" s="396"/>
    </row>
    <row r="108" spans="2:35" ht="42.75" customHeight="1">
      <c r="B108" s="516"/>
      <c r="C108" s="281" t="s">
        <v>658</v>
      </c>
      <c r="D108" s="134" t="s">
        <v>196</v>
      </c>
      <c r="E108" s="130"/>
      <c r="F108" s="131"/>
      <c r="G108" s="131"/>
      <c r="H108" s="131"/>
      <c r="I108" s="131"/>
      <c r="J108" s="131"/>
      <c r="K108" s="132"/>
      <c r="L108" s="132"/>
      <c r="M108" s="132"/>
      <c r="N108" s="132"/>
      <c r="O108" s="132"/>
      <c r="P108" s="132"/>
      <c r="Q108" s="132"/>
      <c r="R108" s="132"/>
      <c r="S108" s="132"/>
      <c r="T108" s="132"/>
      <c r="U108" s="132"/>
      <c r="V108" s="132"/>
      <c r="W108" s="132"/>
      <c r="X108" s="132"/>
      <c r="Y108" s="132"/>
      <c r="Z108" s="132"/>
      <c r="AA108" s="132"/>
      <c r="AB108" s="335"/>
      <c r="AC108" s="362"/>
      <c r="AD108" s="351"/>
      <c r="AE108" s="351"/>
      <c r="AF108" s="351"/>
      <c r="AG108" s="351"/>
      <c r="AH108" s="363"/>
      <c r="AI108" s="396"/>
    </row>
    <row r="109" spans="2:35" ht="42.75" customHeight="1">
      <c r="B109" s="516"/>
      <c r="C109" s="281" t="s">
        <v>659</v>
      </c>
      <c r="D109" s="134" t="s">
        <v>197</v>
      </c>
      <c r="E109" s="130"/>
      <c r="F109" s="131"/>
      <c r="G109" s="131"/>
      <c r="H109" s="131"/>
      <c r="I109" s="131"/>
      <c r="J109" s="131"/>
      <c r="K109" s="132"/>
      <c r="L109" s="132"/>
      <c r="M109" s="132"/>
      <c r="N109" s="132"/>
      <c r="O109" s="132"/>
      <c r="P109" s="132"/>
      <c r="Q109" s="132"/>
      <c r="R109" s="132"/>
      <c r="S109" s="132"/>
      <c r="T109" s="132"/>
      <c r="U109" s="132"/>
      <c r="V109" s="132"/>
      <c r="W109" s="132"/>
      <c r="X109" s="132"/>
      <c r="Y109" s="132"/>
      <c r="Z109" s="132"/>
      <c r="AA109" s="132"/>
      <c r="AB109" s="335"/>
      <c r="AC109" s="362"/>
      <c r="AD109" s="351"/>
      <c r="AE109" s="351"/>
      <c r="AF109" s="351"/>
      <c r="AG109" s="351"/>
      <c r="AH109" s="363"/>
      <c r="AI109" s="396"/>
    </row>
    <row r="110" spans="2:35" ht="42.75" customHeight="1" thickBot="1">
      <c r="B110" s="507"/>
      <c r="C110" s="283" t="s">
        <v>660</v>
      </c>
      <c r="D110" s="139" t="s">
        <v>198</v>
      </c>
      <c r="E110" s="154"/>
      <c r="F110" s="153"/>
      <c r="G110" s="153"/>
      <c r="H110" s="153"/>
      <c r="I110" s="153"/>
      <c r="J110" s="153"/>
      <c r="K110" s="142"/>
      <c r="L110" s="142"/>
      <c r="M110" s="142"/>
      <c r="N110" s="142"/>
      <c r="O110" s="142"/>
      <c r="P110" s="142"/>
      <c r="Q110" s="142"/>
      <c r="R110" s="142"/>
      <c r="S110" s="142"/>
      <c r="T110" s="142"/>
      <c r="U110" s="142"/>
      <c r="V110" s="142"/>
      <c r="W110" s="142"/>
      <c r="X110" s="142"/>
      <c r="Y110" s="142"/>
      <c r="Z110" s="142"/>
      <c r="AA110" s="142"/>
      <c r="AB110" s="337"/>
      <c r="AC110" s="362"/>
      <c r="AD110" s="351"/>
      <c r="AE110" s="351"/>
      <c r="AF110" s="351"/>
      <c r="AG110" s="351"/>
      <c r="AH110" s="363"/>
      <c r="AI110" s="398"/>
    </row>
    <row r="111" spans="2:35" ht="42.75" customHeight="1">
      <c r="B111" s="506" t="s">
        <v>114</v>
      </c>
      <c r="C111" s="290" t="s">
        <v>661</v>
      </c>
      <c r="D111" s="124" t="s">
        <v>356</v>
      </c>
      <c r="E111" s="149"/>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340"/>
      <c r="AC111" s="362"/>
      <c r="AD111" s="351"/>
      <c r="AE111" s="351"/>
      <c r="AF111" s="351"/>
      <c r="AG111" s="351"/>
      <c r="AH111" s="363"/>
      <c r="AI111" s="455"/>
    </row>
    <row r="112" spans="2:35" ht="42.75" customHeight="1" thickBot="1">
      <c r="B112" s="563"/>
      <c r="C112" s="291" t="s">
        <v>662</v>
      </c>
      <c r="D112" s="139" t="s">
        <v>357</v>
      </c>
      <c r="E112" s="171"/>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350"/>
      <c r="AC112" s="364"/>
      <c r="AD112" s="365"/>
      <c r="AE112" s="365"/>
      <c r="AF112" s="365"/>
      <c r="AG112" s="365"/>
      <c r="AH112" s="366"/>
      <c r="AI112" s="456"/>
    </row>
    <row r="113" spans="2:35" ht="66.75" customHeight="1" thickBot="1">
      <c r="B113" s="525" t="s">
        <v>1012</v>
      </c>
      <c r="C113" s="526"/>
      <c r="D113" s="526"/>
      <c r="E113" s="526"/>
      <c r="F113" s="526"/>
      <c r="G113" s="526"/>
      <c r="H113" s="526"/>
      <c r="I113" s="526"/>
      <c r="J113" s="526"/>
      <c r="K113" s="526"/>
      <c r="L113" s="526"/>
      <c r="M113" s="526"/>
      <c r="N113" s="526"/>
      <c r="O113" s="526"/>
      <c r="P113" s="526"/>
      <c r="Q113" s="526"/>
      <c r="R113" s="526"/>
      <c r="S113" s="526"/>
      <c r="T113" s="526"/>
      <c r="U113" s="526"/>
      <c r="V113" s="526"/>
      <c r="W113" s="526"/>
      <c r="X113" s="526"/>
      <c r="Y113" s="526"/>
      <c r="Z113" s="526"/>
      <c r="AA113" s="526"/>
      <c r="AB113" s="526"/>
      <c r="AC113" s="527"/>
      <c r="AD113" s="527"/>
      <c r="AE113" s="527"/>
      <c r="AF113" s="527"/>
      <c r="AG113" s="527"/>
      <c r="AH113" s="527"/>
      <c r="AI113" s="528"/>
    </row>
    <row r="114" spans="2:35" ht="42.75" customHeight="1">
      <c r="B114" s="531" t="s">
        <v>37</v>
      </c>
      <c r="C114" s="543" t="s">
        <v>346</v>
      </c>
      <c r="D114" s="560" t="s">
        <v>327</v>
      </c>
      <c r="E114" s="539" t="s">
        <v>0</v>
      </c>
      <c r="F114" s="539"/>
      <c r="G114" s="539" t="s">
        <v>1</v>
      </c>
      <c r="H114" s="539"/>
      <c r="I114" s="539" t="s">
        <v>2</v>
      </c>
      <c r="J114" s="539"/>
      <c r="K114" s="539" t="s">
        <v>3</v>
      </c>
      <c r="L114" s="539"/>
      <c r="M114" s="539" t="s">
        <v>4</v>
      </c>
      <c r="N114" s="539"/>
      <c r="O114" s="539" t="s">
        <v>5</v>
      </c>
      <c r="P114" s="539"/>
      <c r="Q114" s="539" t="s">
        <v>6</v>
      </c>
      <c r="R114" s="539"/>
      <c r="S114" s="539" t="s">
        <v>7</v>
      </c>
      <c r="T114" s="539"/>
      <c r="U114" s="539" t="s">
        <v>8</v>
      </c>
      <c r="V114" s="539"/>
      <c r="W114" s="539" t="s">
        <v>23</v>
      </c>
      <c r="X114" s="539"/>
      <c r="Y114" s="539" t="s">
        <v>24</v>
      </c>
      <c r="Z114" s="539"/>
      <c r="AA114" s="539" t="s">
        <v>9</v>
      </c>
      <c r="AB114" s="539"/>
      <c r="AC114" s="490" t="s">
        <v>1054</v>
      </c>
      <c r="AD114" s="491"/>
      <c r="AE114" s="490" t="s">
        <v>1055</v>
      </c>
      <c r="AF114" s="491"/>
      <c r="AG114" s="490" t="s">
        <v>1056</v>
      </c>
      <c r="AH114" s="491"/>
      <c r="AI114" s="555" t="s">
        <v>19</v>
      </c>
    </row>
    <row r="115" spans="2:35" ht="42.75" customHeight="1" thickBot="1">
      <c r="B115" s="532"/>
      <c r="C115" s="544"/>
      <c r="D115" s="561"/>
      <c r="E115" s="121" t="s">
        <v>10</v>
      </c>
      <c r="F115" s="121" t="s">
        <v>11</v>
      </c>
      <c r="G115" s="121" t="s">
        <v>10</v>
      </c>
      <c r="H115" s="121" t="s">
        <v>11</v>
      </c>
      <c r="I115" s="121" t="s">
        <v>10</v>
      </c>
      <c r="J115" s="121" t="s">
        <v>11</v>
      </c>
      <c r="K115" s="121" t="s">
        <v>10</v>
      </c>
      <c r="L115" s="121" t="s">
        <v>11</v>
      </c>
      <c r="M115" s="121" t="s">
        <v>10</v>
      </c>
      <c r="N115" s="121" t="s">
        <v>11</v>
      </c>
      <c r="O115" s="121" t="s">
        <v>10</v>
      </c>
      <c r="P115" s="121" t="s">
        <v>11</v>
      </c>
      <c r="Q115" s="121" t="s">
        <v>10</v>
      </c>
      <c r="R115" s="121" t="s">
        <v>11</v>
      </c>
      <c r="S115" s="121" t="s">
        <v>10</v>
      </c>
      <c r="T115" s="121" t="s">
        <v>11</v>
      </c>
      <c r="U115" s="121" t="s">
        <v>10</v>
      </c>
      <c r="V115" s="121" t="s">
        <v>11</v>
      </c>
      <c r="W115" s="121" t="s">
        <v>10</v>
      </c>
      <c r="X115" s="121" t="s">
        <v>11</v>
      </c>
      <c r="Y115" s="121" t="s">
        <v>10</v>
      </c>
      <c r="Z115" s="121" t="s">
        <v>11</v>
      </c>
      <c r="AA115" s="121" t="s">
        <v>10</v>
      </c>
      <c r="AB115" s="121" t="s">
        <v>11</v>
      </c>
      <c r="AC115" s="358" t="s">
        <v>10</v>
      </c>
      <c r="AD115" s="358" t="s">
        <v>11</v>
      </c>
      <c r="AE115" s="358" t="s">
        <v>10</v>
      </c>
      <c r="AF115" s="358" t="s">
        <v>11</v>
      </c>
      <c r="AG115" s="358" t="s">
        <v>10</v>
      </c>
      <c r="AH115" s="358" t="s">
        <v>11</v>
      </c>
      <c r="AI115" s="556"/>
    </row>
    <row r="116" spans="2:35" s="123" customFormat="1" ht="42.75" customHeight="1">
      <c r="B116" s="564" t="s">
        <v>1011</v>
      </c>
      <c r="C116" s="280" t="s">
        <v>1047</v>
      </c>
      <c r="D116" s="176" t="s">
        <v>212</v>
      </c>
      <c r="E116" s="17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359"/>
      <c r="AD116" s="360"/>
      <c r="AE116" s="360"/>
      <c r="AF116" s="360"/>
      <c r="AG116" s="360"/>
      <c r="AH116" s="361"/>
      <c r="AI116" s="406"/>
    </row>
    <row r="117" spans="2:35" s="123" customFormat="1" ht="42.75" customHeight="1" thickBot="1">
      <c r="B117" s="507"/>
      <c r="C117" s="283" t="s">
        <v>663</v>
      </c>
      <c r="D117" s="157" t="s">
        <v>213</v>
      </c>
      <c r="E117" s="178"/>
      <c r="F117" s="142"/>
      <c r="G117" s="142"/>
      <c r="H117" s="142"/>
      <c r="I117" s="142"/>
      <c r="J117" s="142"/>
      <c r="K117" s="142"/>
      <c r="L117" s="142"/>
      <c r="M117" s="142"/>
      <c r="N117" s="142"/>
      <c r="O117" s="142"/>
      <c r="P117" s="142"/>
      <c r="Q117" s="142"/>
      <c r="R117" s="142"/>
      <c r="S117" s="142"/>
      <c r="T117" s="142"/>
      <c r="U117" s="142"/>
      <c r="V117" s="142"/>
      <c r="W117" s="142"/>
      <c r="X117" s="142"/>
      <c r="Y117" s="142"/>
      <c r="Z117" s="142"/>
      <c r="AA117" s="142"/>
      <c r="AB117" s="142"/>
      <c r="AC117" s="362"/>
      <c r="AD117" s="351"/>
      <c r="AE117" s="351"/>
      <c r="AF117" s="351"/>
      <c r="AG117" s="351"/>
      <c r="AH117" s="363"/>
      <c r="AI117" s="403"/>
    </row>
    <row r="118" spans="2:35" ht="42.75" customHeight="1">
      <c r="B118" s="506" t="s">
        <v>1000</v>
      </c>
      <c r="C118" s="284" t="s">
        <v>664</v>
      </c>
      <c r="D118" s="124" t="s">
        <v>214</v>
      </c>
      <c r="E118" s="179"/>
      <c r="F118" s="180"/>
      <c r="G118" s="180"/>
      <c r="H118" s="180"/>
      <c r="I118" s="180"/>
      <c r="J118" s="180"/>
      <c r="K118" s="180"/>
      <c r="L118" s="180"/>
      <c r="M118" s="180"/>
      <c r="N118" s="180"/>
      <c r="O118" s="180"/>
      <c r="P118" s="180"/>
      <c r="Q118" s="180"/>
      <c r="R118" s="180"/>
      <c r="S118" s="180"/>
      <c r="T118" s="180"/>
      <c r="U118" s="180"/>
      <c r="V118" s="180"/>
      <c r="W118" s="180"/>
      <c r="X118" s="180"/>
      <c r="Y118" s="180"/>
      <c r="Z118" s="180"/>
      <c r="AA118" s="180"/>
      <c r="AB118" s="180"/>
      <c r="AC118" s="362"/>
      <c r="AD118" s="351"/>
      <c r="AE118" s="351"/>
      <c r="AF118" s="351"/>
      <c r="AG118" s="351"/>
      <c r="AH118" s="363"/>
      <c r="AI118" s="401"/>
    </row>
    <row r="119" spans="2:35" ht="42.75" customHeight="1" thickBot="1">
      <c r="B119" s="507"/>
      <c r="C119" s="283" t="s">
        <v>663</v>
      </c>
      <c r="D119" s="139" t="s">
        <v>215</v>
      </c>
      <c r="E119" s="181"/>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362"/>
      <c r="AD119" s="351"/>
      <c r="AE119" s="351"/>
      <c r="AF119" s="351"/>
      <c r="AG119" s="351"/>
      <c r="AH119" s="363"/>
      <c r="AI119" s="403"/>
    </row>
    <row r="120" spans="2:35" s="120" customFormat="1" ht="42.75" customHeight="1">
      <c r="B120" s="529" t="s">
        <v>29</v>
      </c>
      <c r="C120" s="292" t="s">
        <v>665</v>
      </c>
      <c r="D120" s="183" t="s">
        <v>216</v>
      </c>
      <c r="E120" s="184"/>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362"/>
      <c r="AD120" s="351"/>
      <c r="AE120" s="351"/>
      <c r="AF120" s="351"/>
      <c r="AG120" s="351"/>
      <c r="AH120" s="363"/>
      <c r="AI120" s="401"/>
    </row>
    <row r="121" spans="2:35" s="120" customFormat="1" ht="42.75" customHeight="1" thickBot="1">
      <c r="B121" s="530"/>
      <c r="C121" s="293" t="s">
        <v>666</v>
      </c>
      <c r="D121" s="186" t="s">
        <v>217</v>
      </c>
      <c r="E121" s="187"/>
      <c r="F121" s="188"/>
      <c r="G121" s="188"/>
      <c r="H121" s="188"/>
      <c r="I121" s="188"/>
      <c r="J121" s="188"/>
      <c r="K121" s="188"/>
      <c r="L121" s="188"/>
      <c r="M121" s="188"/>
      <c r="N121" s="188"/>
      <c r="O121" s="188"/>
      <c r="P121" s="188"/>
      <c r="Q121" s="188"/>
      <c r="R121" s="188"/>
      <c r="S121" s="188"/>
      <c r="T121" s="188"/>
      <c r="U121" s="188"/>
      <c r="V121" s="188"/>
      <c r="W121" s="188"/>
      <c r="X121" s="188"/>
      <c r="Y121" s="188"/>
      <c r="Z121" s="188"/>
      <c r="AA121" s="188"/>
      <c r="AB121" s="188"/>
      <c r="AC121" s="362"/>
      <c r="AD121" s="351"/>
      <c r="AE121" s="351"/>
      <c r="AF121" s="351"/>
      <c r="AG121" s="351"/>
      <c r="AH121" s="363"/>
      <c r="AI121" s="403"/>
    </row>
    <row r="122" spans="2:35" s="120" customFormat="1" ht="42.75" customHeight="1">
      <c r="B122" s="529" t="s">
        <v>30</v>
      </c>
      <c r="C122" s="292" t="s">
        <v>665</v>
      </c>
      <c r="D122" s="183" t="s">
        <v>218</v>
      </c>
      <c r="E122" s="184"/>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362"/>
      <c r="AD122" s="351"/>
      <c r="AE122" s="351"/>
      <c r="AF122" s="351"/>
      <c r="AG122" s="351"/>
      <c r="AH122" s="363"/>
      <c r="AI122" s="401"/>
    </row>
    <row r="123" spans="2:35" s="120" customFormat="1" ht="42.75" customHeight="1" thickBot="1">
      <c r="B123" s="530"/>
      <c r="C123" s="293" t="s">
        <v>666</v>
      </c>
      <c r="D123" s="186" t="s">
        <v>219</v>
      </c>
      <c r="E123" s="187"/>
      <c r="F123" s="188"/>
      <c r="G123" s="188"/>
      <c r="H123" s="188"/>
      <c r="I123" s="188"/>
      <c r="J123" s="188"/>
      <c r="K123" s="188"/>
      <c r="L123" s="188"/>
      <c r="M123" s="188"/>
      <c r="N123" s="188"/>
      <c r="O123" s="188"/>
      <c r="P123" s="188"/>
      <c r="Q123" s="188"/>
      <c r="R123" s="188"/>
      <c r="S123" s="188"/>
      <c r="T123" s="188"/>
      <c r="U123" s="188"/>
      <c r="V123" s="188"/>
      <c r="W123" s="188"/>
      <c r="X123" s="188"/>
      <c r="Y123" s="188"/>
      <c r="Z123" s="188"/>
      <c r="AA123" s="188"/>
      <c r="AB123" s="188"/>
      <c r="AC123" s="362"/>
      <c r="AD123" s="351"/>
      <c r="AE123" s="351"/>
      <c r="AF123" s="351"/>
      <c r="AG123" s="351"/>
      <c r="AH123" s="363"/>
      <c r="AI123" s="403"/>
    </row>
    <row r="124" spans="2:35" s="120" customFormat="1" ht="42.75" customHeight="1">
      <c r="B124" s="529" t="s">
        <v>31</v>
      </c>
      <c r="C124" s="292" t="s">
        <v>665</v>
      </c>
      <c r="D124" s="183" t="s">
        <v>220</v>
      </c>
      <c r="E124" s="184"/>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362"/>
      <c r="AD124" s="351"/>
      <c r="AE124" s="351"/>
      <c r="AF124" s="351"/>
      <c r="AG124" s="351"/>
      <c r="AH124" s="363"/>
      <c r="AI124" s="401"/>
    </row>
    <row r="125" spans="2:35" s="120" customFormat="1" ht="42.75" customHeight="1" thickBot="1">
      <c r="B125" s="530"/>
      <c r="C125" s="293" t="s">
        <v>666</v>
      </c>
      <c r="D125" s="186" t="s">
        <v>221</v>
      </c>
      <c r="E125" s="187"/>
      <c r="F125" s="188"/>
      <c r="G125" s="188"/>
      <c r="H125" s="188"/>
      <c r="I125" s="188"/>
      <c r="J125" s="188"/>
      <c r="K125" s="188"/>
      <c r="L125" s="188"/>
      <c r="M125" s="188"/>
      <c r="N125" s="188"/>
      <c r="O125" s="188"/>
      <c r="P125" s="188"/>
      <c r="Q125" s="188"/>
      <c r="R125" s="188"/>
      <c r="S125" s="188"/>
      <c r="T125" s="188"/>
      <c r="U125" s="188"/>
      <c r="V125" s="188"/>
      <c r="W125" s="188"/>
      <c r="X125" s="188"/>
      <c r="Y125" s="188"/>
      <c r="Z125" s="188"/>
      <c r="AA125" s="188"/>
      <c r="AB125" s="188"/>
      <c r="AC125" s="362"/>
      <c r="AD125" s="351"/>
      <c r="AE125" s="351"/>
      <c r="AF125" s="351"/>
      <c r="AG125" s="351"/>
      <c r="AH125" s="363"/>
      <c r="AI125" s="403"/>
    </row>
    <row r="126" spans="2:35" s="120" customFormat="1" ht="42.75" customHeight="1">
      <c r="B126" s="529" t="s">
        <v>32</v>
      </c>
      <c r="C126" s="294" t="s">
        <v>665</v>
      </c>
      <c r="D126" s="189" t="s">
        <v>222</v>
      </c>
      <c r="E126" s="190"/>
      <c r="F126" s="168"/>
      <c r="G126" s="168"/>
      <c r="H126" s="168"/>
      <c r="I126" s="168"/>
      <c r="J126" s="168"/>
      <c r="K126" s="168"/>
      <c r="L126" s="168"/>
      <c r="M126" s="168"/>
      <c r="N126" s="168"/>
      <c r="O126" s="168"/>
      <c r="P126" s="168"/>
      <c r="Q126" s="168"/>
      <c r="R126" s="168"/>
      <c r="S126" s="168"/>
      <c r="T126" s="168"/>
      <c r="U126" s="168"/>
      <c r="V126" s="168"/>
      <c r="W126" s="168"/>
      <c r="X126" s="168"/>
      <c r="Y126" s="168"/>
      <c r="Z126" s="168"/>
      <c r="AA126" s="168"/>
      <c r="AB126" s="168"/>
      <c r="AC126" s="362"/>
      <c r="AD126" s="351"/>
      <c r="AE126" s="351"/>
      <c r="AF126" s="351"/>
      <c r="AG126" s="351"/>
      <c r="AH126" s="363"/>
      <c r="AI126" s="406"/>
    </row>
    <row r="127" spans="2:35" s="120" customFormat="1" ht="42.75" customHeight="1" thickBot="1">
      <c r="B127" s="536"/>
      <c r="C127" s="295" t="s">
        <v>666</v>
      </c>
      <c r="D127" s="186" t="s">
        <v>223</v>
      </c>
      <c r="E127" s="191"/>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362"/>
      <c r="AD127" s="351"/>
      <c r="AE127" s="351"/>
      <c r="AF127" s="351"/>
      <c r="AG127" s="351"/>
      <c r="AH127" s="363"/>
      <c r="AI127" s="413"/>
    </row>
    <row r="128" spans="2:35" ht="42.75" customHeight="1" thickBot="1">
      <c r="B128" s="525" t="s">
        <v>126</v>
      </c>
      <c r="C128" s="526"/>
      <c r="D128" s="526"/>
      <c r="E128" s="526"/>
      <c r="F128" s="526"/>
      <c r="G128" s="526"/>
      <c r="H128" s="526"/>
      <c r="I128" s="526"/>
      <c r="J128" s="526"/>
      <c r="K128" s="526"/>
      <c r="L128" s="526"/>
      <c r="M128" s="526"/>
      <c r="N128" s="526"/>
      <c r="O128" s="526"/>
      <c r="P128" s="526"/>
      <c r="Q128" s="526"/>
      <c r="R128" s="526"/>
      <c r="S128" s="526"/>
      <c r="T128" s="526"/>
      <c r="U128" s="526"/>
      <c r="V128" s="526"/>
      <c r="W128" s="526"/>
      <c r="X128" s="526"/>
      <c r="Y128" s="526"/>
      <c r="Z128" s="526"/>
      <c r="AA128" s="526"/>
      <c r="AB128" s="526"/>
      <c r="AC128" s="527"/>
      <c r="AD128" s="527"/>
      <c r="AE128" s="527"/>
      <c r="AF128" s="527"/>
      <c r="AG128" s="527"/>
      <c r="AH128" s="527"/>
      <c r="AI128" s="528"/>
    </row>
    <row r="129" spans="2:35" ht="42.75" customHeight="1">
      <c r="B129" s="531" t="s">
        <v>37</v>
      </c>
      <c r="C129" s="533" t="s">
        <v>346</v>
      </c>
      <c r="D129" s="560" t="s">
        <v>327</v>
      </c>
      <c r="E129" s="579"/>
      <c r="F129" s="580"/>
      <c r="G129" s="580"/>
      <c r="H129" s="580"/>
      <c r="I129" s="580"/>
      <c r="J129" s="580"/>
      <c r="K129" s="580"/>
      <c r="L129" s="581"/>
      <c r="M129" s="539" t="s">
        <v>4</v>
      </c>
      <c r="N129" s="539"/>
      <c r="O129" s="539" t="s">
        <v>5</v>
      </c>
      <c r="P129" s="539"/>
      <c r="Q129" s="539" t="s">
        <v>6</v>
      </c>
      <c r="R129" s="539"/>
      <c r="S129" s="539" t="s">
        <v>7</v>
      </c>
      <c r="T129" s="539"/>
      <c r="U129" s="539" t="s">
        <v>8</v>
      </c>
      <c r="V129" s="539"/>
      <c r="W129" s="539" t="s">
        <v>23</v>
      </c>
      <c r="X129" s="539"/>
      <c r="Y129" s="539" t="s">
        <v>24</v>
      </c>
      <c r="Z129" s="539"/>
      <c r="AA129" s="539" t="s">
        <v>9</v>
      </c>
      <c r="AB129" s="539"/>
      <c r="AC129" s="490" t="s">
        <v>1054</v>
      </c>
      <c r="AD129" s="491"/>
      <c r="AE129" s="490" t="s">
        <v>1055</v>
      </c>
      <c r="AF129" s="491"/>
      <c r="AG129" s="490" t="s">
        <v>1056</v>
      </c>
      <c r="AH129" s="491"/>
      <c r="AI129" s="555" t="s">
        <v>19</v>
      </c>
    </row>
    <row r="130" spans="2:35" ht="42.75" customHeight="1" thickBot="1">
      <c r="B130" s="532"/>
      <c r="C130" s="534"/>
      <c r="D130" s="561"/>
      <c r="E130" s="582"/>
      <c r="F130" s="583"/>
      <c r="G130" s="583"/>
      <c r="H130" s="583"/>
      <c r="I130" s="583"/>
      <c r="J130" s="583"/>
      <c r="K130" s="583"/>
      <c r="L130" s="584"/>
      <c r="M130" s="121" t="s">
        <v>10</v>
      </c>
      <c r="N130" s="121" t="s">
        <v>11</v>
      </c>
      <c r="O130" s="121" t="s">
        <v>10</v>
      </c>
      <c r="P130" s="121" t="s">
        <v>11</v>
      </c>
      <c r="Q130" s="121" t="s">
        <v>10</v>
      </c>
      <c r="R130" s="121" t="s">
        <v>11</v>
      </c>
      <c r="S130" s="121" t="s">
        <v>10</v>
      </c>
      <c r="T130" s="121" t="s">
        <v>11</v>
      </c>
      <c r="U130" s="121" t="s">
        <v>10</v>
      </c>
      <c r="V130" s="121" t="s">
        <v>11</v>
      </c>
      <c r="W130" s="121" t="s">
        <v>10</v>
      </c>
      <c r="X130" s="121" t="s">
        <v>11</v>
      </c>
      <c r="Y130" s="121" t="s">
        <v>10</v>
      </c>
      <c r="Z130" s="121" t="s">
        <v>11</v>
      </c>
      <c r="AA130" s="121" t="s">
        <v>10</v>
      </c>
      <c r="AB130" s="121" t="s">
        <v>11</v>
      </c>
      <c r="AC130" s="358" t="s">
        <v>10</v>
      </c>
      <c r="AD130" s="358" t="s">
        <v>11</v>
      </c>
      <c r="AE130" s="358" t="s">
        <v>10</v>
      </c>
      <c r="AF130" s="358" t="s">
        <v>11</v>
      </c>
      <c r="AG130" s="358" t="s">
        <v>10</v>
      </c>
      <c r="AH130" s="358" t="s">
        <v>11</v>
      </c>
      <c r="AI130" s="556"/>
    </row>
    <row r="131" spans="2:35" ht="42.75" customHeight="1">
      <c r="B131" s="564" t="s">
        <v>33</v>
      </c>
      <c r="C131" s="280" t="s">
        <v>667</v>
      </c>
      <c r="D131" s="172" t="s">
        <v>358</v>
      </c>
      <c r="E131" s="125"/>
      <c r="F131" s="126"/>
      <c r="G131" s="126"/>
      <c r="H131" s="126"/>
      <c r="I131" s="126"/>
      <c r="J131" s="126"/>
      <c r="K131" s="126"/>
      <c r="L131" s="126"/>
      <c r="M131" s="126"/>
      <c r="N131" s="127"/>
      <c r="O131" s="126"/>
      <c r="P131" s="127"/>
      <c r="Q131" s="126"/>
      <c r="R131" s="127"/>
      <c r="S131" s="126"/>
      <c r="T131" s="127"/>
      <c r="U131" s="126"/>
      <c r="V131" s="127"/>
      <c r="W131" s="126"/>
      <c r="X131" s="127"/>
      <c r="Y131" s="193"/>
      <c r="Z131" s="127"/>
      <c r="AA131" s="193"/>
      <c r="AB131" s="127"/>
      <c r="AC131" s="359"/>
      <c r="AD131" s="360"/>
      <c r="AE131" s="360"/>
      <c r="AF131" s="360"/>
      <c r="AG131" s="360"/>
      <c r="AH131" s="361"/>
      <c r="AI131" s="406"/>
    </row>
    <row r="132" spans="2:35" ht="42.75" customHeight="1">
      <c r="B132" s="516"/>
      <c r="C132" s="281" t="s">
        <v>152</v>
      </c>
      <c r="D132" s="134" t="s">
        <v>224</v>
      </c>
      <c r="E132" s="130"/>
      <c r="F132" s="131"/>
      <c r="G132" s="131"/>
      <c r="H132" s="131"/>
      <c r="I132" s="131"/>
      <c r="J132" s="131"/>
      <c r="K132" s="131"/>
      <c r="L132" s="131"/>
      <c r="M132" s="131"/>
      <c r="N132" s="132"/>
      <c r="O132" s="131"/>
      <c r="P132" s="132"/>
      <c r="Q132" s="131"/>
      <c r="R132" s="132"/>
      <c r="S132" s="131"/>
      <c r="T132" s="132"/>
      <c r="U132" s="131"/>
      <c r="V132" s="132"/>
      <c r="W132" s="131"/>
      <c r="X132" s="132"/>
      <c r="Y132" s="194"/>
      <c r="Z132" s="132"/>
      <c r="AA132" s="194"/>
      <c r="AB132" s="132"/>
      <c r="AC132" s="362"/>
      <c r="AD132" s="351"/>
      <c r="AE132" s="351"/>
      <c r="AF132" s="351"/>
      <c r="AG132" s="351"/>
      <c r="AH132" s="363"/>
      <c r="AI132" s="407"/>
    </row>
    <row r="133" spans="2:35" ht="42.75" customHeight="1">
      <c r="B133" s="516"/>
      <c r="C133" s="281" t="s">
        <v>668</v>
      </c>
      <c r="D133" s="134" t="s">
        <v>359</v>
      </c>
      <c r="E133" s="130"/>
      <c r="F133" s="131"/>
      <c r="G133" s="131"/>
      <c r="H133" s="131"/>
      <c r="I133" s="131"/>
      <c r="J133" s="131"/>
      <c r="K133" s="131"/>
      <c r="L133" s="131"/>
      <c r="M133" s="131"/>
      <c r="N133" s="132"/>
      <c r="O133" s="131"/>
      <c r="P133" s="132"/>
      <c r="Q133" s="131"/>
      <c r="R133" s="132"/>
      <c r="S133" s="131"/>
      <c r="T133" s="132"/>
      <c r="U133" s="131"/>
      <c r="V133" s="132"/>
      <c r="W133" s="131"/>
      <c r="X133" s="132"/>
      <c r="Y133" s="194"/>
      <c r="Z133" s="132"/>
      <c r="AA133" s="194"/>
      <c r="AB133" s="132"/>
      <c r="AC133" s="362"/>
      <c r="AD133" s="351"/>
      <c r="AE133" s="351"/>
      <c r="AF133" s="351"/>
      <c r="AG133" s="351"/>
      <c r="AH133" s="363"/>
      <c r="AI133" s="407"/>
    </row>
    <row r="134" spans="2:35" ht="42.75" customHeight="1">
      <c r="B134" s="516"/>
      <c r="C134" s="296" t="s">
        <v>864</v>
      </c>
      <c r="D134" s="134" t="s">
        <v>865</v>
      </c>
      <c r="E134" s="130"/>
      <c r="F134" s="131"/>
      <c r="G134" s="131"/>
      <c r="H134" s="131"/>
      <c r="I134" s="131"/>
      <c r="J134" s="131"/>
      <c r="K134" s="131"/>
      <c r="L134" s="131"/>
      <c r="M134" s="131"/>
      <c r="N134" s="195">
        <f>N133+N132</f>
        <v>0</v>
      </c>
      <c r="O134" s="196"/>
      <c r="P134" s="195">
        <f>P133+P132</f>
        <v>0</v>
      </c>
      <c r="Q134" s="131"/>
      <c r="R134" s="195">
        <f>R133+R132</f>
        <v>0</v>
      </c>
      <c r="S134" s="131"/>
      <c r="T134" s="195">
        <f>T133+T132</f>
        <v>0</v>
      </c>
      <c r="U134" s="131"/>
      <c r="V134" s="195">
        <f>V133+V132</f>
        <v>0</v>
      </c>
      <c r="W134" s="131"/>
      <c r="X134" s="195">
        <f>X133+X132</f>
        <v>0</v>
      </c>
      <c r="Y134" s="194"/>
      <c r="Z134" s="195">
        <f>Z133+Z132</f>
        <v>0</v>
      </c>
      <c r="AA134" s="194"/>
      <c r="AB134" s="195">
        <f>AB133+AB132</f>
        <v>0</v>
      </c>
      <c r="AC134" s="362"/>
      <c r="AD134" s="351"/>
      <c r="AE134" s="351"/>
      <c r="AF134" s="351"/>
      <c r="AG134" s="351"/>
      <c r="AH134" s="363"/>
      <c r="AI134" s="407"/>
    </row>
    <row r="135" spans="2:35" ht="42.75" customHeight="1">
      <c r="B135" s="516"/>
      <c r="C135" s="282" t="s">
        <v>1036</v>
      </c>
      <c r="D135" s="134" t="s">
        <v>1037</v>
      </c>
      <c r="E135" s="130"/>
      <c r="F135" s="131"/>
      <c r="G135" s="131"/>
      <c r="H135" s="131"/>
      <c r="I135" s="131"/>
      <c r="J135" s="131"/>
      <c r="K135" s="131"/>
      <c r="L135" s="131"/>
      <c r="M135" s="131"/>
      <c r="N135" s="197"/>
      <c r="O135" s="196"/>
      <c r="P135" s="197"/>
      <c r="Q135" s="131"/>
      <c r="R135" s="197"/>
      <c r="S135" s="131"/>
      <c r="T135" s="197"/>
      <c r="U135" s="131"/>
      <c r="V135" s="197"/>
      <c r="W135" s="131"/>
      <c r="X135" s="197"/>
      <c r="Y135" s="194"/>
      <c r="Z135" s="197"/>
      <c r="AA135" s="194"/>
      <c r="AB135" s="197"/>
      <c r="AC135" s="362"/>
      <c r="AD135" s="351"/>
      <c r="AE135" s="351"/>
      <c r="AF135" s="351"/>
      <c r="AG135" s="351"/>
      <c r="AH135" s="363"/>
      <c r="AI135" s="407"/>
    </row>
    <row r="136" spans="2:35" ht="42.75" customHeight="1">
      <c r="B136" s="516"/>
      <c r="C136" s="281" t="s">
        <v>669</v>
      </c>
      <c r="D136" s="134" t="s">
        <v>229</v>
      </c>
      <c r="E136" s="130"/>
      <c r="F136" s="131"/>
      <c r="G136" s="131"/>
      <c r="H136" s="131"/>
      <c r="I136" s="131"/>
      <c r="J136" s="131"/>
      <c r="K136" s="131"/>
      <c r="L136" s="131"/>
      <c r="M136" s="131"/>
      <c r="N136" s="132"/>
      <c r="O136" s="131"/>
      <c r="P136" s="132"/>
      <c r="Q136" s="131"/>
      <c r="R136" s="132"/>
      <c r="S136" s="131"/>
      <c r="T136" s="132"/>
      <c r="U136" s="131"/>
      <c r="V136" s="132"/>
      <c r="W136" s="131"/>
      <c r="X136" s="132"/>
      <c r="Y136" s="194"/>
      <c r="Z136" s="132"/>
      <c r="AA136" s="194"/>
      <c r="AB136" s="132"/>
      <c r="AC136" s="362"/>
      <c r="AD136" s="351"/>
      <c r="AE136" s="351"/>
      <c r="AF136" s="351"/>
      <c r="AG136" s="351"/>
      <c r="AH136" s="363"/>
      <c r="AI136" s="407"/>
    </row>
    <row r="137" spans="2:35" ht="42.75" customHeight="1">
      <c r="B137" s="516"/>
      <c r="C137" s="281" t="s">
        <v>670</v>
      </c>
      <c r="D137" s="134" t="s">
        <v>230</v>
      </c>
      <c r="E137" s="130"/>
      <c r="F137" s="131"/>
      <c r="G137" s="131"/>
      <c r="H137" s="131"/>
      <c r="I137" s="131"/>
      <c r="J137" s="131"/>
      <c r="K137" s="131"/>
      <c r="L137" s="131"/>
      <c r="M137" s="131"/>
      <c r="N137" s="132"/>
      <c r="O137" s="131"/>
      <c r="P137" s="132"/>
      <c r="Q137" s="131"/>
      <c r="R137" s="132"/>
      <c r="S137" s="131"/>
      <c r="T137" s="132"/>
      <c r="U137" s="131"/>
      <c r="V137" s="132"/>
      <c r="W137" s="131"/>
      <c r="X137" s="132"/>
      <c r="Y137" s="194"/>
      <c r="Z137" s="132"/>
      <c r="AA137" s="194"/>
      <c r="AB137" s="132"/>
      <c r="AC137" s="362"/>
      <c r="AD137" s="351"/>
      <c r="AE137" s="351"/>
      <c r="AF137" s="351"/>
      <c r="AG137" s="351"/>
      <c r="AH137" s="363"/>
      <c r="AI137" s="407"/>
    </row>
    <row r="138" spans="2:35" ht="42.75" customHeight="1" thickBot="1">
      <c r="B138" s="507"/>
      <c r="C138" s="283" t="s">
        <v>671</v>
      </c>
      <c r="D138" s="139" t="s">
        <v>231</v>
      </c>
      <c r="E138" s="154"/>
      <c r="F138" s="153"/>
      <c r="G138" s="153"/>
      <c r="H138" s="153"/>
      <c r="I138" s="153"/>
      <c r="J138" s="153"/>
      <c r="K138" s="153"/>
      <c r="L138" s="153"/>
      <c r="M138" s="153"/>
      <c r="N138" s="142"/>
      <c r="O138" s="153"/>
      <c r="P138" s="142"/>
      <c r="Q138" s="153"/>
      <c r="R138" s="142"/>
      <c r="S138" s="153"/>
      <c r="T138" s="142"/>
      <c r="U138" s="153"/>
      <c r="V138" s="142"/>
      <c r="W138" s="153"/>
      <c r="X138" s="142"/>
      <c r="Y138" s="198"/>
      <c r="Z138" s="142"/>
      <c r="AA138" s="198"/>
      <c r="AB138" s="142"/>
      <c r="AC138" s="362"/>
      <c r="AD138" s="351"/>
      <c r="AE138" s="351"/>
      <c r="AF138" s="351"/>
      <c r="AG138" s="351"/>
      <c r="AH138" s="363"/>
      <c r="AI138" s="403"/>
    </row>
    <row r="139" spans="2:35" ht="42.75" customHeight="1">
      <c r="B139" s="506" t="s">
        <v>459</v>
      </c>
      <c r="C139" s="284" t="s">
        <v>667</v>
      </c>
      <c r="D139" s="124" t="s">
        <v>360</v>
      </c>
      <c r="E139" s="149"/>
      <c r="F139" s="150"/>
      <c r="G139" s="150"/>
      <c r="H139" s="150"/>
      <c r="I139" s="150"/>
      <c r="J139" s="150"/>
      <c r="K139" s="150"/>
      <c r="L139" s="150"/>
      <c r="M139" s="150"/>
      <c r="N139" s="145"/>
      <c r="O139" s="150"/>
      <c r="P139" s="145"/>
      <c r="Q139" s="150"/>
      <c r="R139" s="145"/>
      <c r="S139" s="150"/>
      <c r="T139" s="145"/>
      <c r="U139" s="150"/>
      <c r="V139" s="145"/>
      <c r="W139" s="150"/>
      <c r="X139" s="145"/>
      <c r="Y139" s="199"/>
      <c r="Z139" s="145"/>
      <c r="AA139" s="199"/>
      <c r="AB139" s="145"/>
      <c r="AC139" s="362"/>
      <c r="AD139" s="351"/>
      <c r="AE139" s="351"/>
      <c r="AF139" s="351"/>
      <c r="AG139" s="351"/>
      <c r="AH139" s="363"/>
      <c r="AI139" s="401"/>
    </row>
    <row r="140" spans="2:35" ht="42.75" customHeight="1">
      <c r="B140" s="516"/>
      <c r="C140" s="281" t="s">
        <v>152</v>
      </c>
      <c r="D140" s="134" t="s">
        <v>361</v>
      </c>
      <c r="E140" s="130"/>
      <c r="F140" s="131"/>
      <c r="G140" s="131"/>
      <c r="H140" s="131"/>
      <c r="I140" s="131"/>
      <c r="J140" s="131"/>
      <c r="K140" s="131"/>
      <c r="L140" s="131"/>
      <c r="M140" s="131"/>
      <c r="N140" s="132"/>
      <c r="O140" s="131"/>
      <c r="P140" s="132"/>
      <c r="Q140" s="131"/>
      <c r="R140" s="132"/>
      <c r="S140" s="131"/>
      <c r="T140" s="132"/>
      <c r="U140" s="131"/>
      <c r="V140" s="132"/>
      <c r="W140" s="131"/>
      <c r="X140" s="132"/>
      <c r="Y140" s="194"/>
      <c r="Z140" s="132"/>
      <c r="AA140" s="194"/>
      <c r="AB140" s="132"/>
      <c r="AC140" s="362"/>
      <c r="AD140" s="351"/>
      <c r="AE140" s="351"/>
      <c r="AF140" s="351"/>
      <c r="AG140" s="351"/>
      <c r="AH140" s="363"/>
      <c r="AI140" s="407"/>
    </row>
    <row r="141" spans="2:35" ht="42.75" customHeight="1">
      <c r="B141" s="516"/>
      <c r="C141" s="281" t="s">
        <v>668</v>
      </c>
      <c r="D141" s="134" t="s">
        <v>239</v>
      </c>
      <c r="E141" s="130"/>
      <c r="F141" s="131"/>
      <c r="G141" s="131"/>
      <c r="H141" s="131"/>
      <c r="I141" s="131"/>
      <c r="J141" s="131"/>
      <c r="K141" s="131"/>
      <c r="L141" s="131"/>
      <c r="M141" s="131"/>
      <c r="N141" s="132"/>
      <c r="O141" s="131"/>
      <c r="P141" s="132"/>
      <c r="Q141" s="131"/>
      <c r="R141" s="132"/>
      <c r="S141" s="131"/>
      <c r="T141" s="132"/>
      <c r="U141" s="131"/>
      <c r="V141" s="132"/>
      <c r="W141" s="131"/>
      <c r="X141" s="132"/>
      <c r="Y141" s="194"/>
      <c r="Z141" s="132"/>
      <c r="AA141" s="194"/>
      <c r="AB141" s="132"/>
      <c r="AC141" s="362"/>
      <c r="AD141" s="351"/>
      <c r="AE141" s="351"/>
      <c r="AF141" s="351"/>
      <c r="AG141" s="351"/>
      <c r="AH141" s="363"/>
      <c r="AI141" s="407"/>
    </row>
    <row r="142" spans="2:35" ht="42.75" customHeight="1">
      <c r="B142" s="516"/>
      <c r="C142" s="296" t="s">
        <v>864</v>
      </c>
      <c r="D142" s="134" t="s">
        <v>866</v>
      </c>
      <c r="E142" s="130"/>
      <c r="F142" s="131"/>
      <c r="G142" s="131"/>
      <c r="H142" s="131"/>
      <c r="I142" s="131"/>
      <c r="J142" s="131"/>
      <c r="K142" s="131"/>
      <c r="L142" s="131"/>
      <c r="M142" s="131"/>
      <c r="N142" s="195">
        <f>N141+N140</f>
        <v>0</v>
      </c>
      <c r="O142" s="196"/>
      <c r="P142" s="195">
        <f>P141+P140</f>
        <v>0</v>
      </c>
      <c r="Q142" s="131"/>
      <c r="R142" s="195">
        <f>R141+R140</f>
        <v>0</v>
      </c>
      <c r="S142" s="131"/>
      <c r="T142" s="195">
        <f>T141+T140</f>
        <v>0</v>
      </c>
      <c r="U142" s="131"/>
      <c r="V142" s="195">
        <f>V141+V140</f>
        <v>0</v>
      </c>
      <c r="W142" s="131"/>
      <c r="X142" s="195">
        <f>X141+X140</f>
        <v>0</v>
      </c>
      <c r="Y142" s="194"/>
      <c r="Z142" s="195">
        <f>Z141+Z140</f>
        <v>0</v>
      </c>
      <c r="AA142" s="194"/>
      <c r="AB142" s="195">
        <f>AB141+AB140</f>
        <v>0</v>
      </c>
      <c r="AC142" s="362"/>
      <c r="AD142" s="351"/>
      <c r="AE142" s="351"/>
      <c r="AF142" s="351"/>
      <c r="AG142" s="351"/>
      <c r="AH142" s="363"/>
      <c r="AI142" s="407"/>
    </row>
    <row r="143" spans="2:35" ht="42.75" customHeight="1">
      <c r="B143" s="516"/>
      <c r="C143" s="282" t="s">
        <v>1036</v>
      </c>
      <c r="D143" s="134" t="s">
        <v>1038</v>
      </c>
      <c r="E143" s="130"/>
      <c r="F143" s="131"/>
      <c r="G143" s="131"/>
      <c r="H143" s="131"/>
      <c r="I143" s="131"/>
      <c r="J143" s="131"/>
      <c r="K143" s="131"/>
      <c r="L143" s="131"/>
      <c r="M143" s="131"/>
      <c r="N143" s="197"/>
      <c r="O143" s="196"/>
      <c r="P143" s="197"/>
      <c r="Q143" s="131"/>
      <c r="R143" s="197"/>
      <c r="S143" s="131"/>
      <c r="T143" s="197"/>
      <c r="U143" s="131"/>
      <c r="V143" s="197"/>
      <c r="W143" s="131"/>
      <c r="X143" s="197"/>
      <c r="Y143" s="194"/>
      <c r="Z143" s="197"/>
      <c r="AA143" s="194"/>
      <c r="AB143" s="197"/>
      <c r="AC143" s="362"/>
      <c r="AD143" s="351"/>
      <c r="AE143" s="351"/>
      <c r="AF143" s="351"/>
      <c r="AG143" s="351"/>
      <c r="AH143" s="363"/>
      <c r="AI143" s="407"/>
    </row>
    <row r="144" spans="2:35" ht="42.75" customHeight="1">
      <c r="B144" s="516"/>
      <c r="C144" s="281" t="s">
        <v>669</v>
      </c>
      <c r="D144" s="134" t="s">
        <v>240</v>
      </c>
      <c r="E144" s="130"/>
      <c r="F144" s="131"/>
      <c r="G144" s="131"/>
      <c r="H144" s="131"/>
      <c r="I144" s="131"/>
      <c r="J144" s="131"/>
      <c r="K144" s="131"/>
      <c r="L144" s="131"/>
      <c r="M144" s="131"/>
      <c r="N144" s="132"/>
      <c r="O144" s="131"/>
      <c r="P144" s="132"/>
      <c r="Q144" s="131"/>
      <c r="R144" s="132"/>
      <c r="S144" s="131"/>
      <c r="T144" s="132"/>
      <c r="U144" s="131"/>
      <c r="V144" s="132"/>
      <c r="W144" s="131"/>
      <c r="X144" s="132"/>
      <c r="Y144" s="194"/>
      <c r="Z144" s="132"/>
      <c r="AA144" s="194"/>
      <c r="AB144" s="132"/>
      <c r="AC144" s="362"/>
      <c r="AD144" s="351"/>
      <c r="AE144" s="351"/>
      <c r="AF144" s="351"/>
      <c r="AG144" s="351"/>
      <c r="AH144" s="363"/>
      <c r="AI144" s="407"/>
    </row>
    <row r="145" spans="2:35" ht="42.75" customHeight="1">
      <c r="B145" s="516"/>
      <c r="C145" s="281" t="s">
        <v>670</v>
      </c>
      <c r="D145" s="134" t="s">
        <v>362</v>
      </c>
      <c r="E145" s="130"/>
      <c r="F145" s="131"/>
      <c r="G145" s="131"/>
      <c r="H145" s="131"/>
      <c r="I145" s="131"/>
      <c r="J145" s="131"/>
      <c r="K145" s="131"/>
      <c r="L145" s="131"/>
      <c r="M145" s="131"/>
      <c r="N145" s="132"/>
      <c r="O145" s="131"/>
      <c r="P145" s="132"/>
      <c r="Q145" s="131"/>
      <c r="R145" s="132"/>
      <c r="S145" s="131"/>
      <c r="T145" s="132"/>
      <c r="U145" s="131"/>
      <c r="V145" s="132"/>
      <c r="W145" s="131"/>
      <c r="X145" s="132"/>
      <c r="Y145" s="194"/>
      <c r="Z145" s="132"/>
      <c r="AA145" s="194"/>
      <c r="AB145" s="132"/>
      <c r="AC145" s="362"/>
      <c r="AD145" s="351"/>
      <c r="AE145" s="351"/>
      <c r="AF145" s="351"/>
      <c r="AG145" s="351"/>
      <c r="AH145" s="363"/>
      <c r="AI145" s="407"/>
    </row>
    <row r="146" spans="2:35" ht="42.75" customHeight="1" thickBot="1">
      <c r="B146" s="507"/>
      <c r="C146" s="283" t="s">
        <v>671</v>
      </c>
      <c r="D146" s="139" t="s">
        <v>242</v>
      </c>
      <c r="E146" s="154"/>
      <c r="F146" s="153"/>
      <c r="G146" s="153"/>
      <c r="H146" s="153"/>
      <c r="I146" s="153"/>
      <c r="J146" s="153"/>
      <c r="K146" s="153"/>
      <c r="L146" s="153"/>
      <c r="M146" s="153"/>
      <c r="N146" s="142"/>
      <c r="O146" s="153"/>
      <c r="P146" s="142"/>
      <c r="Q146" s="153"/>
      <c r="R146" s="142"/>
      <c r="S146" s="153"/>
      <c r="T146" s="142"/>
      <c r="U146" s="153"/>
      <c r="V146" s="142"/>
      <c r="W146" s="153"/>
      <c r="X146" s="142"/>
      <c r="Y146" s="198"/>
      <c r="Z146" s="142"/>
      <c r="AA146" s="198"/>
      <c r="AB146" s="142"/>
      <c r="AC146" s="362"/>
      <c r="AD146" s="351"/>
      <c r="AE146" s="351"/>
      <c r="AF146" s="351"/>
      <c r="AG146" s="351"/>
      <c r="AH146" s="363"/>
      <c r="AI146" s="403"/>
    </row>
    <row r="147" spans="2:35" ht="42.75" customHeight="1">
      <c r="B147" s="506" t="s">
        <v>25</v>
      </c>
      <c r="C147" s="284" t="s">
        <v>667</v>
      </c>
      <c r="D147" s="124" t="s">
        <v>363</v>
      </c>
      <c r="E147" s="149"/>
      <c r="F147" s="150"/>
      <c r="G147" s="150"/>
      <c r="H147" s="150"/>
      <c r="I147" s="150"/>
      <c r="J147" s="150"/>
      <c r="K147" s="150"/>
      <c r="L147" s="150"/>
      <c r="M147" s="150"/>
      <c r="N147" s="145"/>
      <c r="O147" s="150"/>
      <c r="P147" s="145"/>
      <c r="Q147" s="150"/>
      <c r="R147" s="145"/>
      <c r="S147" s="150"/>
      <c r="T147" s="145"/>
      <c r="U147" s="150"/>
      <c r="V147" s="145"/>
      <c r="W147" s="150"/>
      <c r="X147" s="145"/>
      <c r="Y147" s="199"/>
      <c r="Z147" s="145"/>
      <c r="AA147" s="199"/>
      <c r="AB147" s="145"/>
      <c r="AC147" s="362"/>
      <c r="AD147" s="351"/>
      <c r="AE147" s="351"/>
      <c r="AF147" s="351"/>
      <c r="AG147" s="351"/>
      <c r="AH147" s="363"/>
      <c r="AI147" s="401"/>
    </row>
    <row r="148" spans="2:35" ht="42.75" customHeight="1">
      <c r="B148" s="516"/>
      <c r="C148" s="281" t="s">
        <v>152</v>
      </c>
      <c r="D148" s="134" t="s">
        <v>364</v>
      </c>
      <c r="E148" s="130"/>
      <c r="F148" s="131"/>
      <c r="G148" s="131"/>
      <c r="H148" s="131"/>
      <c r="I148" s="131"/>
      <c r="J148" s="131"/>
      <c r="K148" s="131"/>
      <c r="L148" s="131"/>
      <c r="M148" s="131"/>
      <c r="N148" s="132"/>
      <c r="O148" s="131"/>
      <c r="P148" s="132"/>
      <c r="Q148" s="131"/>
      <c r="R148" s="132"/>
      <c r="S148" s="131"/>
      <c r="T148" s="132"/>
      <c r="U148" s="131"/>
      <c r="V148" s="132"/>
      <c r="W148" s="131"/>
      <c r="X148" s="132"/>
      <c r="Y148" s="194"/>
      <c r="Z148" s="132"/>
      <c r="AA148" s="194"/>
      <c r="AB148" s="132"/>
      <c r="AC148" s="362"/>
      <c r="AD148" s="351"/>
      <c r="AE148" s="351"/>
      <c r="AF148" s="351"/>
      <c r="AG148" s="351"/>
      <c r="AH148" s="363"/>
      <c r="AI148" s="407"/>
    </row>
    <row r="149" spans="2:35" ht="42.75" customHeight="1">
      <c r="B149" s="516"/>
      <c r="C149" s="281" t="s">
        <v>668</v>
      </c>
      <c r="D149" s="134" t="s">
        <v>365</v>
      </c>
      <c r="E149" s="130"/>
      <c r="F149" s="131"/>
      <c r="G149" s="131"/>
      <c r="H149" s="131"/>
      <c r="I149" s="131"/>
      <c r="J149" s="131"/>
      <c r="K149" s="131"/>
      <c r="L149" s="131"/>
      <c r="M149" s="131"/>
      <c r="N149" s="132"/>
      <c r="O149" s="131"/>
      <c r="P149" s="132"/>
      <c r="Q149" s="131"/>
      <c r="R149" s="132"/>
      <c r="S149" s="131"/>
      <c r="T149" s="132"/>
      <c r="U149" s="131"/>
      <c r="V149" s="132"/>
      <c r="W149" s="131"/>
      <c r="X149" s="132"/>
      <c r="Y149" s="194"/>
      <c r="Z149" s="132"/>
      <c r="AA149" s="194"/>
      <c r="AB149" s="132"/>
      <c r="AC149" s="362"/>
      <c r="AD149" s="351"/>
      <c r="AE149" s="351"/>
      <c r="AF149" s="351"/>
      <c r="AG149" s="351"/>
      <c r="AH149" s="363"/>
      <c r="AI149" s="407"/>
    </row>
    <row r="150" spans="2:35" ht="42.75" customHeight="1">
      <c r="B150" s="516"/>
      <c r="C150" s="296" t="s">
        <v>864</v>
      </c>
      <c r="D150" s="134" t="s">
        <v>867</v>
      </c>
      <c r="E150" s="130"/>
      <c r="F150" s="131"/>
      <c r="G150" s="131"/>
      <c r="H150" s="131"/>
      <c r="I150" s="131"/>
      <c r="J150" s="131"/>
      <c r="K150" s="131"/>
      <c r="L150" s="131"/>
      <c r="M150" s="131"/>
      <c r="N150" s="195">
        <f>N149+N148</f>
        <v>0</v>
      </c>
      <c r="O150" s="196"/>
      <c r="P150" s="195">
        <f>P149+P148</f>
        <v>0</v>
      </c>
      <c r="Q150" s="131"/>
      <c r="R150" s="195">
        <f>R149+R148</f>
        <v>0</v>
      </c>
      <c r="S150" s="131"/>
      <c r="T150" s="195">
        <f>T149+T148</f>
        <v>0</v>
      </c>
      <c r="U150" s="131"/>
      <c r="V150" s="195">
        <f>V149+V148</f>
        <v>0</v>
      </c>
      <c r="W150" s="131"/>
      <c r="X150" s="195">
        <f>X149+X148</f>
        <v>0</v>
      </c>
      <c r="Y150" s="194"/>
      <c r="Z150" s="195">
        <f>Z149+Z148</f>
        <v>0</v>
      </c>
      <c r="AA150" s="194"/>
      <c r="AB150" s="195">
        <f>AB149+AB148</f>
        <v>0</v>
      </c>
      <c r="AC150" s="362"/>
      <c r="AD150" s="351"/>
      <c r="AE150" s="351"/>
      <c r="AF150" s="351"/>
      <c r="AG150" s="351"/>
      <c r="AH150" s="363"/>
      <c r="AI150" s="407"/>
    </row>
    <row r="151" spans="2:35" ht="42.75" customHeight="1">
      <c r="B151" s="516"/>
      <c r="C151" s="282" t="s">
        <v>1036</v>
      </c>
      <c r="D151" s="134" t="s">
        <v>1039</v>
      </c>
      <c r="E151" s="130"/>
      <c r="F151" s="131"/>
      <c r="G151" s="131"/>
      <c r="H151" s="131"/>
      <c r="I151" s="131"/>
      <c r="J151" s="131"/>
      <c r="K151" s="131"/>
      <c r="L151" s="131"/>
      <c r="M151" s="131"/>
      <c r="N151" s="197"/>
      <c r="O151" s="196"/>
      <c r="P151" s="197"/>
      <c r="Q151" s="131"/>
      <c r="R151" s="197"/>
      <c r="S151" s="131"/>
      <c r="T151" s="197"/>
      <c r="U151" s="131"/>
      <c r="V151" s="197"/>
      <c r="W151" s="131"/>
      <c r="X151" s="197"/>
      <c r="Y151" s="194"/>
      <c r="Z151" s="197"/>
      <c r="AA151" s="194"/>
      <c r="AB151" s="197"/>
      <c r="AC151" s="362"/>
      <c r="AD151" s="351"/>
      <c r="AE151" s="351"/>
      <c r="AF151" s="351"/>
      <c r="AG151" s="351"/>
      <c r="AH151" s="363"/>
      <c r="AI151" s="407"/>
    </row>
    <row r="152" spans="2:35" ht="42.75" customHeight="1">
      <c r="B152" s="516"/>
      <c r="C152" s="281" t="s">
        <v>669</v>
      </c>
      <c r="D152" s="134" t="s">
        <v>250</v>
      </c>
      <c r="E152" s="130"/>
      <c r="F152" s="131"/>
      <c r="G152" s="131"/>
      <c r="H152" s="131"/>
      <c r="I152" s="131"/>
      <c r="J152" s="131"/>
      <c r="K152" s="131"/>
      <c r="L152" s="131"/>
      <c r="M152" s="131"/>
      <c r="N152" s="132"/>
      <c r="O152" s="131"/>
      <c r="P152" s="132"/>
      <c r="Q152" s="131"/>
      <c r="R152" s="132"/>
      <c r="S152" s="131"/>
      <c r="T152" s="132"/>
      <c r="U152" s="131"/>
      <c r="V152" s="132"/>
      <c r="W152" s="131"/>
      <c r="X152" s="132"/>
      <c r="Y152" s="194"/>
      <c r="Z152" s="132"/>
      <c r="AA152" s="194"/>
      <c r="AB152" s="132"/>
      <c r="AC152" s="362"/>
      <c r="AD152" s="351"/>
      <c r="AE152" s="351"/>
      <c r="AF152" s="351"/>
      <c r="AG152" s="351"/>
      <c r="AH152" s="363"/>
      <c r="AI152" s="407"/>
    </row>
    <row r="153" spans="2:35" ht="42.75" customHeight="1">
      <c r="B153" s="516"/>
      <c r="C153" s="281" t="s">
        <v>670</v>
      </c>
      <c r="D153" s="134" t="s">
        <v>366</v>
      </c>
      <c r="E153" s="130"/>
      <c r="F153" s="131"/>
      <c r="G153" s="131"/>
      <c r="H153" s="131"/>
      <c r="I153" s="131"/>
      <c r="J153" s="131"/>
      <c r="K153" s="131"/>
      <c r="L153" s="131"/>
      <c r="M153" s="131"/>
      <c r="N153" s="132"/>
      <c r="O153" s="131"/>
      <c r="P153" s="132"/>
      <c r="Q153" s="131"/>
      <c r="R153" s="132"/>
      <c r="S153" s="131"/>
      <c r="T153" s="132"/>
      <c r="U153" s="131"/>
      <c r="V153" s="132"/>
      <c r="W153" s="131"/>
      <c r="X153" s="132"/>
      <c r="Y153" s="194"/>
      <c r="Z153" s="132"/>
      <c r="AA153" s="194"/>
      <c r="AB153" s="132"/>
      <c r="AC153" s="362"/>
      <c r="AD153" s="351"/>
      <c r="AE153" s="351"/>
      <c r="AF153" s="351"/>
      <c r="AG153" s="351"/>
      <c r="AH153" s="363"/>
      <c r="AI153" s="407"/>
    </row>
    <row r="154" spans="2:35" ht="42.75" customHeight="1" thickBot="1">
      <c r="B154" s="563"/>
      <c r="C154" s="288" t="s">
        <v>671</v>
      </c>
      <c r="D154" s="139" t="s">
        <v>367</v>
      </c>
      <c r="E154" s="171"/>
      <c r="F154" s="164"/>
      <c r="G154" s="164"/>
      <c r="H154" s="164"/>
      <c r="I154" s="164"/>
      <c r="J154" s="164"/>
      <c r="K154" s="164"/>
      <c r="L154" s="164"/>
      <c r="M154" s="164"/>
      <c r="N154" s="142"/>
      <c r="O154" s="153"/>
      <c r="P154" s="142"/>
      <c r="Q154" s="153"/>
      <c r="R154" s="142"/>
      <c r="S154" s="153"/>
      <c r="T154" s="142"/>
      <c r="U154" s="153"/>
      <c r="V154" s="142"/>
      <c r="W154" s="153"/>
      <c r="X154" s="142"/>
      <c r="Y154" s="198"/>
      <c r="Z154" s="142"/>
      <c r="AA154" s="198"/>
      <c r="AB154" s="142"/>
      <c r="AC154" s="362"/>
      <c r="AD154" s="351"/>
      <c r="AE154" s="351"/>
      <c r="AF154" s="351"/>
      <c r="AG154" s="351"/>
      <c r="AH154" s="363"/>
      <c r="AI154" s="413"/>
    </row>
    <row r="155" spans="2:35" ht="42.75" customHeight="1" thickBot="1">
      <c r="B155" s="525" t="s">
        <v>127</v>
      </c>
      <c r="C155" s="526"/>
      <c r="D155" s="526"/>
      <c r="E155" s="526"/>
      <c r="F155" s="526"/>
      <c r="G155" s="526"/>
      <c r="H155" s="526"/>
      <c r="I155" s="526"/>
      <c r="J155" s="526"/>
      <c r="K155" s="526"/>
      <c r="L155" s="526"/>
      <c r="M155" s="526"/>
      <c r="N155" s="526"/>
      <c r="O155" s="526"/>
      <c r="P155" s="526"/>
      <c r="Q155" s="526"/>
      <c r="R155" s="526"/>
      <c r="S155" s="526"/>
      <c r="T155" s="526"/>
      <c r="U155" s="526"/>
      <c r="V155" s="526"/>
      <c r="W155" s="526"/>
      <c r="X155" s="526"/>
      <c r="Y155" s="526"/>
      <c r="Z155" s="526"/>
      <c r="AA155" s="526"/>
      <c r="AB155" s="526"/>
      <c r="AC155" s="527"/>
      <c r="AD155" s="527"/>
      <c r="AE155" s="527"/>
      <c r="AF155" s="527"/>
      <c r="AG155" s="527"/>
      <c r="AH155" s="527"/>
      <c r="AI155" s="528"/>
    </row>
    <row r="156" spans="2:35" ht="42.75" customHeight="1">
      <c r="B156" s="531" t="s">
        <v>37</v>
      </c>
      <c r="C156" s="543" t="s">
        <v>346</v>
      </c>
      <c r="D156" s="560" t="s">
        <v>327</v>
      </c>
      <c r="E156" s="539" t="s">
        <v>0</v>
      </c>
      <c r="F156" s="539"/>
      <c r="G156" s="539" t="s">
        <v>1</v>
      </c>
      <c r="H156" s="539"/>
      <c r="I156" s="539" t="s">
        <v>2</v>
      </c>
      <c r="J156" s="539"/>
      <c r="K156" s="539" t="s">
        <v>3</v>
      </c>
      <c r="L156" s="539"/>
      <c r="M156" s="539" t="s">
        <v>4</v>
      </c>
      <c r="N156" s="539"/>
      <c r="O156" s="539" t="s">
        <v>5</v>
      </c>
      <c r="P156" s="539"/>
      <c r="Q156" s="539" t="s">
        <v>6</v>
      </c>
      <c r="R156" s="539"/>
      <c r="S156" s="539" t="s">
        <v>7</v>
      </c>
      <c r="T156" s="539"/>
      <c r="U156" s="539" t="s">
        <v>8</v>
      </c>
      <c r="V156" s="539"/>
      <c r="W156" s="539" t="s">
        <v>23</v>
      </c>
      <c r="X156" s="539"/>
      <c r="Y156" s="539" t="s">
        <v>24</v>
      </c>
      <c r="Z156" s="539"/>
      <c r="AA156" s="539" t="s">
        <v>9</v>
      </c>
      <c r="AB156" s="539"/>
      <c r="AC156" s="362"/>
      <c r="AD156" s="351"/>
      <c r="AE156" s="351"/>
      <c r="AF156" s="351"/>
      <c r="AG156" s="351"/>
      <c r="AH156" s="363"/>
      <c r="AI156" s="555" t="s">
        <v>19</v>
      </c>
    </row>
    <row r="157" spans="2:35" ht="42.75" customHeight="1" thickBot="1">
      <c r="B157" s="535"/>
      <c r="C157" s="573"/>
      <c r="D157" s="562"/>
      <c r="E157" s="161" t="s">
        <v>10</v>
      </c>
      <c r="F157" s="161" t="s">
        <v>11</v>
      </c>
      <c r="G157" s="161" t="s">
        <v>10</v>
      </c>
      <c r="H157" s="161" t="s">
        <v>11</v>
      </c>
      <c r="I157" s="161" t="s">
        <v>10</v>
      </c>
      <c r="J157" s="161" t="s">
        <v>11</v>
      </c>
      <c r="K157" s="161" t="s">
        <v>10</v>
      </c>
      <c r="L157" s="161" t="s">
        <v>11</v>
      </c>
      <c r="M157" s="161" t="s">
        <v>10</v>
      </c>
      <c r="N157" s="161" t="s">
        <v>11</v>
      </c>
      <c r="O157" s="161" t="s">
        <v>10</v>
      </c>
      <c r="P157" s="161" t="s">
        <v>11</v>
      </c>
      <c r="Q157" s="161" t="s">
        <v>10</v>
      </c>
      <c r="R157" s="161" t="s">
        <v>11</v>
      </c>
      <c r="S157" s="161" t="s">
        <v>10</v>
      </c>
      <c r="T157" s="161" t="s">
        <v>11</v>
      </c>
      <c r="U157" s="161" t="s">
        <v>10</v>
      </c>
      <c r="V157" s="161" t="s">
        <v>11</v>
      </c>
      <c r="W157" s="161" t="s">
        <v>10</v>
      </c>
      <c r="X157" s="161" t="s">
        <v>11</v>
      </c>
      <c r="Y157" s="161" t="s">
        <v>10</v>
      </c>
      <c r="Z157" s="161" t="s">
        <v>11</v>
      </c>
      <c r="AA157" s="161" t="s">
        <v>10</v>
      </c>
      <c r="AB157" s="161" t="s">
        <v>11</v>
      </c>
      <c r="AC157" s="362"/>
      <c r="AD157" s="351"/>
      <c r="AE157" s="351"/>
      <c r="AF157" s="351"/>
      <c r="AG157" s="351"/>
      <c r="AH157" s="363"/>
      <c r="AI157" s="538"/>
    </row>
    <row r="158" spans="2:35" ht="42.75" customHeight="1">
      <c r="B158" s="577" t="s">
        <v>1005</v>
      </c>
      <c r="C158" s="297" t="s">
        <v>1004</v>
      </c>
      <c r="D158" s="124" t="s">
        <v>185</v>
      </c>
      <c r="E158" s="201"/>
      <c r="F158" s="202"/>
      <c r="G158" s="202"/>
      <c r="H158" s="202"/>
      <c r="I158" s="202"/>
      <c r="J158" s="202"/>
      <c r="K158" s="202"/>
      <c r="L158" s="202"/>
      <c r="M158" s="202"/>
      <c r="N158" s="202"/>
      <c r="O158" s="202"/>
      <c r="P158" s="202">
        <v>0</v>
      </c>
      <c r="Q158" s="202"/>
      <c r="R158" s="202"/>
      <c r="S158" s="202"/>
      <c r="T158" s="202"/>
      <c r="U158" s="202"/>
      <c r="V158" s="202"/>
      <c r="W158" s="202"/>
      <c r="X158" s="202"/>
      <c r="Y158" s="202"/>
      <c r="Z158" s="202"/>
      <c r="AA158" s="202"/>
      <c r="AB158" s="202"/>
      <c r="AC158" s="362"/>
      <c r="AD158" s="351"/>
      <c r="AE158" s="351"/>
      <c r="AF158" s="351"/>
      <c r="AG158" s="351"/>
      <c r="AH158" s="363"/>
      <c r="AI158" s="399"/>
    </row>
    <row r="159" spans="2:35" ht="42.75" customHeight="1" thickBot="1">
      <c r="B159" s="578"/>
      <c r="C159" s="298" t="s">
        <v>923</v>
      </c>
      <c r="D159" s="172" t="s">
        <v>184</v>
      </c>
      <c r="E159" s="203"/>
      <c r="F159" s="204"/>
      <c r="G159" s="204"/>
      <c r="H159" s="204"/>
      <c r="I159" s="204"/>
      <c r="J159" s="204"/>
      <c r="K159" s="204"/>
      <c r="L159" s="204"/>
      <c r="M159" s="204"/>
      <c r="N159" s="204"/>
      <c r="O159" s="204"/>
      <c r="P159" s="204"/>
      <c r="Q159" s="204"/>
      <c r="R159" s="204"/>
      <c r="S159" s="204"/>
      <c r="T159" s="204"/>
      <c r="U159" s="204"/>
      <c r="V159" s="204"/>
      <c r="W159" s="204"/>
      <c r="X159" s="204"/>
      <c r="Y159" s="204"/>
      <c r="Z159" s="204"/>
      <c r="AA159" s="204"/>
      <c r="AB159" s="204"/>
      <c r="AC159" s="362"/>
      <c r="AD159" s="351"/>
      <c r="AE159" s="351"/>
      <c r="AF159" s="351"/>
      <c r="AG159" s="351"/>
      <c r="AH159" s="363"/>
      <c r="AI159" s="398"/>
    </row>
    <row r="160" spans="2:35" ht="42.75" customHeight="1" thickBot="1">
      <c r="B160" s="506" t="s">
        <v>1006</v>
      </c>
      <c r="C160" s="297" t="s">
        <v>674</v>
      </c>
      <c r="D160" s="172" t="s">
        <v>251</v>
      </c>
      <c r="E160" s="205"/>
      <c r="F160" s="206"/>
      <c r="G160" s="206"/>
      <c r="H160" s="206"/>
      <c r="I160" s="206"/>
      <c r="J160" s="206"/>
      <c r="K160" s="206"/>
      <c r="L160" s="206"/>
      <c r="M160" s="206"/>
      <c r="N160" s="206"/>
      <c r="O160" s="206"/>
      <c r="P160" s="206"/>
      <c r="Q160" s="206"/>
      <c r="R160" s="206"/>
      <c r="S160" s="206"/>
      <c r="T160" s="206"/>
      <c r="U160" s="206"/>
      <c r="V160" s="206"/>
      <c r="W160" s="206"/>
      <c r="X160" s="206"/>
      <c r="Y160" s="206"/>
      <c r="Z160" s="206"/>
      <c r="AA160" s="206"/>
      <c r="AB160" s="206"/>
      <c r="AC160" s="362"/>
      <c r="AD160" s="351"/>
      <c r="AE160" s="351"/>
      <c r="AF160" s="351"/>
      <c r="AG160" s="351"/>
      <c r="AH160" s="363"/>
      <c r="AI160" s="414"/>
    </row>
    <row r="161" spans="2:35" ht="42.75" customHeight="1" thickBot="1">
      <c r="B161" s="507"/>
      <c r="C161" s="298" t="s">
        <v>673</v>
      </c>
      <c r="D161" s="207" t="s">
        <v>255</v>
      </c>
      <c r="E161" s="208"/>
      <c r="F161" s="209"/>
      <c r="G161" s="209"/>
      <c r="H161" s="209"/>
      <c r="I161" s="209"/>
      <c r="J161" s="209"/>
      <c r="K161" s="209"/>
      <c r="L161" s="209"/>
      <c r="M161" s="209"/>
      <c r="N161" s="209"/>
      <c r="O161" s="209"/>
      <c r="P161" s="209"/>
      <c r="Q161" s="209"/>
      <c r="R161" s="209"/>
      <c r="S161" s="209"/>
      <c r="T161" s="209"/>
      <c r="U161" s="209"/>
      <c r="V161" s="209"/>
      <c r="W161" s="209"/>
      <c r="X161" s="209"/>
      <c r="Y161" s="209"/>
      <c r="Z161" s="209"/>
      <c r="AA161" s="209"/>
      <c r="AB161" s="209"/>
      <c r="AC161" s="362"/>
      <c r="AD161" s="351"/>
      <c r="AE161" s="351"/>
      <c r="AF161" s="351"/>
      <c r="AG161" s="351"/>
      <c r="AH161" s="363"/>
      <c r="AI161" s="415"/>
    </row>
    <row r="162" spans="2:35" s="120" customFormat="1" ht="42.75" customHeight="1">
      <c r="B162" s="522" t="s">
        <v>26</v>
      </c>
      <c r="C162" s="290" t="s">
        <v>675</v>
      </c>
      <c r="D162" s="172" t="s">
        <v>256</v>
      </c>
      <c r="E162" s="210"/>
      <c r="F162" s="210"/>
      <c r="G162" s="210"/>
      <c r="H162" s="210"/>
      <c r="I162" s="210"/>
      <c r="J162" s="210"/>
      <c r="K162" s="210"/>
      <c r="L162" s="210"/>
      <c r="M162" s="210"/>
      <c r="N162" s="210"/>
      <c r="O162" s="210"/>
      <c r="P162" s="210"/>
      <c r="Q162" s="210"/>
      <c r="R162" s="210"/>
      <c r="S162" s="210"/>
      <c r="T162" s="210"/>
      <c r="U162" s="210"/>
      <c r="V162" s="210"/>
      <c r="W162" s="210"/>
      <c r="X162" s="210"/>
      <c r="Y162" s="210"/>
      <c r="Z162" s="210"/>
      <c r="AA162" s="210"/>
      <c r="AB162" s="210"/>
      <c r="AC162" s="362"/>
      <c r="AD162" s="351"/>
      <c r="AE162" s="351"/>
      <c r="AF162" s="351"/>
      <c r="AG162" s="351"/>
      <c r="AH162" s="363"/>
      <c r="AI162" s="406"/>
    </row>
    <row r="163" spans="2:35" s="120" customFormat="1" ht="42.75" customHeight="1">
      <c r="B163" s="523"/>
      <c r="C163" s="299" t="s">
        <v>676</v>
      </c>
      <c r="D163" s="134" t="s">
        <v>257</v>
      </c>
      <c r="E163" s="211"/>
      <c r="F163" s="212"/>
      <c r="G163" s="212"/>
      <c r="H163" s="212"/>
      <c r="I163" s="212"/>
      <c r="J163" s="212"/>
      <c r="K163" s="212"/>
      <c r="L163" s="212"/>
      <c r="M163" s="212"/>
      <c r="N163" s="212"/>
      <c r="O163" s="212"/>
      <c r="P163" s="212"/>
      <c r="Q163" s="212"/>
      <c r="R163" s="212"/>
      <c r="S163" s="212"/>
      <c r="T163" s="212"/>
      <c r="U163" s="212"/>
      <c r="V163" s="212"/>
      <c r="W163" s="212"/>
      <c r="X163" s="212"/>
      <c r="Y163" s="212"/>
      <c r="Z163" s="212"/>
      <c r="AA163" s="212"/>
      <c r="AB163" s="212"/>
      <c r="AC163" s="362"/>
      <c r="AD163" s="351"/>
      <c r="AE163" s="351"/>
      <c r="AF163" s="351"/>
      <c r="AG163" s="351"/>
      <c r="AH163" s="363"/>
      <c r="AI163" s="407"/>
    </row>
    <row r="164" spans="2:35" s="120" customFormat="1" ht="42.75" customHeight="1">
      <c r="B164" s="523"/>
      <c r="C164" s="299" t="s">
        <v>677</v>
      </c>
      <c r="D164" s="134" t="s">
        <v>258</v>
      </c>
      <c r="E164" s="213"/>
      <c r="F164" s="169"/>
      <c r="G164" s="169"/>
      <c r="H164" s="169"/>
      <c r="I164" s="169"/>
      <c r="J164" s="169"/>
      <c r="K164" s="169"/>
      <c r="L164" s="169"/>
      <c r="M164" s="169"/>
      <c r="N164" s="169"/>
      <c r="O164" s="169"/>
      <c r="P164" s="169"/>
      <c r="Q164" s="169"/>
      <c r="R164" s="169"/>
      <c r="S164" s="169"/>
      <c r="T164" s="169"/>
      <c r="U164" s="169"/>
      <c r="V164" s="169"/>
      <c r="W164" s="169"/>
      <c r="X164" s="169"/>
      <c r="Y164" s="169"/>
      <c r="Z164" s="169"/>
      <c r="AA164" s="169"/>
      <c r="AB164" s="169"/>
      <c r="AC164" s="362"/>
      <c r="AD164" s="351"/>
      <c r="AE164" s="351"/>
      <c r="AF164" s="351"/>
      <c r="AG164" s="351"/>
      <c r="AH164" s="363"/>
      <c r="AI164" s="407"/>
    </row>
    <row r="165" spans="2:35" s="120" customFormat="1" ht="42.75" customHeight="1">
      <c r="B165" s="523"/>
      <c r="C165" s="299" t="s">
        <v>678</v>
      </c>
      <c r="D165" s="134" t="s">
        <v>259</v>
      </c>
      <c r="E165" s="164"/>
      <c r="F165" s="164"/>
      <c r="G165" s="164"/>
      <c r="H165" s="164"/>
      <c r="I165" s="164"/>
      <c r="J165" s="164"/>
      <c r="K165" s="164"/>
      <c r="L165" s="212"/>
      <c r="M165" s="164"/>
      <c r="N165" s="212"/>
      <c r="O165" s="164"/>
      <c r="P165" s="212"/>
      <c r="Q165" s="164"/>
      <c r="R165" s="212"/>
      <c r="S165" s="164"/>
      <c r="T165" s="212"/>
      <c r="U165" s="164"/>
      <c r="V165" s="212"/>
      <c r="W165" s="164"/>
      <c r="X165" s="212"/>
      <c r="Y165" s="164"/>
      <c r="Z165" s="212"/>
      <c r="AA165" s="164"/>
      <c r="AB165" s="212"/>
      <c r="AC165" s="362"/>
      <c r="AD165" s="351"/>
      <c r="AE165" s="351"/>
      <c r="AF165" s="351"/>
      <c r="AG165" s="351"/>
      <c r="AH165" s="363"/>
      <c r="AI165" s="407"/>
    </row>
    <row r="166" spans="2:35" s="120" customFormat="1" ht="42.75" customHeight="1">
      <c r="B166" s="523"/>
      <c r="C166" s="299" t="s">
        <v>679</v>
      </c>
      <c r="D166" s="134" t="s">
        <v>260</v>
      </c>
      <c r="E166" s="164"/>
      <c r="F166" s="164"/>
      <c r="G166" s="164"/>
      <c r="H166" s="164"/>
      <c r="I166" s="164"/>
      <c r="J166" s="164"/>
      <c r="K166" s="164"/>
      <c r="L166" s="213"/>
      <c r="M166" s="164"/>
      <c r="N166" s="213"/>
      <c r="O166" s="164"/>
      <c r="P166" s="213"/>
      <c r="Q166" s="164"/>
      <c r="R166" s="213"/>
      <c r="S166" s="164"/>
      <c r="T166" s="213"/>
      <c r="U166" s="164"/>
      <c r="V166" s="213"/>
      <c r="W166" s="164"/>
      <c r="X166" s="213"/>
      <c r="Y166" s="164"/>
      <c r="Z166" s="213"/>
      <c r="AA166" s="164"/>
      <c r="AB166" s="213"/>
      <c r="AC166" s="362"/>
      <c r="AD166" s="351"/>
      <c r="AE166" s="351"/>
      <c r="AF166" s="351"/>
      <c r="AG166" s="351"/>
      <c r="AH166" s="363"/>
      <c r="AI166" s="407"/>
    </row>
    <row r="167" spans="2:35" s="120" customFormat="1" ht="42.75" customHeight="1">
      <c r="B167" s="523"/>
      <c r="C167" s="299" t="s">
        <v>680</v>
      </c>
      <c r="D167" s="134" t="s">
        <v>261</v>
      </c>
      <c r="E167" s="211"/>
      <c r="F167" s="212"/>
      <c r="G167" s="212"/>
      <c r="H167" s="212"/>
      <c r="I167" s="212"/>
      <c r="J167" s="212"/>
      <c r="K167" s="212"/>
      <c r="L167" s="212"/>
      <c r="M167" s="212"/>
      <c r="N167" s="212"/>
      <c r="O167" s="212"/>
      <c r="P167" s="212"/>
      <c r="Q167" s="212"/>
      <c r="R167" s="212"/>
      <c r="S167" s="212"/>
      <c r="T167" s="212"/>
      <c r="U167" s="212"/>
      <c r="V167" s="212"/>
      <c r="W167" s="212"/>
      <c r="X167" s="212"/>
      <c r="Y167" s="212"/>
      <c r="Z167" s="212"/>
      <c r="AA167" s="212"/>
      <c r="AB167" s="212"/>
      <c r="AC167" s="362"/>
      <c r="AD167" s="351"/>
      <c r="AE167" s="351"/>
      <c r="AF167" s="351"/>
      <c r="AG167" s="351"/>
      <c r="AH167" s="363"/>
      <c r="AI167" s="407"/>
    </row>
    <row r="168" spans="2:35" s="120" customFormat="1" ht="42.75" customHeight="1" thickBot="1">
      <c r="B168" s="524"/>
      <c r="C168" s="300" t="s">
        <v>1048</v>
      </c>
      <c r="D168" s="139" t="s">
        <v>262</v>
      </c>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c r="AA168" s="187"/>
      <c r="AB168" s="187"/>
      <c r="AC168" s="362"/>
      <c r="AD168" s="351"/>
      <c r="AE168" s="351"/>
      <c r="AF168" s="351"/>
      <c r="AG168" s="351"/>
      <c r="AH168" s="363"/>
      <c r="AI168" s="403"/>
    </row>
    <row r="169" spans="2:35" s="120" customFormat="1" ht="42.75" customHeight="1">
      <c r="B169" s="522" t="s">
        <v>111</v>
      </c>
      <c r="C169" s="290" t="s">
        <v>681</v>
      </c>
      <c r="D169" s="124" t="s">
        <v>263</v>
      </c>
      <c r="E169" s="179"/>
      <c r="F169" s="180"/>
      <c r="G169" s="180"/>
      <c r="H169" s="180"/>
      <c r="I169" s="180"/>
      <c r="J169" s="180"/>
      <c r="K169" s="180"/>
      <c r="L169" s="180"/>
      <c r="M169" s="180"/>
      <c r="N169" s="180"/>
      <c r="O169" s="180"/>
      <c r="P169" s="180"/>
      <c r="Q169" s="180"/>
      <c r="R169" s="180"/>
      <c r="S169" s="180"/>
      <c r="T169" s="180"/>
      <c r="U169" s="180"/>
      <c r="V169" s="180"/>
      <c r="W169" s="180"/>
      <c r="X169" s="180"/>
      <c r="Y169" s="180"/>
      <c r="Z169" s="180"/>
      <c r="AA169" s="180"/>
      <c r="AB169" s="180"/>
      <c r="AC169" s="362"/>
      <c r="AD169" s="351"/>
      <c r="AE169" s="351"/>
      <c r="AF169" s="351"/>
      <c r="AG169" s="351"/>
      <c r="AH169" s="363"/>
      <c r="AI169" s="401"/>
    </row>
    <row r="170" spans="2:35" s="120" customFormat="1" ht="42.75" customHeight="1">
      <c r="B170" s="523"/>
      <c r="C170" s="299" t="s">
        <v>682</v>
      </c>
      <c r="D170" s="134" t="s">
        <v>264</v>
      </c>
      <c r="E170" s="211"/>
      <c r="F170" s="212"/>
      <c r="G170" s="212"/>
      <c r="H170" s="212"/>
      <c r="I170" s="212"/>
      <c r="J170" s="212"/>
      <c r="K170" s="212"/>
      <c r="L170" s="212"/>
      <c r="M170" s="212"/>
      <c r="N170" s="212"/>
      <c r="O170" s="212"/>
      <c r="P170" s="212"/>
      <c r="Q170" s="212"/>
      <c r="R170" s="212"/>
      <c r="S170" s="212"/>
      <c r="T170" s="212"/>
      <c r="U170" s="212"/>
      <c r="V170" s="212"/>
      <c r="W170" s="212"/>
      <c r="X170" s="212"/>
      <c r="Y170" s="212"/>
      <c r="Z170" s="212"/>
      <c r="AA170" s="212"/>
      <c r="AB170" s="212"/>
      <c r="AC170" s="362"/>
      <c r="AD170" s="351"/>
      <c r="AE170" s="351"/>
      <c r="AF170" s="351"/>
      <c r="AG170" s="351"/>
      <c r="AH170" s="363"/>
      <c r="AI170" s="407"/>
    </row>
    <row r="171" spans="2:35" s="120" customFormat="1" ht="42.75" customHeight="1">
      <c r="B171" s="523"/>
      <c r="C171" s="299" t="s">
        <v>683</v>
      </c>
      <c r="D171" s="134" t="s">
        <v>321</v>
      </c>
      <c r="E171" s="213"/>
      <c r="F171" s="169"/>
      <c r="G171" s="169"/>
      <c r="H171" s="169"/>
      <c r="I171" s="169"/>
      <c r="J171" s="169"/>
      <c r="K171" s="169"/>
      <c r="L171" s="169"/>
      <c r="M171" s="169"/>
      <c r="N171" s="169"/>
      <c r="O171" s="169"/>
      <c r="P171" s="169"/>
      <c r="Q171" s="169"/>
      <c r="R171" s="169"/>
      <c r="S171" s="169"/>
      <c r="T171" s="169"/>
      <c r="U171" s="169"/>
      <c r="V171" s="169"/>
      <c r="W171" s="169"/>
      <c r="X171" s="169"/>
      <c r="Y171" s="169"/>
      <c r="Z171" s="169"/>
      <c r="AA171" s="169"/>
      <c r="AB171" s="169"/>
      <c r="AC171" s="362"/>
      <c r="AD171" s="351"/>
      <c r="AE171" s="351"/>
      <c r="AF171" s="351"/>
      <c r="AG171" s="351"/>
      <c r="AH171" s="363"/>
      <c r="AI171" s="407"/>
    </row>
    <row r="172" spans="2:35" s="120" customFormat="1" ht="42.75" customHeight="1" thickBot="1">
      <c r="B172" s="600"/>
      <c r="C172" s="291" t="s">
        <v>684</v>
      </c>
      <c r="D172" s="139" t="s">
        <v>322</v>
      </c>
      <c r="E172" s="171"/>
      <c r="F172" s="164"/>
      <c r="G172" s="164"/>
      <c r="H172" s="164"/>
      <c r="I172" s="164"/>
      <c r="J172" s="164"/>
      <c r="K172" s="164"/>
      <c r="L172" s="169"/>
      <c r="M172" s="164"/>
      <c r="N172" s="169"/>
      <c r="O172" s="164"/>
      <c r="P172" s="169"/>
      <c r="Q172" s="164"/>
      <c r="R172" s="169"/>
      <c r="S172" s="164"/>
      <c r="T172" s="169"/>
      <c r="U172" s="164"/>
      <c r="V172" s="169"/>
      <c r="W172" s="164"/>
      <c r="X172" s="169"/>
      <c r="Y172" s="164"/>
      <c r="Z172" s="169"/>
      <c r="AA172" s="164"/>
      <c r="AB172" s="169"/>
      <c r="AC172" s="362"/>
      <c r="AD172" s="351"/>
      <c r="AE172" s="351"/>
      <c r="AF172" s="351"/>
      <c r="AG172" s="351"/>
      <c r="AH172" s="363"/>
      <c r="AI172" s="413"/>
    </row>
    <row r="173" spans="2:35" ht="42.75" customHeight="1" thickBot="1">
      <c r="B173" s="525" t="s">
        <v>129</v>
      </c>
      <c r="C173" s="526"/>
      <c r="D173" s="526"/>
      <c r="E173" s="526"/>
      <c r="F173" s="526"/>
      <c r="G173" s="526"/>
      <c r="H173" s="526"/>
      <c r="I173" s="526"/>
      <c r="J173" s="526"/>
      <c r="K173" s="526"/>
      <c r="L173" s="526"/>
      <c r="M173" s="526"/>
      <c r="N173" s="526"/>
      <c r="O173" s="526"/>
      <c r="P173" s="526"/>
      <c r="Q173" s="526"/>
      <c r="R173" s="526"/>
      <c r="S173" s="526"/>
      <c r="T173" s="526"/>
      <c r="U173" s="526"/>
      <c r="V173" s="526"/>
      <c r="W173" s="526"/>
      <c r="X173" s="526"/>
      <c r="Y173" s="526"/>
      <c r="Z173" s="526"/>
      <c r="AA173" s="526"/>
      <c r="AB173" s="526"/>
      <c r="AC173" s="527"/>
      <c r="AD173" s="527"/>
      <c r="AE173" s="527"/>
      <c r="AF173" s="527"/>
      <c r="AG173" s="527"/>
      <c r="AH173" s="527"/>
      <c r="AI173" s="528"/>
    </row>
    <row r="174" spans="2:35" ht="42.75" hidden="1" customHeight="1">
      <c r="B174" s="531" t="s">
        <v>37</v>
      </c>
      <c r="C174" s="533" t="s">
        <v>346</v>
      </c>
      <c r="D174" s="560" t="s">
        <v>327</v>
      </c>
      <c r="E174" s="553" t="s">
        <v>0</v>
      </c>
      <c r="F174" s="539"/>
      <c r="G174" s="539" t="s">
        <v>1</v>
      </c>
      <c r="H174" s="539"/>
      <c r="I174" s="539" t="s">
        <v>2</v>
      </c>
      <c r="J174" s="539"/>
      <c r="K174" s="539" t="s">
        <v>3</v>
      </c>
      <c r="L174" s="539"/>
      <c r="M174" s="539" t="s">
        <v>4</v>
      </c>
      <c r="N174" s="539"/>
      <c r="O174" s="539" t="s">
        <v>5</v>
      </c>
      <c r="P174" s="539"/>
      <c r="Q174" s="539" t="s">
        <v>6</v>
      </c>
      <c r="R174" s="539"/>
      <c r="S174" s="539" t="s">
        <v>7</v>
      </c>
      <c r="T174" s="539"/>
      <c r="U174" s="539" t="s">
        <v>8</v>
      </c>
      <c r="V174" s="539"/>
      <c r="W174" s="539" t="s">
        <v>23</v>
      </c>
      <c r="X174" s="539"/>
      <c r="Y174" s="539" t="s">
        <v>24</v>
      </c>
      <c r="Z174" s="539"/>
      <c r="AA174" s="539" t="s">
        <v>9</v>
      </c>
      <c r="AB174" s="539"/>
      <c r="AC174" s="346"/>
      <c r="AD174" s="346"/>
      <c r="AE174" s="346"/>
      <c r="AF174" s="346"/>
      <c r="AG174" s="346"/>
      <c r="AH174" s="346"/>
      <c r="AI174" s="555" t="s">
        <v>19</v>
      </c>
    </row>
    <row r="175" spans="2:35" ht="42.75" hidden="1" customHeight="1" thickBot="1">
      <c r="B175" s="532"/>
      <c r="C175" s="534"/>
      <c r="D175" s="561"/>
      <c r="E175" s="214" t="s">
        <v>10</v>
      </c>
      <c r="F175" s="121" t="s">
        <v>11</v>
      </c>
      <c r="G175" s="121" t="s">
        <v>10</v>
      </c>
      <c r="H175" s="121" t="s">
        <v>11</v>
      </c>
      <c r="I175" s="121" t="s">
        <v>10</v>
      </c>
      <c r="J175" s="121" t="s">
        <v>11</v>
      </c>
      <c r="K175" s="121" t="s">
        <v>10</v>
      </c>
      <c r="L175" s="121" t="s">
        <v>11</v>
      </c>
      <c r="M175" s="121" t="s">
        <v>10</v>
      </c>
      <c r="N175" s="121" t="s">
        <v>11</v>
      </c>
      <c r="O175" s="121" t="s">
        <v>10</v>
      </c>
      <c r="P175" s="121" t="s">
        <v>11</v>
      </c>
      <c r="Q175" s="121" t="s">
        <v>10</v>
      </c>
      <c r="R175" s="121" t="s">
        <v>11</v>
      </c>
      <c r="S175" s="121" t="s">
        <v>10</v>
      </c>
      <c r="T175" s="121" t="s">
        <v>11</v>
      </c>
      <c r="U175" s="121" t="s">
        <v>10</v>
      </c>
      <c r="V175" s="121" t="s">
        <v>11</v>
      </c>
      <c r="W175" s="121" t="s">
        <v>10</v>
      </c>
      <c r="X175" s="121" t="s">
        <v>11</v>
      </c>
      <c r="Y175" s="121" t="s">
        <v>10</v>
      </c>
      <c r="Z175" s="121" t="s">
        <v>11</v>
      </c>
      <c r="AA175" s="121" t="s">
        <v>10</v>
      </c>
      <c r="AB175" s="121" t="s">
        <v>11</v>
      </c>
      <c r="AC175" s="333"/>
      <c r="AD175" s="333"/>
      <c r="AE175" s="333"/>
      <c r="AF175" s="333"/>
      <c r="AG175" s="333"/>
      <c r="AH175" s="333"/>
      <c r="AI175" s="556"/>
    </row>
    <row r="176" spans="2:35" ht="42.75" customHeight="1">
      <c r="B176" s="547" t="s">
        <v>115</v>
      </c>
      <c r="C176" s="301" t="s">
        <v>685</v>
      </c>
      <c r="D176" s="172" t="s">
        <v>368</v>
      </c>
      <c r="E176" s="125"/>
      <c r="F176" s="126"/>
      <c r="G176" s="126"/>
      <c r="H176" s="126"/>
      <c r="I176" s="126"/>
      <c r="J176" s="126"/>
      <c r="K176" s="126"/>
      <c r="L176" s="168"/>
      <c r="M176" s="126"/>
      <c r="N176" s="168"/>
      <c r="O176" s="126"/>
      <c r="P176" s="168"/>
      <c r="Q176" s="126"/>
      <c r="R176" s="168"/>
      <c r="S176" s="126"/>
      <c r="T176" s="168"/>
      <c r="U176" s="126"/>
      <c r="V176" s="168"/>
      <c r="W176" s="126"/>
      <c r="X176" s="168"/>
      <c r="Y176" s="126"/>
      <c r="Z176" s="168"/>
      <c r="AA176" s="126"/>
      <c r="AB176" s="126"/>
      <c r="AC176" s="362"/>
      <c r="AD176" s="351"/>
      <c r="AE176" s="351"/>
      <c r="AF176" s="351"/>
      <c r="AG176" s="351"/>
      <c r="AH176" s="363"/>
      <c r="AI176" s="416"/>
    </row>
    <row r="177" spans="2:35" ht="42.75" customHeight="1">
      <c r="B177" s="548"/>
      <c r="C177" s="302" t="s">
        <v>686</v>
      </c>
      <c r="D177" s="134" t="s">
        <v>275</v>
      </c>
      <c r="E177" s="130"/>
      <c r="F177" s="131"/>
      <c r="G177" s="131"/>
      <c r="H177" s="131"/>
      <c r="I177" s="131"/>
      <c r="J177" s="131"/>
      <c r="K177" s="131"/>
      <c r="L177" s="215"/>
      <c r="M177" s="216"/>
      <c r="N177" s="215"/>
      <c r="O177" s="216"/>
      <c r="P177" s="215"/>
      <c r="Q177" s="216"/>
      <c r="R177" s="215"/>
      <c r="S177" s="216"/>
      <c r="T177" s="215"/>
      <c r="U177" s="216"/>
      <c r="V177" s="215"/>
      <c r="W177" s="216"/>
      <c r="X177" s="215"/>
      <c r="Y177" s="216"/>
      <c r="Z177" s="215"/>
      <c r="AA177" s="131"/>
      <c r="AB177" s="131"/>
      <c r="AC177" s="362"/>
      <c r="AD177" s="351"/>
      <c r="AE177" s="351"/>
      <c r="AF177" s="351"/>
      <c r="AG177" s="351"/>
      <c r="AH177" s="363"/>
      <c r="AI177" s="417"/>
    </row>
    <row r="178" spans="2:35" ht="42.75" customHeight="1">
      <c r="B178" s="548"/>
      <c r="C178" s="281" t="s">
        <v>687</v>
      </c>
      <c r="D178" s="134" t="s">
        <v>276</v>
      </c>
      <c r="E178" s="130"/>
      <c r="F178" s="131"/>
      <c r="G178" s="131"/>
      <c r="H178" s="131"/>
      <c r="I178" s="131"/>
      <c r="J178" s="131"/>
      <c r="K178" s="131"/>
      <c r="L178" s="132"/>
      <c r="M178" s="131"/>
      <c r="N178" s="132"/>
      <c r="O178" s="131"/>
      <c r="P178" s="132"/>
      <c r="Q178" s="131"/>
      <c r="R178" s="132"/>
      <c r="S178" s="131"/>
      <c r="T178" s="132"/>
      <c r="U178" s="131"/>
      <c r="V178" s="132"/>
      <c r="W178" s="131"/>
      <c r="X178" s="132"/>
      <c r="Y178" s="131"/>
      <c r="Z178" s="132"/>
      <c r="AA178" s="131"/>
      <c r="AB178" s="131"/>
      <c r="AC178" s="362"/>
      <c r="AD178" s="351"/>
      <c r="AE178" s="351"/>
      <c r="AF178" s="351"/>
      <c r="AG178" s="351"/>
      <c r="AH178" s="363"/>
      <c r="AI178" s="417"/>
    </row>
    <row r="179" spans="2:35" ht="42.75" customHeight="1">
      <c r="B179" s="548"/>
      <c r="C179" s="303" t="s">
        <v>688</v>
      </c>
      <c r="D179" s="134" t="s">
        <v>369</v>
      </c>
      <c r="E179" s="130"/>
      <c r="F179" s="131"/>
      <c r="G179" s="131"/>
      <c r="H179" s="131"/>
      <c r="I179" s="131"/>
      <c r="J179" s="131"/>
      <c r="K179" s="131"/>
      <c r="L179" s="215"/>
      <c r="M179" s="131"/>
      <c r="N179" s="215"/>
      <c r="O179" s="131"/>
      <c r="P179" s="215"/>
      <c r="Q179" s="131"/>
      <c r="R179" s="215"/>
      <c r="S179" s="131"/>
      <c r="T179" s="215"/>
      <c r="U179" s="131"/>
      <c r="V179" s="215"/>
      <c r="W179" s="131"/>
      <c r="X179" s="215"/>
      <c r="Y179" s="131"/>
      <c r="Z179" s="215"/>
      <c r="AA179" s="131"/>
      <c r="AB179" s="131"/>
      <c r="AC179" s="362"/>
      <c r="AD179" s="351"/>
      <c r="AE179" s="351"/>
      <c r="AF179" s="351"/>
      <c r="AG179" s="351"/>
      <c r="AH179" s="363"/>
      <c r="AI179" s="417"/>
    </row>
    <row r="180" spans="2:35" ht="42.75" customHeight="1">
      <c r="B180" s="548"/>
      <c r="C180" s="327" t="s">
        <v>467</v>
      </c>
      <c r="D180" s="134" t="s">
        <v>471</v>
      </c>
      <c r="E180" s="130"/>
      <c r="F180" s="131"/>
      <c r="G180" s="131"/>
      <c r="H180" s="131"/>
      <c r="I180" s="131"/>
      <c r="J180" s="131"/>
      <c r="K180" s="131"/>
      <c r="L180" s="217">
        <f>L178+L177</f>
        <v>0</v>
      </c>
      <c r="M180" s="131"/>
      <c r="N180" s="217">
        <f>N178+N177</f>
        <v>0</v>
      </c>
      <c r="O180" s="131"/>
      <c r="P180" s="217">
        <f>P178+P177</f>
        <v>0</v>
      </c>
      <c r="Q180" s="131"/>
      <c r="R180" s="217">
        <f>R178+R177</f>
        <v>0</v>
      </c>
      <c r="S180" s="131"/>
      <c r="T180" s="217">
        <f>T178+T177</f>
        <v>0</v>
      </c>
      <c r="U180" s="131"/>
      <c r="V180" s="217">
        <f>V178+V177</f>
        <v>0</v>
      </c>
      <c r="W180" s="131"/>
      <c r="X180" s="217">
        <f>X178+X177</f>
        <v>0</v>
      </c>
      <c r="Y180" s="131"/>
      <c r="Z180" s="217">
        <f>Z178+Z177</f>
        <v>0</v>
      </c>
      <c r="AA180" s="131"/>
      <c r="AB180" s="131"/>
      <c r="AC180" s="362"/>
      <c r="AD180" s="351"/>
      <c r="AE180" s="351"/>
      <c r="AF180" s="351"/>
      <c r="AG180" s="351"/>
      <c r="AH180" s="363"/>
      <c r="AI180" s="417"/>
    </row>
    <row r="181" spans="2:35" ht="42.75" customHeight="1" thickBot="1">
      <c r="B181" s="549"/>
      <c r="C181" s="304" t="s">
        <v>472</v>
      </c>
      <c r="D181" s="139" t="s">
        <v>488</v>
      </c>
      <c r="E181" s="154"/>
      <c r="F181" s="153"/>
      <c r="G181" s="153"/>
      <c r="H181" s="153"/>
      <c r="I181" s="153"/>
      <c r="J181" s="153"/>
      <c r="K181" s="153"/>
      <c r="L181" s="218">
        <f>L179+L177</f>
        <v>0</v>
      </c>
      <c r="M181" s="153"/>
      <c r="N181" s="218">
        <f>N179+N177</f>
        <v>0</v>
      </c>
      <c r="O181" s="153"/>
      <c r="P181" s="218">
        <f>P179+P177</f>
        <v>0</v>
      </c>
      <c r="Q181" s="153"/>
      <c r="R181" s="218">
        <f>R179+R177</f>
        <v>0</v>
      </c>
      <c r="S181" s="153"/>
      <c r="T181" s="218">
        <f>T179+T177</f>
        <v>0</v>
      </c>
      <c r="U181" s="153"/>
      <c r="V181" s="218">
        <f>V179+V177</f>
        <v>0</v>
      </c>
      <c r="W181" s="153"/>
      <c r="X181" s="218">
        <f>X179+X177</f>
        <v>0</v>
      </c>
      <c r="Y181" s="153"/>
      <c r="Z181" s="218">
        <f>Z179+Z177</f>
        <v>0</v>
      </c>
      <c r="AA181" s="153"/>
      <c r="AB181" s="153"/>
      <c r="AC181" s="362"/>
      <c r="AD181" s="351"/>
      <c r="AE181" s="351"/>
      <c r="AF181" s="351"/>
      <c r="AG181" s="351"/>
      <c r="AH181" s="363"/>
      <c r="AI181" s="418"/>
    </row>
    <row r="182" spans="2:35" ht="42.75" customHeight="1">
      <c r="B182" s="506" t="s">
        <v>1040</v>
      </c>
      <c r="C182" s="305" t="s">
        <v>689</v>
      </c>
      <c r="D182" s="124" t="s">
        <v>281</v>
      </c>
      <c r="E182" s="149"/>
      <c r="F182" s="150"/>
      <c r="G182" s="150"/>
      <c r="H182" s="150"/>
      <c r="I182" s="150"/>
      <c r="J182" s="150"/>
      <c r="K182" s="150"/>
      <c r="L182" s="145"/>
      <c r="M182" s="150"/>
      <c r="N182" s="145"/>
      <c r="O182" s="150"/>
      <c r="P182" s="145"/>
      <c r="Q182" s="150"/>
      <c r="R182" s="145"/>
      <c r="S182" s="150"/>
      <c r="T182" s="145"/>
      <c r="U182" s="150"/>
      <c r="V182" s="145"/>
      <c r="W182" s="150"/>
      <c r="X182" s="145"/>
      <c r="Y182" s="150"/>
      <c r="Z182" s="145"/>
      <c r="AA182" s="150"/>
      <c r="AB182" s="150"/>
      <c r="AC182" s="362"/>
      <c r="AD182" s="351"/>
      <c r="AE182" s="351"/>
      <c r="AF182" s="351"/>
      <c r="AG182" s="351"/>
      <c r="AH182" s="363"/>
      <c r="AI182" s="419"/>
    </row>
    <row r="183" spans="2:35" ht="42.75" customHeight="1">
      <c r="B183" s="516"/>
      <c r="C183" s="306" t="s">
        <v>469</v>
      </c>
      <c r="D183" s="134" t="s">
        <v>282</v>
      </c>
      <c r="E183" s="130"/>
      <c r="F183" s="131"/>
      <c r="G183" s="131"/>
      <c r="H183" s="131"/>
      <c r="I183" s="131"/>
      <c r="J183" s="131"/>
      <c r="K183" s="131"/>
      <c r="L183" s="219"/>
      <c r="M183" s="220"/>
      <c r="N183" s="219"/>
      <c r="O183" s="220"/>
      <c r="P183" s="219"/>
      <c r="Q183" s="220"/>
      <c r="R183" s="219"/>
      <c r="S183" s="220"/>
      <c r="T183" s="219"/>
      <c r="U183" s="220"/>
      <c r="V183" s="219"/>
      <c r="W183" s="220"/>
      <c r="X183" s="219"/>
      <c r="Y183" s="220"/>
      <c r="Z183" s="219"/>
      <c r="AA183" s="131"/>
      <c r="AB183" s="131"/>
      <c r="AC183" s="362"/>
      <c r="AD183" s="351"/>
      <c r="AE183" s="351"/>
      <c r="AF183" s="351"/>
      <c r="AG183" s="351"/>
      <c r="AH183" s="363"/>
      <c r="AI183" s="417"/>
    </row>
    <row r="184" spans="2:35" ht="42.75" customHeight="1">
      <c r="B184" s="516"/>
      <c r="C184" s="281" t="s">
        <v>474</v>
      </c>
      <c r="D184" s="134" t="s">
        <v>476</v>
      </c>
      <c r="E184" s="130"/>
      <c r="F184" s="131"/>
      <c r="G184" s="131"/>
      <c r="H184" s="131"/>
      <c r="I184" s="131"/>
      <c r="J184" s="131"/>
      <c r="K184" s="131"/>
      <c r="L184" s="132"/>
      <c r="M184" s="131"/>
      <c r="N184" s="132"/>
      <c r="O184" s="131"/>
      <c r="P184" s="132"/>
      <c r="Q184" s="131"/>
      <c r="R184" s="132"/>
      <c r="S184" s="131"/>
      <c r="T184" s="132"/>
      <c r="U184" s="131"/>
      <c r="V184" s="132"/>
      <c r="W184" s="131"/>
      <c r="X184" s="132"/>
      <c r="Y184" s="131"/>
      <c r="Z184" s="132"/>
      <c r="AA184" s="131"/>
      <c r="AB184" s="131"/>
      <c r="AC184" s="362"/>
      <c r="AD184" s="351"/>
      <c r="AE184" s="351"/>
      <c r="AF184" s="351"/>
      <c r="AG184" s="351"/>
      <c r="AH184" s="363"/>
      <c r="AI184" s="417"/>
    </row>
    <row r="185" spans="2:35" ht="42.75" customHeight="1" thickBot="1">
      <c r="B185" s="507"/>
      <c r="C185" s="285" t="s">
        <v>475</v>
      </c>
      <c r="D185" s="139" t="s">
        <v>477</v>
      </c>
      <c r="E185" s="154"/>
      <c r="F185" s="153"/>
      <c r="G185" s="153"/>
      <c r="H185" s="153"/>
      <c r="I185" s="153"/>
      <c r="J185" s="153"/>
      <c r="K185" s="221"/>
      <c r="L185" s="222"/>
      <c r="M185" s="221"/>
      <c r="N185" s="222"/>
      <c r="O185" s="221"/>
      <c r="P185" s="222"/>
      <c r="Q185" s="221"/>
      <c r="R185" s="222"/>
      <c r="S185" s="221"/>
      <c r="T185" s="222"/>
      <c r="U185" s="221"/>
      <c r="V185" s="222"/>
      <c r="W185" s="221"/>
      <c r="X185" s="222"/>
      <c r="Y185" s="221"/>
      <c r="Z185" s="222"/>
      <c r="AA185" s="153"/>
      <c r="AB185" s="153"/>
      <c r="AC185" s="362"/>
      <c r="AD185" s="351"/>
      <c r="AE185" s="351"/>
      <c r="AF185" s="351"/>
      <c r="AG185" s="351"/>
      <c r="AH185" s="363"/>
      <c r="AI185" s="418"/>
    </row>
    <row r="186" spans="2:35" ht="42.75" customHeight="1">
      <c r="B186" s="589" t="s">
        <v>478</v>
      </c>
      <c r="C186" s="284" t="s">
        <v>690</v>
      </c>
      <c r="D186" s="124" t="s">
        <v>370</v>
      </c>
      <c r="E186" s="149"/>
      <c r="F186" s="150"/>
      <c r="G186" s="150"/>
      <c r="H186" s="150"/>
      <c r="I186" s="150"/>
      <c r="J186" s="150"/>
      <c r="K186" s="150"/>
      <c r="L186" s="145"/>
      <c r="M186" s="150"/>
      <c r="N186" s="145"/>
      <c r="O186" s="150"/>
      <c r="P186" s="145"/>
      <c r="Q186" s="150"/>
      <c r="R186" s="145"/>
      <c r="S186" s="150"/>
      <c r="T186" s="145"/>
      <c r="U186" s="150"/>
      <c r="V186" s="145"/>
      <c r="W186" s="150"/>
      <c r="X186" s="145"/>
      <c r="Y186" s="150"/>
      <c r="Z186" s="145"/>
      <c r="AA186" s="150"/>
      <c r="AB186" s="150"/>
      <c r="AC186" s="362"/>
      <c r="AD186" s="351"/>
      <c r="AE186" s="351"/>
      <c r="AF186" s="351"/>
      <c r="AG186" s="351"/>
      <c r="AH186" s="363"/>
      <c r="AI186" s="419"/>
    </row>
    <row r="187" spans="2:35" ht="42.75" customHeight="1">
      <c r="B187" s="591"/>
      <c r="C187" s="306" t="s">
        <v>691</v>
      </c>
      <c r="D187" s="134" t="s">
        <v>371</v>
      </c>
      <c r="E187" s="130"/>
      <c r="F187" s="131"/>
      <c r="G187" s="131"/>
      <c r="H187" s="131"/>
      <c r="I187" s="131"/>
      <c r="J187" s="131"/>
      <c r="K187" s="131"/>
      <c r="L187" s="215"/>
      <c r="M187" s="216"/>
      <c r="N187" s="215"/>
      <c r="O187" s="216"/>
      <c r="P187" s="215"/>
      <c r="Q187" s="216"/>
      <c r="R187" s="215"/>
      <c r="S187" s="216"/>
      <c r="T187" s="215"/>
      <c r="U187" s="216"/>
      <c r="V187" s="215"/>
      <c r="W187" s="216"/>
      <c r="X187" s="215"/>
      <c r="Y187" s="216"/>
      <c r="Z187" s="215"/>
      <c r="AA187" s="216"/>
      <c r="AB187" s="131"/>
      <c r="AC187" s="362"/>
      <c r="AD187" s="351"/>
      <c r="AE187" s="351"/>
      <c r="AF187" s="351"/>
      <c r="AG187" s="351"/>
      <c r="AH187" s="363"/>
      <c r="AI187" s="417"/>
    </row>
    <row r="188" spans="2:35" ht="42.75" customHeight="1">
      <c r="B188" s="591"/>
      <c r="C188" s="281" t="s">
        <v>692</v>
      </c>
      <c r="D188" s="134" t="s">
        <v>640</v>
      </c>
      <c r="E188" s="130"/>
      <c r="F188" s="131"/>
      <c r="G188" s="131"/>
      <c r="H188" s="131"/>
      <c r="I188" s="131"/>
      <c r="J188" s="131"/>
      <c r="K188" s="131"/>
      <c r="L188" s="132"/>
      <c r="M188" s="131"/>
      <c r="N188" s="132"/>
      <c r="O188" s="131"/>
      <c r="P188" s="132"/>
      <c r="Q188" s="131"/>
      <c r="R188" s="132"/>
      <c r="S188" s="131"/>
      <c r="T188" s="132"/>
      <c r="U188" s="131"/>
      <c r="V188" s="132"/>
      <c r="W188" s="131"/>
      <c r="X188" s="132"/>
      <c r="Y188" s="131"/>
      <c r="Z188" s="132"/>
      <c r="AA188" s="131"/>
      <c r="AB188" s="131"/>
      <c r="AC188" s="362"/>
      <c r="AD188" s="351"/>
      <c r="AE188" s="351"/>
      <c r="AF188" s="351"/>
      <c r="AG188" s="351"/>
      <c r="AH188" s="363"/>
      <c r="AI188" s="417"/>
    </row>
    <row r="189" spans="2:35" ht="42.75" customHeight="1" thickBot="1">
      <c r="B189" s="590"/>
      <c r="C189" s="285" t="s">
        <v>693</v>
      </c>
      <c r="D189" s="139" t="s">
        <v>641</v>
      </c>
      <c r="E189" s="154"/>
      <c r="F189" s="153"/>
      <c r="G189" s="153"/>
      <c r="H189" s="153"/>
      <c r="I189" s="153"/>
      <c r="J189" s="153"/>
      <c r="K189" s="153"/>
      <c r="L189" s="222"/>
      <c r="M189" s="221"/>
      <c r="N189" s="222"/>
      <c r="O189" s="221"/>
      <c r="P189" s="222"/>
      <c r="Q189" s="221"/>
      <c r="R189" s="222"/>
      <c r="S189" s="221"/>
      <c r="T189" s="222"/>
      <c r="U189" s="221"/>
      <c r="V189" s="222"/>
      <c r="W189" s="221"/>
      <c r="X189" s="222"/>
      <c r="Y189" s="221"/>
      <c r="Z189" s="222"/>
      <c r="AA189" s="221"/>
      <c r="AB189" s="153"/>
      <c r="AC189" s="362"/>
      <c r="AD189" s="351"/>
      <c r="AE189" s="351"/>
      <c r="AF189" s="351"/>
      <c r="AG189" s="351"/>
      <c r="AH189" s="363"/>
      <c r="AI189" s="417"/>
    </row>
    <row r="190" spans="2:35" ht="42.75" customHeight="1">
      <c r="B190" s="540" t="s">
        <v>483</v>
      </c>
      <c r="C190" s="284" t="s">
        <v>694</v>
      </c>
      <c r="D190" s="124" t="s">
        <v>283</v>
      </c>
      <c r="E190" s="149"/>
      <c r="F190" s="150"/>
      <c r="G190" s="150"/>
      <c r="H190" s="150"/>
      <c r="I190" s="150"/>
      <c r="J190" s="150"/>
      <c r="K190" s="150"/>
      <c r="L190" s="145"/>
      <c r="M190" s="150"/>
      <c r="N190" s="145"/>
      <c r="O190" s="150"/>
      <c r="P190" s="145"/>
      <c r="Q190" s="150"/>
      <c r="R190" s="145"/>
      <c r="S190" s="150"/>
      <c r="T190" s="145"/>
      <c r="U190" s="150"/>
      <c r="V190" s="145"/>
      <c r="W190" s="150"/>
      <c r="X190" s="145"/>
      <c r="Y190" s="150"/>
      <c r="Z190" s="145"/>
      <c r="AA190" s="150"/>
      <c r="AB190" s="150"/>
      <c r="AC190" s="362"/>
      <c r="AD190" s="351"/>
      <c r="AE190" s="351"/>
      <c r="AF190" s="351"/>
      <c r="AG190" s="351"/>
      <c r="AH190" s="363"/>
      <c r="AI190" s="419"/>
    </row>
    <row r="191" spans="2:35" ht="42.75" customHeight="1">
      <c r="B191" s="541"/>
      <c r="C191" s="306" t="s">
        <v>695</v>
      </c>
      <c r="D191" s="134" t="s">
        <v>285</v>
      </c>
      <c r="E191" s="223"/>
      <c r="F191" s="224"/>
      <c r="G191" s="224"/>
      <c r="H191" s="224"/>
      <c r="I191" s="224"/>
      <c r="J191" s="224"/>
      <c r="K191" s="216"/>
      <c r="L191" s="215"/>
      <c r="M191" s="216"/>
      <c r="N191" s="215"/>
      <c r="O191" s="216"/>
      <c r="P191" s="215"/>
      <c r="Q191" s="216"/>
      <c r="R191" s="215"/>
      <c r="S191" s="216"/>
      <c r="T191" s="215"/>
      <c r="U191" s="216"/>
      <c r="V191" s="215"/>
      <c r="W191" s="216"/>
      <c r="X191" s="215"/>
      <c r="Y191" s="216"/>
      <c r="Z191" s="215"/>
      <c r="AA191" s="216"/>
      <c r="AB191" s="131"/>
      <c r="AC191" s="362"/>
      <c r="AD191" s="351"/>
      <c r="AE191" s="351"/>
      <c r="AF191" s="351"/>
      <c r="AG191" s="351"/>
      <c r="AH191" s="363"/>
      <c r="AI191" s="417"/>
    </row>
    <row r="192" spans="2:35" s="123" customFormat="1" ht="42.75" customHeight="1">
      <c r="B192" s="541"/>
      <c r="C192" s="281" t="s">
        <v>479</v>
      </c>
      <c r="D192" s="129" t="s">
        <v>484</v>
      </c>
      <c r="E192" s="130"/>
      <c r="F192" s="131"/>
      <c r="G192" s="131"/>
      <c r="H192" s="131"/>
      <c r="I192" s="131"/>
      <c r="J192" s="131"/>
      <c r="K192" s="131"/>
      <c r="L192" s="132"/>
      <c r="M192" s="131"/>
      <c r="N192" s="132"/>
      <c r="O192" s="131"/>
      <c r="P192" s="132"/>
      <c r="Q192" s="131"/>
      <c r="R192" s="132"/>
      <c r="S192" s="131"/>
      <c r="T192" s="132"/>
      <c r="U192" s="131"/>
      <c r="V192" s="132"/>
      <c r="W192" s="131"/>
      <c r="X192" s="132"/>
      <c r="Y192" s="131"/>
      <c r="Z192" s="132"/>
      <c r="AA192" s="131"/>
      <c r="AB192" s="131"/>
      <c r="AC192" s="362"/>
      <c r="AD192" s="351"/>
      <c r="AE192" s="351"/>
      <c r="AF192" s="351"/>
      <c r="AG192" s="351"/>
      <c r="AH192" s="363"/>
      <c r="AI192" s="417"/>
    </row>
    <row r="193" spans="2:35" ht="42.75" customHeight="1">
      <c r="B193" s="541"/>
      <c r="C193" s="306" t="s">
        <v>480</v>
      </c>
      <c r="D193" s="134" t="s">
        <v>485</v>
      </c>
      <c r="E193" s="130"/>
      <c r="F193" s="131"/>
      <c r="G193" s="131"/>
      <c r="H193" s="131"/>
      <c r="I193" s="220"/>
      <c r="J193" s="220"/>
      <c r="K193" s="220"/>
      <c r="L193" s="219"/>
      <c r="M193" s="220"/>
      <c r="N193" s="219"/>
      <c r="O193" s="220"/>
      <c r="P193" s="219"/>
      <c r="Q193" s="220"/>
      <c r="R193" s="219"/>
      <c r="S193" s="220"/>
      <c r="T193" s="219"/>
      <c r="U193" s="220"/>
      <c r="V193" s="219"/>
      <c r="W193" s="220"/>
      <c r="X193" s="219"/>
      <c r="Y193" s="220"/>
      <c r="Z193" s="219"/>
      <c r="AA193" s="220"/>
      <c r="AB193" s="131"/>
      <c r="AC193" s="362"/>
      <c r="AD193" s="351"/>
      <c r="AE193" s="351"/>
      <c r="AF193" s="351"/>
      <c r="AG193" s="351"/>
      <c r="AH193" s="363"/>
      <c r="AI193" s="417"/>
    </row>
    <row r="194" spans="2:35" ht="42.75" customHeight="1">
      <c r="B194" s="541"/>
      <c r="C194" s="281" t="s">
        <v>481</v>
      </c>
      <c r="D194" s="134" t="s">
        <v>486</v>
      </c>
      <c r="E194" s="130"/>
      <c r="F194" s="131"/>
      <c r="G194" s="131"/>
      <c r="H194" s="131"/>
      <c r="I194" s="131"/>
      <c r="J194" s="131"/>
      <c r="K194" s="131"/>
      <c r="L194" s="132"/>
      <c r="M194" s="131"/>
      <c r="N194" s="132"/>
      <c r="O194" s="131"/>
      <c r="P194" s="132"/>
      <c r="Q194" s="131"/>
      <c r="R194" s="132"/>
      <c r="S194" s="131"/>
      <c r="T194" s="132"/>
      <c r="U194" s="131"/>
      <c r="V194" s="132"/>
      <c r="W194" s="131"/>
      <c r="X194" s="132"/>
      <c r="Y194" s="131"/>
      <c r="Z194" s="132"/>
      <c r="AA194" s="131"/>
      <c r="AB194" s="131"/>
      <c r="AC194" s="362"/>
      <c r="AD194" s="351"/>
      <c r="AE194" s="351"/>
      <c r="AF194" s="351"/>
      <c r="AG194" s="351"/>
      <c r="AH194" s="363"/>
      <c r="AI194" s="417"/>
    </row>
    <row r="195" spans="2:35" ht="42.75" customHeight="1" thickBot="1">
      <c r="B195" s="587"/>
      <c r="C195" s="283" t="s">
        <v>482</v>
      </c>
      <c r="D195" s="139" t="s">
        <v>487</v>
      </c>
      <c r="E195" s="154"/>
      <c r="F195" s="153"/>
      <c r="G195" s="153"/>
      <c r="H195" s="153"/>
      <c r="I195" s="225"/>
      <c r="J195" s="225"/>
      <c r="K195" s="225"/>
      <c r="L195" s="148"/>
      <c r="M195" s="225"/>
      <c r="N195" s="148"/>
      <c r="O195" s="225"/>
      <c r="P195" s="148"/>
      <c r="Q195" s="225"/>
      <c r="R195" s="148"/>
      <c r="S195" s="225"/>
      <c r="T195" s="148"/>
      <c r="U195" s="225"/>
      <c r="V195" s="148"/>
      <c r="W195" s="225"/>
      <c r="X195" s="148"/>
      <c r="Y195" s="225"/>
      <c r="Z195" s="148"/>
      <c r="AA195" s="225"/>
      <c r="AB195" s="225"/>
      <c r="AC195" s="362"/>
      <c r="AD195" s="351"/>
      <c r="AE195" s="351"/>
      <c r="AF195" s="351"/>
      <c r="AG195" s="351"/>
      <c r="AH195" s="363"/>
      <c r="AI195" s="418"/>
    </row>
    <row r="196" spans="2:35" ht="42.75" customHeight="1">
      <c r="B196" s="585" t="s">
        <v>123</v>
      </c>
      <c r="C196" s="284" t="s">
        <v>696</v>
      </c>
      <c r="D196" s="124" t="s">
        <v>286</v>
      </c>
      <c r="E196" s="149"/>
      <c r="F196" s="150"/>
      <c r="G196" s="150"/>
      <c r="H196" s="150"/>
      <c r="I196" s="150"/>
      <c r="J196" s="150"/>
      <c r="K196" s="145"/>
      <c r="L196" s="150"/>
      <c r="M196" s="145"/>
      <c r="N196" s="150"/>
      <c r="O196" s="145"/>
      <c r="P196" s="150"/>
      <c r="Q196" s="145"/>
      <c r="R196" s="150"/>
      <c r="S196" s="145"/>
      <c r="T196" s="150"/>
      <c r="U196" s="145"/>
      <c r="V196" s="150"/>
      <c r="W196" s="145"/>
      <c r="X196" s="150"/>
      <c r="Y196" s="145"/>
      <c r="Z196" s="150"/>
      <c r="AA196" s="145"/>
      <c r="AB196" s="150"/>
      <c r="AC196" s="362"/>
      <c r="AD196" s="351"/>
      <c r="AE196" s="351"/>
      <c r="AF196" s="351"/>
      <c r="AG196" s="351"/>
      <c r="AH196" s="363"/>
      <c r="AI196" s="419"/>
    </row>
    <row r="197" spans="2:35" ht="42.75" customHeight="1" thickBot="1">
      <c r="B197" s="549"/>
      <c r="C197" s="283" t="s">
        <v>697</v>
      </c>
      <c r="D197" s="139" t="s">
        <v>287</v>
      </c>
      <c r="E197" s="154"/>
      <c r="F197" s="153"/>
      <c r="G197" s="153"/>
      <c r="H197" s="153"/>
      <c r="I197" s="153"/>
      <c r="J197" s="153"/>
      <c r="K197" s="188"/>
      <c r="L197" s="153"/>
      <c r="M197" s="188"/>
      <c r="N197" s="153"/>
      <c r="O197" s="188"/>
      <c r="P197" s="153"/>
      <c r="Q197" s="188"/>
      <c r="R197" s="153"/>
      <c r="S197" s="188"/>
      <c r="T197" s="153"/>
      <c r="U197" s="188"/>
      <c r="V197" s="153"/>
      <c r="W197" s="188"/>
      <c r="X197" s="153"/>
      <c r="Y197" s="188"/>
      <c r="Z197" s="153"/>
      <c r="AA197" s="188"/>
      <c r="AB197" s="153"/>
      <c r="AC197" s="362"/>
      <c r="AD197" s="351"/>
      <c r="AE197" s="351"/>
      <c r="AF197" s="351"/>
      <c r="AG197" s="351"/>
      <c r="AH197" s="363"/>
      <c r="AI197" s="418"/>
    </row>
    <row r="198" spans="2:35" ht="42.75" customHeight="1">
      <c r="B198" s="585" t="s">
        <v>503</v>
      </c>
      <c r="C198" s="284" t="s">
        <v>699</v>
      </c>
      <c r="D198" s="124" t="s">
        <v>520</v>
      </c>
      <c r="E198" s="184"/>
      <c r="F198" s="185"/>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c r="AC198" s="362"/>
      <c r="AD198" s="351"/>
      <c r="AE198" s="351"/>
      <c r="AF198" s="351"/>
      <c r="AG198" s="351"/>
      <c r="AH198" s="363"/>
      <c r="AI198" s="419"/>
    </row>
    <row r="199" spans="2:35" s="123" customFormat="1" ht="42.75" customHeight="1">
      <c r="B199" s="548"/>
      <c r="C199" s="281" t="s">
        <v>698</v>
      </c>
      <c r="D199" s="129" t="s">
        <v>521</v>
      </c>
      <c r="E199" s="213"/>
      <c r="F199" s="169"/>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362"/>
      <c r="AD199" s="351"/>
      <c r="AE199" s="351"/>
      <c r="AF199" s="351"/>
      <c r="AG199" s="351"/>
      <c r="AH199" s="363"/>
      <c r="AI199" s="417"/>
    </row>
    <row r="200" spans="2:35" ht="42.75" customHeight="1" thickBot="1">
      <c r="B200" s="549"/>
      <c r="C200" s="328" t="s">
        <v>506</v>
      </c>
      <c r="D200" s="139" t="s">
        <v>522</v>
      </c>
      <c r="E200" s="226">
        <f>E198+E199</f>
        <v>0</v>
      </c>
      <c r="F200" s="218">
        <f>F198+F199</f>
        <v>0</v>
      </c>
      <c r="G200" s="153"/>
      <c r="H200" s="153"/>
      <c r="I200" s="153"/>
      <c r="J200" s="153"/>
      <c r="K200" s="153"/>
      <c r="L200" s="153"/>
      <c r="M200" s="153"/>
      <c r="N200" s="153"/>
      <c r="O200" s="153"/>
      <c r="P200" s="153"/>
      <c r="Q200" s="153"/>
      <c r="R200" s="153"/>
      <c r="S200" s="153"/>
      <c r="T200" s="153"/>
      <c r="U200" s="153"/>
      <c r="V200" s="153"/>
      <c r="W200" s="153"/>
      <c r="X200" s="153"/>
      <c r="Y200" s="153"/>
      <c r="Z200" s="153"/>
      <c r="AA200" s="153"/>
      <c r="AB200" s="153"/>
      <c r="AC200" s="362"/>
      <c r="AD200" s="351"/>
      <c r="AE200" s="351"/>
      <c r="AF200" s="351"/>
      <c r="AG200" s="351"/>
      <c r="AH200" s="363"/>
      <c r="AI200" s="418"/>
    </row>
    <row r="201" spans="2:35" ht="42.75" customHeight="1">
      <c r="B201" s="585" t="s">
        <v>507</v>
      </c>
      <c r="C201" s="284" t="s">
        <v>511</v>
      </c>
      <c r="D201" s="124" t="s">
        <v>523</v>
      </c>
      <c r="E201" s="227"/>
      <c r="F201" s="228"/>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c r="AC201" s="362"/>
      <c r="AD201" s="351"/>
      <c r="AE201" s="351"/>
      <c r="AF201" s="351"/>
      <c r="AG201" s="351"/>
      <c r="AH201" s="363"/>
      <c r="AI201" s="419"/>
    </row>
    <row r="202" spans="2:35" s="123" customFormat="1" ht="42.75" customHeight="1">
      <c r="B202" s="548"/>
      <c r="C202" s="281" t="s">
        <v>508</v>
      </c>
      <c r="D202" s="129" t="s">
        <v>524</v>
      </c>
      <c r="E202" s="229"/>
      <c r="F202" s="230"/>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362"/>
      <c r="AD202" s="351"/>
      <c r="AE202" s="351"/>
      <c r="AF202" s="351"/>
      <c r="AG202" s="351"/>
      <c r="AH202" s="363"/>
      <c r="AI202" s="417"/>
    </row>
    <row r="203" spans="2:35" ht="42.75" customHeight="1" thickBot="1">
      <c r="B203" s="549"/>
      <c r="C203" s="307" t="s">
        <v>509</v>
      </c>
      <c r="D203" s="139" t="s">
        <v>525</v>
      </c>
      <c r="E203" s="226">
        <f>E201+E202</f>
        <v>0</v>
      </c>
      <c r="F203" s="218">
        <f>F201+F202</f>
        <v>0</v>
      </c>
      <c r="G203" s="153"/>
      <c r="H203" s="153"/>
      <c r="I203" s="153"/>
      <c r="J203" s="153"/>
      <c r="K203" s="153"/>
      <c r="L203" s="153"/>
      <c r="M203" s="153"/>
      <c r="N203" s="153"/>
      <c r="O203" s="153"/>
      <c r="P203" s="153"/>
      <c r="Q203" s="153"/>
      <c r="R203" s="153"/>
      <c r="S203" s="153"/>
      <c r="T203" s="153"/>
      <c r="U203" s="153"/>
      <c r="V203" s="153"/>
      <c r="W203" s="153"/>
      <c r="X203" s="153"/>
      <c r="Y203" s="153"/>
      <c r="Z203" s="153"/>
      <c r="AA203" s="153"/>
      <c r="AB203" s="153"/>
      <c r="AC203" s="362"/>
      <c r="AD203" s="351"/>
      <c r="AE203" s="351"/>
      <c r="AF203" s="351"/>
      <c r="AG203" s="351"/>
      <c r="AH203" s="363"/>
      <c r="AI203" s="418"/>
    </row>
    <row r="204" spans="2:35" ht="42.75" customHeight="1">
      <c r="B204" s="585" t="s">
        <v>504</v>
      </c>
      <c r="C204" s="284" t="s">
        <v>924</v>
      </c>
      <c r="D204" s="124" t="s">
        <v>526</v>
      </c>
      <c r="E204" s="184"/>
      <c r="F204" s="185"/>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c r="AC204" s="362"/>
      <c r="AD204" s="351"/>
      <c r="AE204" s="351"/>
      <c r="AF204" s="351"/>
      <c r="AG204" s="351"/>
      <c r="AH204" s="363"/>
      <c r="AI204" s="419"/>
    </row>
    <row r="205" spans="2:35" ht="42.75" customHeight="1">
      <c r="B205" s="548"/>
      <c r="C205" s="281" t="s">
        <v>925</v>
      </c>
      <c r="D205" s="134" t="s">
        <v>527</v>
      </c>
      <c r="E205" s="213"/>
      <c r="F205" s="169"/>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362"/>
      <c r="AD205" s="351"/>
      <c r="AE205" s="351"/>
      <c r="AF205" s="351"/>
      <c r="AG205" s="351"/>
      <c r="AH205" s="363"/>
      <c r="AI205" s="417"/>
    </row>
    <row r="206" spans="2:35" ht="42.75" customHeight="1" thickBot="1">
      <c r="B206" s="586"/>
      <c r="C206" s="308" t="s">
        <v>946</v>
      </c>
      <c r="D206" s="139" t="s">
        <v>528</v>
      </c>
      <c r="E206" s="231">
        <f>E204+E205</f>
        <v>0</v>
      </c>
      <c r="F206" s="231">
        <f>F204+F205</f>
        <v>0</v>
      </c>
      <c r="G206" s="164"/>
      <c r="H206" s="164"/>
      <c r="I206" s="164"/>
      <c r="J206" s="164"/>
      <c r="K206" s="164"/>
      <c r="L206" s="164"/>
      <c r="M206" s="164"/>
      <c r="N206" s="164"/>
      <c r="O206" s="164"/>
      <c r="P206" s="164"/>
      <c r="Q206" s="164"/>
      <c r="R206" s="164"/>
      <c r="S206" s="164"/>
      <c r="T206" s="164"/>
      <c r="U206" s="164"/>
      <c r="V206" s="164"/>
      <c r="W206" s="164"/>
      <c r="X206" s="164"/>
      <c r="Y206" s="164"/>
      <c r="Z206" s="164"/>
      <c r="AA206" s="164"/>
      <c r="AB206" s="164"/>
      <c r="AC206" s="362"/>
      <c r="AD206" s="351"/>
      <c r="AE206" s="351"/>
      <c r="AF206" s="351"/>
      <c r="AG206" s="351"/>
      <c r="AH206" s="363"/>
      <c r="AI206" s="420"/>
    </row>
    <row r="207" spans="2:35" ht="42.75" customHeight="1" thickBot="1">
      <c r="B207" s="525" t="s">
        <v>128</v>
      </c>
      <c r="C207" s="526"/>
      <c r="D207" s="526"/>
      <c r="E207" s="526"/>
      <c r="F207" s="526"/>
      <c r="G207" s="526"/>
      <c r="H207" s="526"/>
      <c r="I207" s="526"/>
      <c r="J207" s="526"/>
      <c r="K207" s="526"/>
      <c r="L207" s="526"/>
      <c r="M207" s="526"/>
      <c r="N207" s="526"/>
      <c r="O207" s="526"/>
      <c r="P207" s="526"/>
      <c r="Q207" s="526"/>
      <c r="R207" s="526"/>
      <c r="S207" s="526"/>
      <c r="T207" s="526"/>
      <c r="U207" s="526"/>
      <c r="V207" s="526"/>
      <c r="W207" s="526"/>
      <c r="X207" s="526"/>
      <c r="Y207" s="526"/>
      <c r="Z207" s="526"/>
      <c r="AA207" s="526"/>
      <c r="AB207" s="526"/>
      <c r="AC207" s="527"/>
      <c r="AD207" s="527"/>
      <c r="AE207" s="527"/>
      <c r="AF207" s="527"/>
      <c r="AG207" s="527"/>
      <c r="AH207" s="527"/>
      <c r="AI207" s="528"/>
    </row>
    <row r="208" spans="2:35" ht="42.75" customHeight="1">
      <c r="B208" s="531" t="s">
        <v>37</v>
      </c>
      <c r="C208" s="543" t="s">
        <v>346</v>
      </c>
      <c r="D208" s="560" t="s">
        <v>327</v>
      </c>
      <c r="E208" s="553" t="s">
        <v>0</v>
      </c>
      <c r="F208" s="539"/>
      <c r="G208" s="539" t="s">
        <v>1</v>
      </c>
      <c r="H208" s="539"/>
      <c r="I208" s="539" t="s">
        <v>2</v>
      </c>
      <c r="J208" s="539"/>
      <c r="K208" s="539" t="s">
        <v>3</v>
      </c>
      <c r="L208" s="539"/>
      <c r="M208" s="539" t="s">
        <v>4</v>
      </c>
      <c r="N208" s="539"/>
      <c r="O208" s="539" t="s">
        <v>5</v>
      </c>
      <c r="P208" s="539"/>
      <c r="Q208" s="539" t="s">
        <v>6</v>
      </c>
      <c r="R208" s="539"/>
      <c r="S208" s="539" t="s">
        <v>7</v>
      </c>
      <c r="T208" s="539"/>
      <c r="U208" s="539" t="s">
        <v>8</v>
      </c>
      <c r="V208" s="539"/>
      <c r="W208" s="539" t="s">
        <v>23</v>
      </c>
      <c r="X208" s="539"/>
      <c r="Y208" s="539" t="s">
        <v>24</v>
      </c>
      <c r="Z208" s="539"/>
      <c r="AA208" s="539" t="s">
        <v>9</v>
      </c>
      <c r="AB208" s="539"/>
      <c r="AC208" s="362"/>
      <c r="AD208" s="351"/>
      <c r="AE208" s="351"/>
      <c r="AF208" s="351"/>
      <c r="AG208" s="351"/>
      <c r="AH208" s="363"/>
      <c r="AI208" s="555" t="s">
        <v>19</v>
      </c>
    </row>
    <row r="209" spans="2:35" ht="42.75" customHeight="1" thickBot="1">
      <c r="B209" s="532"/>
      <c r="C209" s="544"/>
      <c r="D209" s="561"/>
      <c r="E209" s="214" t="s">
        <v>10</v>
      </c>
      <c r="F209" s="121" t="s">
        <v>11</v>
      </c>
      <c r="G209" s="121" t="s">
        <v>10</v>
      </c>
      <c r="H209" s="121" t="s">
        <v>11</v>
      </c>
      <c r="I209" s="121" t="s">
        <v>10</v>
      </c>
      <c r="J209" s="121" t="s">
        <v>11</v>
      </c>
      <c r="K209" s="121" t="s">
        <v>10</v>
      </c>
      <c r="L209" s="121" t="s">
        <v>11</v>
      </c>
      <c r="M209" s="121" t="s">
        <v>10</v>
      </c>
      <c r="N209" s="121" t="s">
        <v>11</v>
      </c>
      <c r="O209" s="121" t="s">
        <v>10</v>
      </c>
      <c r="P209" s="121" t="s">
        <v>11</v>
      </c>
      <c r="Q209" s="121" t="s">
        <v>10</v>
      </c>
      <c r="R209" s="121" t="s">
        <v>11</v>
      </c>
      <c r="S209" s="121" t="s">
        <v>10</v>
      </c>
      <c r="T209" s="121" t="s">
        <v>11</v>
      </c>
      <c r="U209" s="121" t="s">
        <v>10</v>
      </c>
      <c r="V209" s="121" t="s">
        <v>11</v>
      </c>
      <c r="W209" s="121" t="s">
        <v>10</v>
      </c>
      <c r="X209" s="121" t="s">
        <v>11</v>
      </c>
      <c r="Y209" s="121" t="s">
        <v>10</v>
      </c>
      <c r="Z209" s="121" t="s">
        <v>11</v>
      </c>
      <c r="AA209" s="121" t="s">
        <v>10</v>
      </c>
      <c r="AB209" s="121" t="s">
        <v>11</v>
      </c>
      <c r="AC209" s="362"/>
      <c r="AD209" s="351"/>
      <c r="AE209" s="351"/>
      <c r="AF209" s="351"/>
      <c r="AG209" s="351"/>
      <c r="AH209" s="363"/>
      <c r="AI209" s="556"/>
    </row>
    <row r="210" spans="2:35" ht="42.75" customHeight="1">
      <c r="B210" s="588" t="s">
        <v>473</v>
      </c>
      <c r="C210" s="280" t="s">
        <v>489</v>
      </c>
      <c r="D210" s="124" t="s">
        <v>372</v>
      </c>
      <c r="E210" s="125"/>
      <c r="F210" s="126"/>
      <c r="G210" s="126"/>
      <c r="H210" s="126"/>
      <c r="I210" s="126"/>
      <c r="J210" s="126"/>
      <c r="K210" s="126"/>
      <c r="L210" s="127"/>
      <c r="M210" s="126"/>
      <c r="N210" s="127"/>
      <c r="O210" s="126"/>
      <c r="P210" s="127"/>
      <c r="Q210" s="126"/>
      <c r="R210" s="127"/>
      <c r="S210" s="126"/>
      <c r="T210" s="127"/>
      <c r="U210" s="126"/>
      <c r="V210" s="127"/>
      <c r="W210" s="126"/>
      <c r="X210" s="127"/>
      <c r="Y210" s="126"/>
      <c r="Z210" s="127"/>
      <c r="AA210" s="126"/>
      <c r="AB210" s="126"/>
      <c r="AC210" s="362"/>
      <c r="AD210" s="351"/>
      <c r="AE210" s="351"/>
      <c r="AF210" s="351"/>
      <c r="AG210" s="351"/>
      <c r="AH210" s="363"/>
      <c r="AI210" s="406"/>
    </row>
    <row r="211" spans="2:35" ht="42.75" customHeight="1">
      <c r="B211" s="541"/>
      <c r="C211" s="281" t="s">
        <v>490</v>
      </c>
      <c r="D211" s="134" t="s">
        <v>373</v>
      </c>
      <c r="E211" s="130"/>
      <c r="F211" s="131"/>
      <c r="G211" s="131"/>
      <c r="H211" s="131"/>
      <c r="I211" s="131"/>
      <c r="J211" s="131"/>
      <c r="K211" s="131"/>
      <c r="L211" s="132"/>
      <c r="M211" s="131"/>
      <c r="N211" s="132"/>
      <c r="O211" s="131"/>
      <c r="P211" s="132"/>
      <c r="Q211" s="131"/>
      <c r="R211" s="132"/>
      <c r="S211" s="131"/>
      <c r="T211" s="132"/>
      <c r="U211" s="131"/>
      <c r="V211" s="132"/>
      <c r="W211" s="131"/>
      <c r="X211" s="132"/>
      <c r="Y211" s="131"/>
      <c r="Z211" s="132"/>
      <c r="AA211" s="131"/>
      <c r="AB211" s="131"/>
      <c r="AC211" s="362"/>
      <c r="AD211" s="351"/>
      <c r="AE211" s="351"/>
      <c r="AF211" s="351"/>
      <c r="AG211" s="351"/>
      <c r="AH211" s="363"/>
      <c r="AI211" s="407"/>
    </row>
    <row r="212" spans="2:35" ht="42.75" customHeight="1" thickBot="1">
      <c r="B212" s="587"/>
      <c r="C212" s="308" t="s">
        <v>491</v>
      </c>
      <c r="D212" s="175" t="s">
        <v>498</v>
      </c>
      <c r="E212" s="171"/>
      <c r="F212" s="164"/>
      <c r="G212" s="164"/>
      <c r="H212" s="164"/>
      <c r="I212" s="164"/>
      <c r="J212" s="164"/>
      <c r="K212" s="164"/>
      <c r="L212" s="232">
        <f>SUM(L210:L211)</f>
        <v>0</v>
      </c>
      <c r="M212" s="164"/>
      <c r="N212" s="232">
        <f>SUM(N210:N211)</f>
        <v>0</v>
      </c>
      <c r="O212" s="164"/>
      <c r="P212" s="232">
        <f>SUM(P210:P211)</f>
        <v>0</v>
      </c>
      <c r="Q212" s="164"/>
      <c r="R212" s="232">
        <f>SUM(R210:R211)</f>
        <v>0</v>
      </c>
      <c r="S212" s="164"/>
      <c r="T212" s="232">
        <f>SUM(T210:T211)</f>
        <v>0</v>
      </c>
      <c r="U212" s="164"/>
      <c r="V212" s="232">
        <f>SUM(V210:V211)</f>
        <v>0</v>
      </c>
      <c r="W212" s="164"/>
      <c r="X212" s="232">
        <f>SUM(X210:X211)</f>
        <v>0</v>
      </c>
      <c r="Y212" s="164"/>
      <c r="Z212" s="232">
        <f>SUM(Z210:Z211)</f>
        <v>0</v>
      </c>
      <c r="AA212" s="164"/>
      <c r="AB212" s="164"/>
      <c r="AC212" s="362"/>
      <c r="AD212" s="351"/>
      <c r="AE212" s="351"/>
      <c r="AF212" s="351"/>
      <c r="AG212" s="351"/>
      <c r="AH212" s="363"/>
      <c r="AI212" s="413"/>
    </row>
    <row r="213" spans="2:35" ht="79.5" customHeight="1">
      <c r="B213" s="506" t="s">
        <v>1041</v>
      </c>
      <c r="C213" s="309" t="s">
        <v>700</v>
      </c>
      <c r="D213" s="124" t="s">
        <v>499</v>
      </c>
      <c r="E213" s="149"/>
      <c r="F213" s="150"/>
      <c r="G213" s="150"/>
      <c r="H213" s="150"/>
      <c r="I213" s="150"/>
      <c r="J213" s="150"/>
      <c r="K213" s="150"/>
      <c r="L213" s="145"/>
      <c r="M213" s="150"/>
      <c r="N213" s="145"/>
      <c r="O213" s="150"/>
      <c r="P213" s="145"/>
      <c r="Q213" s="150"/>
      <c r="R213" s="145"/>
      <c r="S213" s="150"/>
      <c r="T213" s="145"/>
      <c r="U213" s="150"/>
      <c r="V213" s="145"/>
      <c r="W213" s="150"/>
      <c r="X213" s="145"/>
      <c r="Y213" s="150"/>
      <c r="Z213" s="145"/>
      <c r="AA213" s="150"/>
      <c r="AB213" s="150"/>
      <c r="AC213" s="362"/>
      <c r="AD213" s="351"/>
      <c r="AE213" s="351"/>
      <c r="AF213" s="351"/>
      <c r="AG213" s="351"/>
      <c r="AH213" s="363"/>
      <c r="AI213" s="401"/>
    </row>
    <row r="214" spans="2:35" ht="73.5" customHeight="1" thickBot="1">
      <c r="B214" s="507"/>
      <c r="C214" s="310" t="s">
        <v>493</v>
      </c>
      <c r="D214" s="139" t="s">
        <v>500</v>
      </c>
      <c r="E214" s="154"/>
      <c r="F214" s="153"/>
      <c r="G214" s="153"/>
      <c r="H214" s="153"/>
      <c r="I214" s="153"/>
      <c r="J214" s="153"/>
      <c r="K214" s="153"/>
      <c r="L214" s="142"/>
      <c r="M214" s="153"/>
      <c r="N214" s="142"/>
      <c r="O214" s="153"/>
      <c r="P214" s="142"/>
      <c r="Q214" s="153"/>
      <c r="R214" s="142"/>
      <c r="S214" s="153"/>
      <c r="T214" s="142"/>
      <c r="U214" s="153"/>
      <c r="V214" s="142"/>
      <c r="W214" s="153"/>
      <c r="X214" s="142"/>
      <c r="Y214" s="153"/>
      <c r="Z214" s="142"/>
      <c r="AA214" s="153"/>
      <c r="AB214" s="153"/>
      <c r="AC214" s="362"/>
      <c r="AD214" s="351"/>
      <c r="AE214" s="351"/>
      <c r="AF214" s="351"/>
      <c r="AG214" s="351"/>
      <c r="AH214" s="363"/>
      <c r="AI214" s="403"/>
    </row>
    <row r="215" spans="2:35" s="123" customFormat="1" ht="42.75" customHeight="1">
      <c r="B215" s="589" t="s">
        <v>478</v>
      </c>
      <c r="C215" s="280" t="s">
        <v>494</v>
      </c>
      <c r="D215" s="233" t="s">
        <v>374</v>
      </c>
      <c r="E215" s="125"/>
      <c r="F215" s="126"/>
      <c r="G215" s="126"/>
      <c r="H215" s="126"/>
      <c r="I215" s="126"/>
      <c r="J215" s="126"/>
      <c r="K215" s="126"/>
      <c r="L215" s="127"/>
      <c r="M215" s="126"/>
      <c r="N215" s="127"/>
      <c r="O215" s="126"/>
      <c r="P215" s="127"/>
      <c r="Q215" s="126"/>
      <c r="R215" s="127"/>
      <c r="S215" s="126"/>
      <c r="T215" s="127"/>
      <c r="U215" s="126"/>
      <c r="V215" s="127"/>
      <c r="W215" s="126"/>
      <c r="X215" s="127"/>
      <c r="Y215" s="126"/>
      <c r="Z215" s="127"/>
      <c r="AA215" s="126"/>
      <c r="AB215" s="126"/>
      <c r="AC215" s="362"/>
      <c r="AD215" s="351"/>
      <c r="AE215" s="351"/>
      <c r="AF215" s="351"/>
      <c r="AG215" s="351"/>
      <c r="AH215" s="363"/>
      <c r="AI215" s="406"/>
    </row>
    <row r="216" spans="2:35" s="123" customFormat="1" ht="42.75" customHeight="1" thickBot="1">
      <c r="B216" s="590"/>
      <c r="C216" s="283" t="s">
        <v>637</v>
      </c>
      <c r="D216" s="157" t="s">
        <v>638</v>
      </c>
      <c r="E216" s="154"/>
      <c r="F216" s="153"/>
      <c r="G216" s="153"/>
      <c r="H216" s="153"/>
      <c r="I216" s="153"/>
      <c r="J216" s="153"/>
      <c r="K216" s="153"/>
      <c r="L216" s="142"/>
      <c r="M216" s="153"/>
      <c r="N216" s="142"/>
      <c r="O216" s="153"/>
      <c r="P216" s="142"/>
      <c r="Q216" s="153"/>
      <c r="R216" s="142"/>
      <c r="S216" s="153"/>
      <c r="T216" s="142"/>
      <c r="U216" s="153"/>
      <c r="V216" s="142"/>
      <c r="W216" s="153"/>
      <c r="X216" s="142"/>
      <c r="Y216" s="153"/>
      <c r="Z216" s="142"/>
      <c r="AA216" s="153"/>
      <c r="AB216" s="153"/>
      <c r="AC216" s="362"/>
      <c r="AD216" s="351"/>
      <c r="AE216" s="351"/>
      <c r="AF216" s="351"/>
      <c r="AG216" s="351"/>
      <c r="AH216" s="363"/>
      <c r="AI216" s="407"/>
    </row>
    <row r="217" spans="2:35" ht="42.75" customHeight="1">
      <c r="B217" s="540" t="s">
        <v>483</v>
      </c>
      <c r="C217" s="284" t="s">
        <v>496</v>
      </c>
      <c r="D217" s="124" t="s">
        <v>375</v>
      </c>
      <c r="E217" s="149"/>
      <c r="F217" s="150"/>
      <c r="G217" s="150"/>
      <c r="H217" s="150"/>
      <c r="I217" s="150"/>
      <c r="J217" s="150"/>
      <c r="K217" s="150"/>
      <c r="L217" s="145"/>
      <c r="M217" s="150"/>
      <c r="N217" s="145"/>
      <c r="O217" s="150"/>
      <c r="P217" s="145"/>
      <c r="Q217" s="150"/>
      <c r="R217" s="145"/>
      <c r="S217" s="150"/>
      <c r="T217" s="145"/>
      <c r="U217" s="150"/>
      <c r="V217" s="145"/>
      <c r="W217" s="150"/>
      <c r="X217" s="145"/>
      <c r="Y217" s="150"/>
      <c r="Z217" s="145"/>
      <c r="AA217" s="150"/>
      <c r="AB217" s="150"/>
      <c r="AC217" s="362"/>
      <c r="AD217" s="351"/>
      <c r="AE217" s="351"/>
      <c r="AF217" s="351"/>
      <c r="AG217" s="351"/>
      <c r="AH217" s="363"/>
      <c r="AI217" s="401"/>
    </row>
    <row r="218" spans="2:35" ht="42.75" customHeight="1">
      <c r="B218" s="541"/>
      <c r="C218" s="281" t="s">
        <v>497</v>
      </c>
      <c r="D218" s="134" t="s">
        <v>501</v>
      </c>
      <c r="E218" s="130"/>
      <c r="F218" s="131"/>
      <c r="G218" s="131"/>
      <c r="H218" s="131"/>
      <c r="I218" s="131"/>
      <c r="J218" s="131"/>
      <c r="K218" s="131"/>
      <c r="L218" s="132"/>
      <c r="M218" s="131"/>
      <c r="N218" s="132"/>
      <c r="O218" s="131"/>
      <c r="P218" s="132"/>
      <c r="Q218" s="131"/>
      <c r="R218" s="132"/>
      <c r="S218" s="131"/>
      <c r="T218" s="132"/>
      <c r="U218" s="131"/>
      <c r="V218" s="132"/>
      <c r="W218" s="131"/>
      <c r="X218" s="132"/>
      <c r="Y218" s="131"/>
      <c r="Z218" s="132"/>
      <c r="AA218" s="131"/>
      <c r="AB218" s="131"/>
      <c r="AC218" s="362"/>
      <c r="AD218" s="351"/>
      <c r="AE218" s="351"/>
      <c r="AF218" s="351"/>
      <c r="AG218" s="351"/>
      <c r="AH218" s="363"/>
      <c r="AI218" s="407"/>
    </row>
    <row r="219" spans="2:35" s="123" customFormat="1" ht="42.75" customHeight="1" thickBot="1">
      <c r="B219" s="587"/>
      <c r="C219" s="283" t="s">
        <v>495</v>
      </c>
      <c r="D219" s="157" t="s">
        <v>502</v>
      </c>
      <c r="E219" s="154"/>
      <c r="F219" s="153"/>
      <c r="G219" s="153"/>
      <c r="H219" s="153"/>
      <c r="I219" s="153"/>
      <c r="J219" s="153"/>
      <c r="K219" s="153"/>
      <c r="L219" s="142"/>
      <c r="M219" s="153"/>
      <c r="N219" s="142"/>
      <c r="O219" s="153"/>
      <c r="P219" s="142"/>
      <c r="Q219" s="153"/>
      <c r="R219" s="142"/>
      <c r="S219" s="153"/>
      <c r="T219" s="142"/>
      <c r="U219" s="153"/>
      <c r="V219" s="142"/>
      <c r="W219" s="153"/>
      <c r="X219" s="142"/>
      <c r="Y219" s="153"/>
      <c r="Z219" s="142"/>
      <c r="AA219" s="153"/>
      <c r="AB219" s="153"/>
      <c r="AC219" s="362"/>
      <c r="AD219" s="351"/>
      <c r="AE219" s="351"/>
      <c r="AF219" s="351"/>
      <c r="AG219" s="351"/>
      <c r="AH219" s="363"/>
      <c r="AI219" s="407"/>
    </row>
    <row r="220" spans="2:35" ht="56.25" customHeight="1" thickBot="1">
      <c r="B220" s="421" t="s">
        <v>289</v>
      </c>
      <c r="C220" s="311" t="s">
        <v>289</v>
      </c>
      <c r="D220" s="234" t="s">
        <v>376</v>
      </c>
      <c r="E220" s="235"/>
      <c r="F220" s="236"/>
      <c r="G220" s="236"/>
      <c r="H220" s="236"/>
      <c r="I220" s="236"/>
      <c r="J220" s="236"/>
      <c r="K220" s="236"/>
      <c r="L220" s="237"/>
      <c r="M220" s="236"/>
      <c r="N220" s="237"/>
      <c r="O220" s="236"/>
      <c r="P220" s="237"/>
      <c r="Q220" s="236"/>
      <c r="R220" s="237"/>
      <c r="S220" s="236"/>
      <c r="T220" s="237"/>
      <c r="U220" s="236"/>
      <c r="V220" s="237"/>
      <c r="W220" s="236"/>
      <c r="X220" s="237"/>
      <c r="Y220" s="236"/>
      <c r="Z220" s="237"/>
      <c r="AA220" s="236"/>
      <c r="AB220" s="236"/>
      <c r="AC220" s="362"/>
      <c r="AD220" s="351"/>
      <c r="AE220" s="351"/>
      <c r="AF220" s="351"/>
      <c r="AG220" s="351"/>
      <c r="AH220" s="363"/>
      <c r="AI220" s="422"/>
    </row>
    <row r="221" spans="2:35" s="123" customFormat="1" ht="42.75" customHeight="1">
      <c r="B221" s="540" t="s">
        <v>1042</v>
      </c>
      <c r="C221" s="284" t="s">
        <v>701</v>
      </c>
      <c r="D221" s="176" t="s">
        <v>377</v>
      </c>
      <c r="E221" s="149"/>
      <c r="F221" s="150"/>
      <c r="G221" s="150"/>
      <c r="H221" s="150"/>
      <c r="I221" s="150"/>
      <c r="J221" s="150"/>
      <c r="K221" s="150"/>
      <c r="L221" s="145"/>
      <c r="M221" s="150"/>
      <c r="N221" s="145"/>
      <c r="O221" s="150"/>
      <c r="P221" s="145"/>
      <c r="Q221" s="150"/>
      <c r="R221" s="145"/>
      <c r="S221" s="150"/>
      <c r="T221" s="145"/>
      <c r="U221" s="150"/>
      <c r="V221" s="145"/>
      <c r="W221" s="150"/>
      <c r="X221" s="145"/>
      <c r="Y221" s="150"/>
      <c r="Z221" s="145"/>
      <c r="AA221" s="150"/>
      <c r="AB221" s="150"/>
      <c r="AC221" s="362"/>
      <c r="AD221" s="351"/>
      <c r="AE221" s="351"/>
      <c r="AF221" s="351"/>
      <c r="AG221" s="351"/>
      <c r="AH221" s="363"/>
      <c r="AI221" s="401"/>
    </row>
    <row r="222" spans="2:35" ht="42.75" customHeight="1">
      <c r="B222" s="541"/>
      <c r="C222" s="281" t="s">
        <v>702</v>
      </c>
      <c r="D222" s="134" t="s">
        <v>378</v>
      </c>
      <c r="E222" s="130"/>
      <c r="F222" s="131"/>
      <c r="G222" s="131"/>
      <c r="H222" s="131"/>
      <c r="I222" s="131"/>
      <c r="J222" s="131"/>
      <c r="K222" s="131"/>
      <c r="L222" s="132"/>
      <c r="M222" s="131"/>
      <c r="N222" s="132"/>
      <c r="O222" s="131"/>
      <c r="P222" s="132"/>
      <c r="Q222" s="131"/>
      <c r="R222" s="132"/>
      <c r="S222" s="131"/>
      <c r="T222" s="132"/>
      <c r="U222" s="131"/>
      <c r="V222" s="132"/>
      <c r="W222" s="131"/>
      <c r="X222" s="132"/>
      <c r="Y222" s="131"/>
      <c r="Z222" s="132"/>
      <c r="AA222" s="131"/>
      <c r="AB222" s="131"/>
      <c r="AC222" s="362"/>
      <c r="AD222" s="351"/>
      <c r="AE222" s="351"/>
      <c r="AF222" s="351"/>
      <c r="AG222" s="351"/>
      <c r="AH222" s="363"/>
      <c r="AI222" s="407"/>
    </row>
    <row r="223" spans="2:35" ht="42.75" customHeight="1" thickBot="1">
      <c r="B223" s="542"/>
      <c r="C223" s="288" t="s">
        <v>703</v>
      </c>
      <c r="D223" s="139" t="s">
        <v>379</v>
      </c>
      <c r="E223" s="171"/>
      <c r="F223" s="164"/>
      <c r="G223" s="164"/>
      <c r="H223" s="164"/>
      <c r="I223" s="164"/>
      <c r="J223" s="164"/>
      <c r="K223" s="164"/>
      <c r="L223" s="165"/>
      <c r="M223" s="164"/>
      <c r="N223" s="165"/>
      <c r="O223" s="164"/>
      <c r="P223" s="165"/>
      <c r="Q223" s="164"/>
      <c r="R223" s="165"/>
      <c r="S223" s="164"/>
      <c r="T223" s="165"/>
      <c r="U223" s="164"/>
      <c r="V223" s="165"/>
      <c r="W223" s="164"/>
      <c r="X223" s="165"/>
      <c r="Y223" s="164"/>
      <c r="Z223" s="165"/>
      <c r="AA223" s="164"/>
      <c r="AB223" s="164"/>
      <c r="AC223" s="362"/>
      <c r="AD223" s="351"/>
      <c r="AE223" s="351"/>
      <c r="AF223" s="351"/>
      <c r="AG223" s="351"/>
      <c r="AH223" s="363"/>
      <c r="AI223" s="413"/>
    </row>
    <row r="224" spans="2:35" ht="42.75" customHeight="1" thickBot="1">
      <c r="B224" s="525" t="s">
        <v>130</v>
      </c>
      <c r="C224" s="526"/>
      <c r="D224" s="526"/>
      <c r="E224" s="526"/>
      <c r="F224" s="526"/>
      <c r="G224" s="526"/>
      <c r="H224" s="526"/>
      <c r="I224" s="526"/>
      <c r="J224" s="526"/>
      <c r="K224" s="526"/>
      <c r="L224" s="526"/>
      <c r="M224" s="526"/>
      <c r="N224" s="526"/>
      <c r="O224" s="526"/>
      <c r="P224" s="526"/>
      <c r="Q224" s="526"/>
      <c r="R224" s="526"/>
      <c r="S224" s="526"/>
      <c r="T224" s="526"/>
      <c r="U224" s="526"/>
      <c r="V224" s="526"/>
      <c r="W224" s="526"/>
      <c r="X224" s="526"/>
      <c r="Y224" s="526"/>
      <c r="Z224" s="526"/>
      <c r="AA224" s="526"/>
      <c r="AB224" s="526"/>
      <c r="AC224" s="527"/>
      <c r="AD224" s="527"/>
      <c r="AE224" s="527"/>
      <c r="AF224" s="527"/>
      <c r="AG224" s="527"/>
      <c r="AH224" s="527"/>
      <c r="AI224" s="528"/>
    </row>
    <row r="225" spans="2:35" ht="42.75" customHeight="1">
      <c r="B225" s="531" t="s">
        <v>37</v>
      </c>
      <c r="C225" s="543" t="s">
        <v>346</v>
      </c>
      <c r="D225" s="560" t="s">
        <v>327</v>
      </c>
      <c r="E225" s="508" t="s">
        <v>0</v>
      </c>
      <c r="F225" s="508"/>
      <c r="G225" s="508" t="s">
        <v>1</v>
      </c>
      <c r="H225" s="508"/>
      <c r="I225" s="508" t="s">
        <v>2</v>
      </c>
      <c r="J225" s="508"/>
      <c r="K225" s="508" t="s">
        <v>3</v>
      </c>
      <c r="L225" s="508"/>
      <c r="M225" s="508" t="s">
        <v>4</v>
      </c>
      <c r="N225" s="508"/>
      <c r="O225" s="508" t="s">
        <v>5</v>
      </c>
      <c r="P225" s="508"/>
      <c r="Q225" s="508" t="s">
        <v>6</v>
      </c>
      <c r="R225" s="508"/>
      <c r="S225" s="508" t="s">
        <v>7</v>
      </c>
      <c r="T225" s="508"/>
      <c r="U225" s="508" t="s">
        <v>8</v>
      </c>
      <c r="V225" s="508"/>
      <c r="W225" s="508" t="s">
        <v>23</v>
      </c>
      <c r="X225" s="508"/>
      <c r="Y225" s="508" t="s">
        <v>24</v>
      </c>
      <c r="Z225" s="508"/>
      <c r="AA225" s="508" t="s">
        <v>9</v>
      </c>
      <c r="AB225" s="508"/>
      <c r="AC225" s="490" t="s">
        <v>1054</v>
      </c>
      <c r="AD225" s="491"/>
      <c r="AE225" s="490" t="s">
        <v>1055</v>
      </c>
      <c r="AF225" s="491"/>
      <c r="AG225" s="490" t="s">
        <v>1056</v>
      </c>
      <c r="AH225" s="491"/>
      <c r="AI225" s="537" t="s">
        <v>19</v>
      </c>
    </row>
    <row r="226" spans="2:35" ht="42.75" customHeight="1" thickBot="1">
      <c r="B226" s="532"/>
      <c r="C226" s="544"/>
      <c r="D226" s="561"/>
      <c r="E226" s="161" t="s">
        <v>10</v>
      </c>
      <c r="F226" s="161" t="s">
        <v>11</v>
      </c>
      <c r="G226" s="161" t="s">
        <v>10</v>
      </c>
      <c r="H226" s="161" t="s">
        <v>11</v>
      </c>
      <c r="I226" s="161" t="s">
        <v>10</v>
      </c>
      <c r="J226" s="161" t="s">
        <v>11</v>
      </c>
      <c r="K226" s="161" t="s">
        <v>10</v>
      </c>
      <c r="L226" s="161" t="s">
        <v>11</v>
      </c>
      <c r="M226" s="161" t="s">
        <v>10</v>
      </c>
      <c r="N226" s="161" t="s">
        <v>11</v>
      </c>
      <c r="O226" s="161" t="s">
        <v>10</v>
      </c>
      <c r="P226" s="161" t="s">
        <v>11</v>
      </c>
      <c r="Q226" s="161" t="s">
        <v>10</v>
      </c>
      <c r="R226" s="161" t="s">
        <v>11</v>
      </c>
      <c r="S226" s="161" t="s">
        <v>10</v>
      </c>
      <c r="T226" s="161" t="s">
        <v>11</v>
      </c>
      <c r="U226" s="161" t="s">
        <v>10</v>
      </c>
      <c r="V226" s="161" t="s">
        <v>11</v>
      </c>
      <c r="W226" s="161" t="s">
        <v>10</v>
      </c>
      <c r="X226" s="161" t="s">
        <v>11</v>
      </c>
      <c r="Y226" s="161" t="s">
        <v>10</v>
      </c>
      <c r="Z226" s="161" t="s">
        <v>11</v>
      </c>
      <c r="AA226" s="161" t="s">
        <v>10</v>
      </c>
      <c r="AB226" s="161" t="s">
        <v>11</v>
      </c>
      <c r="AC226" s="358" t="s">
        <v>10</v>
      </c>
      <c r="AD226" s="358" t="s">
        <v>11</v>
      </c>
      <c r="AE226" s="358" t="s">
        <v>10</v>
      </c>
      <c r="AF226" s="358" t="s">
        <v>11</v>
      </c>
      <c r="AG226" s="358" t="s">
        <v>10</v>
      </c>
      <c r="AH226" s="358" t="s">
        <v>11</v>
      </c>
      <c r="AI226" s="538"/>
    </row>
    <row r="227" spans="2:35" s="238" customFormat="1" ht="42.75" customHeight="1" thickBot="1">
      <c r="B227" s="423" t="s">
        <v>297</v>
      </c>
      <c r="C227" s="312" t="s">
        <v>852</v>
      </c>
      <c r="D227" s="239" t="s">
        <v>298</v>
      </c>
      <c r="E227" s="240">
        <f>SUM(E228:E233)</f>
        <v>0</v>
      </c>
      <c r="F227" s="240">
        <f t="shared" ref="F227:AB227" si="9">SUM(F228:F233)</f>
        <v>0</v>
      </c>
      <c r="G227" s="240">
        <f t="shared" si="9"/>
        <v>0</v>
      </c>
      <c r="H227" s="240">
        <f t="shared" si="9"/>
        <v>0</v>
      </c>
      <c r="I227" s="240">
        <f t="shared" si="9"/>
        <v>0</v>
      </c>
      <c r="J227" s="240">
        <f t="shared" si="9"/>
        <v>0</v>
      </c>
      <c r="K227" s="240">
        <f t="shared" si="9"/>
        <v>0</v>
      </c>
      <c r="L227" s="240">
        <f t="shared" si="9"/>
        <v>0</v>
      </c>
      <c r="M227" s="240">
        <f t="shared" si="9"/>
        <v>0</v>
      </c>
      <c r="N227" s="240">
        <f t="shared" si="9"/>
        <v>0</v>
      </c>
      <c r="O227" s="240">
        <f t="shared" si="9"/>
        <v>0</v>
      </c>
      <c r="P227" s="240">
        <f t="shared" si="9"/>
        <v>0</v>
      </c>
      <c r="Q227" s="240">
        <f t="shared" si="9"/>
        <v>0</v>
      </c>
      <c r="R227" s="240">
        <f t="shared" si="9"/>
        <v>0</v>
      </c>
      <c r="S227" s="240">
        <f t="shared" si="9"/>
        <v>0</v>
      </c>
      <c r="T227" s="240">
        <f t="shared" si="9"/>
        <v>0</v>
      </c>
      <c r="U227" s="240">
        <f t="shared" si="9"/>
        <v>0</v>
      </c>
      <c r="V227" s="240">
        <f t="shared" si="9"/>
        <v>0</v>
      </c>
      <c r="W227" s="240">
        <f t="shared" si="9"/>
        <v>0</v>
      </c>
      <c r="X227" s="240">
        <f t="shared" si="9"/>
        <v>0</v>
      </c>
      <c r="Y227" s="240">
        <f t="shared" si="9"/>
        <v>0</v>
      </c>
      <c r="Z227" s="240">
        <f t="shared" si="9"/>
        <v>0</v>
      </c>
      <c r="AA227" s="240">
        <f t="shared" si="9"/>
        <v>0</v>
      </c>
      <c r="AB227" s="240">
        <f t="shared" si="9"/>
        <v>0</v>
      </c>
      <c r="AC227" s="362"/>
      <c r="AD227" s="351"/>
      <c r="AE227" s="351"/>
      <c r="AF227" s="351"/>
      <c r="AG227" s="351"/>
      <c r="AH227" s="363"/>
      <c r="AI227" s="424"/>
    </row>
    <row r="228" spans="2:35" ht="42.75" customHeight="1">
      <c r="B228" s="506" t="s">
        <v>568</v>
      </c>
      <c r="C228" s="309" t="s">
        <v>391</v>
      </c>
      <c r="D228" s="124" t="s">
        <v>562</v>
      </c>
      <c r="E228" s="241"/>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c r="AB228" s="145"/>
      <c r="AC228" s="362"/>
      <c r="AD228" s="351"/>
      <c r="AE228" s="351"/>
      <c r="AF228" s="351"/>
      <c r="AG228" s="351"/>
      <c r="AH228" s="363"/>
      <c r="AI228" s="425"/>
    </row>
    <row r="229" spans="2:35" ht="42.75" customHeight="1">
      <c r="B229" s="516"/>
      <c r="C229" s="313" t="s">
        <v>386</v>
      </c>
      <c r="D229" s="134" t="s">
        <v>563</v>
      </c>
      <c r="E229" s="24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362"/>
      <c r="AD229" s="351"/>
      <c r="AE229" s="351"/>
      <c r="AF229" s="351"/>
      <c r="AG229" s="351"/>
      <c r="AH229" s="363"/>
      <c r="AI229" s="426"/>
    </row>
    <row r="230" spans="2:35" ht="42.75" customHeight="1">
      <c r="B230" s="516"/>
      <c r="C230" s="313" t="s">
        <v>387</v>
      </c>
      <c r="D230" s="134" t="s">
        <v>564</v>
      </c>
      <c r="E230" s="24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362"/>
      <c r="AD230" s="351"/>
      <c r="AE230" s="351"/>
      <c r="AF230" s="351"/>
      <c r="AG230" s="351"/>
      <c r="AH230" s="363"/>
      <c r="AI230" s="426"/>
    </row>
    <row r="231" spans="2:35" ht="42.75" customHeight="1">
      <c r="B231" s="516"/>
      <c r="C231" s="313" t="s">
        <v>388</v>
      </c>
      <c r="D231" s="134" t="s">
        <v>565</v>
      </c>
      <c r="E231" s="24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362"/>
      <c r="AD231" s="351"/>
      <c r="AE231" s="351"/>
      <c r="AF231" s="351"/>
      <c r="AG231" s="351"/>
      <c r="AH231" s="363"/>
      <c r="AI231" s="426"/>
    </row>
    <row r="232" spans="2:35" ht="42.75" customHeight="1">
      <c r="B232" s="516"/>
      <c r="C232" s="313" t="s">
        <v>389</v>
      </c>
      <c r="D232" s="134" t="s">
        <v>566</v>
      </c>
      <c r="E232" s="24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362"/>
      <c r="AD232" s="351"/>
      <c r="AE232" s="351"/>
      <c r="AF232" s="351"/>
      <c r="AG232" s="351"/>
      <c r="AH232" s="363"/>
      <c r="AI232" s="426"/>
    </row>
    <row r="233" spans="2:35" ht="42.75" customHeight="1" thickBot="1">
      <c r="B233" s="507"/>
      <c r="C233" s="310" t="s">
        <v>390</v>
      </c>
      <c r="D233" s="139" t="s">
        <v>567</v>
      </c>
      <c r="E233" s="178"/>
      <c r="F233" s="142"/>
      <c r="G233" s="142"/>
      <c r="H233" s="142"/>
      <c r="I233" s="142"/>
      <c r="J233" s="142"/>
      <c r="K233" s="142"/>
      <c r="L233" s="142"/>
      <c r="M233" s="142"/>
      <c r="N233" s="142"/>
      <c r="O233" s="142"/>
      <c r="P233" s="142"/>
      <c r="Q233" s="142"/>
      <c r="R233" s="142"/>
      <c r="S233" s="142"/>
      <c r="T233" s="142"/>
      <c r="U233" s="142"/>
      <c r="V233" s="142"/>
      <c r="W233" s="142"/>
      <c r="X233" s="142"/>
      <c r="Y233" s="142"/>
      <c r="Z233" s="142"/>
      <c r="AA233" s="142"/>
      <c r="AB233" s="142"/>
      <c r="AC233" s="362"/>
      <c r="AD233" s="351"/>
      <c r="AE233" s="351"/>
      <c r="AF233" s="351"/>
      <c r="AG233" s="351"/>
      <c r="AH233" s="363"/>
      <c r="AI233" s="427"/>
    </row>
    <row r="234" spans="2:35" ht="60.75" customHeight="1" thickBot="1">
      <c r="B234" s="423" t="s">
        <v>569</v>
      </c>
      <c r="C234" s="314" t="s">
        <v>704</v>
      </c>
      <c r="D234" s="234" t="s">
        <v>299</v>
      </c>
      <c r="E234" s="243"/>
      <c r="F234" s="236"/>
      <c r="G234" s="236"/>
      <c r="H234" s="236"/>
      <c r="I234" s="236"/>
      <c r="J234" s="236"/>
      <c r="K234" s="236"/>
      <c r="L234" s="237"/>
      <c r="M234" s="236"/>
      <c r="N234" s="237"/>
      <c r="O234" s="236"/>
      <c r="P234" s="237"/>
      <c r="Q234" s="236"/>
      <c r="R234" s="237"/>
      <c r="S234" s="236"/>
      <c r="T234" s="237"/>
      <c r="U234" s="236"/>
      <c r="V234" s="237"/>
      <c r="W234" s="236"/>
      <c r="X234" s="237"/>
      <c r="Y234" s="236"/>
      <c r="Z234" s="237"/>
      <c r="AA234" s="236"/>
      <c r="AB234" s="244"/>
      <c r="AC234" s="362"/>
      <c r="AD234" s="351"/>
      <c r="AE234" s="351"/>
      <c r="AF234" s="351"/>
      <c r="AG234" s="351"/>
      <c r="AH234" s="363"/>
      <c r="AI234" s="428"/>
    </row>
    <row r="235" spans="2:35" ht="42.75" customHeight="1" thickBot="1">
      <c r="B235" s="408" t="s">
        <v>1021</v>
      </c>
      <c r="C235" s="315" t="s">
        <v>1022</v>
      </c>
      <c r="D235" s="200" t="s">
        <v>1023</v>
      </c>
      <c r="E235" s="245"/>
      <c r="F235" s="245"/>
      <c r="G235" s="245"/>
      <c r="H235" s="245"/>
      <c r="I235" s="245"/>
      <c r="J235" s="245"/>
      <c r="K235" s="245"/>
      <c r="L235" s="245"/>
      <c r="M235" s="245"/>
      <c r="N235" s="245"/>
      <c r="O235" s="245"/>
      <c r="P235" s="245"/>
      <c r="Q235" s="245"/>
      <c r="R235" s="245"/>
      <c r="S235" s="245"/>
      <c r="T235" s="245"/>
      <c r="U235" s="245"/>
      <c r="V235" s="245"/>
      <c r="W235" s="245"/>
      <c r="X235" s="245"/>
      <c r="Y235" s="245"/>
      <c r="Z235" s="245"/>
      <c r="AA235" s="245"/>
      <c r="AB235" s="245"/>
      <c r="AC235" s="362"/>
      <c r="AD235" s="351"/>
      <c r="AE235" s="351"/>
      <c r="AF235" s="351"/>
      <c r="AG235" s="351"/>
      <c r="AH235" s="363"/>
      <c r="AI235" s="429"/>
    </row>
    <row r="236" spans="2:35" ht="42.75" customHeight="1">
      <c r="B236" s="517" t="s">
        <v>570</v>
      </c>
      <c r="C236" s="284" t="s">
        <v>1016</v>
      </c>
      <c r="D236" s="246" t="s">
        <v>551</v>
      </c>
      <c r="E236" s="241"/>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338"/>
      <c r="AD236" s="338"/>
      <c r="AE236" s="338"/>
      <c r="AF236" s="338"/>
      <c r="AG236" s="338"/>
      <c r="AH236" s="338"/>
      <c r="AI236" s="401"/>
    </row>
    <row r="237" spans="2:35" ht="42.75" customHeight="1" thickBot="1">
      <c r="B237" s="518"/>
      <c r="C237" s="316" t="s">
        <v>851</v>
      </c>
      <c r="D237" s="139" t="s">
        <v>301</v>
      </c>
      <c r="E237" s="247"/>
      <c r="F237" s="248"/>
      <c r="G237" s="248"/>
      <c r="H237" s="248"/>
      <c r="I237" s="248"/>
      <c r="J237" s="248"/>
      <c r="K237" s="248"/>
      <c r="L237" s="248"/>
      <c r="M237" s="248"/>
      <c r="N237" s="248"/>
      <c r="O237" s="248"/>
      <c r="P237" s="248"/>
      <c r="Q237" s="248"/>
      <c r="R237" s="248"/>
      <c r="S237" s="248"/>
      <c r="T237" s="248"/>
      <c r="U237" s="248"/>
      <c r="V237" s="248"/>
      <c r="W237" s="248"/>
      <c r="X237" s="248"/>
      <c r="Y237" s="248"/>
      <c r="Z237" s="248"/>
      <c r="AA237" s="248"/>
      <c r="AB237" s="248"/>
      <c r="AC237" s="352"/>
      <c r="AD237" s="352"/>
      <c r="AE237" s="352"/>
      <c r="AF237" s="352"/>
      <c r="AG237" s="352"/>
      <c r="AH237" s="352"/>
      <c r="AI237" s="430"/>
    </row>
    <row r="238" spans="2:35" ht="42.75" customHeight="1">
      <c r="B238" s="519" t="s">
        <v>436</v>
      </c>
      <c r="C238" s="309" t="s">
        <v>391</v>
      </c>
      <c r="D238" s="124" t="s">
        <v>405</v>
      </c>
      <c r="E238" s="241"/>
      <c r="F238" s="145"/>
      <c r="G238" s="145"/>
      <c r="H238" s="145"/>
      <c r="I238" s="145"/>
      <c r="J238" s="145"/>
      <c r="K238" s="145"/>
      <c r="L238" s="145"/>
      <c r="M238" s="145"/>
      <c r="N238" s="145"/>
      <c r="O238" s="145"/>
      <c r="P238" s="145"/>
      <c r="Q238" s="145"/>
      <c r="R238" s="145"/>
      <c r="S238" s="145"/>
      <c r="T238" s="145"/>
      <c r="U238" s="145"/>
      <c r="V238" s="145"/>
      <c r="W238" s="145"/>
      <c r="X238" s="145"/>
      <c r="Y238" s="145"/>
      <c r="Z238" s="145"/>
      <c r="AA238" s="145"/>
      <c r="AB238" s="145"/>
      <c r="AC238" s="338"/>
      <c r="AD238" s="338"/>
      <c r="AE238" s="338"/>
      <c r="AF238" s="338"/>
      <c r="AG238" s="338"/>
      <c r="AH238" s="338"/>
      <c r="AI238" s="401"/>
    </row>
    <row r="239" spans="2:35" ht="42.75" customHeight="1">
      <c r="B239" s="520"/>
      <c r="C239" s="313" t="s">
        <v>386</v>
      </c>
      <c r="D239" s="134" t="s">
        <v>406</v>
      </c>
      <c r="E239" s="24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335"/>
      <c r="AD239" s="335"/>
      <c r="AE239" s="335"/>
      <c r="AF239" s="335"/>
      <c r="AG239" s="335"/>
      <c r="AH239" s="335"/>
      <c r="AI239" s="407"/>
    </row>
    <row r="240" spans="2:35" ht="42.75" customHeight="1">
      <c r="B240" s="520"/>
      <c r="C240" s="313" t="s">
        <v>387</v>
      </c>
      <c r="D240" s="134" t="s">
        <v>407</v>
      </c>
      <c r="E240" s="24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335"/>
      <c r="AD240" s="335"/>
      <c r="AE240" s="335"/>
      <c r="AF240" s="335"/>
      <c r="AG240" s="335"/>
      <c r="AH240" s="335"/>
      <c r="AI240" s="407"/>
    </row>
    <row r="241" spans="2:35" ht="42.75" customHeight="1">
      <c r="B241" s="520"/>
      <c r="C241" s="313" t="s">
        <v>388</v>
      </c>
      <c r="D241" s="134" t="s">
        <v>408</v>
      </c>
      <c r="E241" s="24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335"/>
      <c r="AD241" s="335"/>
      <c r="AE241" s="335"/>
      <c r="AF241" s="335"/>
      <c r="AG241" s="335"/>
      <c r="AH241" s="335"/>
      <c r="AI241" s="407"/>
    </row>
    <row r="242" spans="2:35" ht="42.75" customHeight="1">
      <c r="B242" s="520"/>
      <c r="C242" s="313" t="s">
        <v>389</v>
      </c>
      <c r="D242" s="134" t="s">
        <v>409</v>
      </c>
      <c r="E242" s="24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335"/>
      <c r="AD242" s="335"/>
      <c r="AE242" s="335"/>
      <c r="AF242" s="335"/>
      <c r="AG242" s="335"/>
      <c r="AH242" s="335"/>
      <c r="AI242" s="407"/>
    </row>
    <row r="243" spans="2:35" ht="42.75" customHeight="1" thickBot="1">
      <c r="B243" s="521"/>
      <c r="C243" s="310" t="s">
        <v>390</v>
      </c>
      <c r="D243" s="139" t="s">
        <v>410</v>
      </c>
      <c r="E243" s="178"/>
      <c r="F243" s="142"/>
      <c r="G243" s="142"/>
      <c r="H243" s="142"/>
      <c r="I243" s="142"/>
      <c r="J243" s="142"/>
      <c r="K243" s="142"/>
      <c r="L243" s="142"/>
      <c r="M243" s="142"/>
      <c r="N243" s="142"/>
      <c r="O243" s="142"/>
      <c r="P243" s="142"/>
      <c r="Q243" s="142"/>
      <c r="R243" s="142"/>
      <c r="S243" s="142"/>
      <c r="T243" s="142"/>
      <c r="U243" s="142"/>
      <c r="V243" s="142"/>
      <c r="W243" s="142"/>
      <c r="X243" s="142"/>
      <c r="Y243" s="142"/>
      <c r="Z243" s="142"/>
      <c r="AA243" s="142"/>
      <c r="AB243" s="142"/>
      <c r="AC243" s="337"/>
      <c r="AD243" s="337"/>
      <c r="AE243" s="337"/>
      <c r="AF243" s="337"/>
      <c r="AG243" s="337"/>
      <c r="AH243" s="337"/>
      <c r="AI243" s="403"/>
    </row>
    <row r="244" spans="2:35" ht="42.75" customHeight="1">
      <c r="B244" s="519" t="s">
        <v>437</v>
      </c>
      <c r="C244" s="309" t="s">
        <v>440</v>
      </c>
      <c r="D244" s="124" t="s">
        <v>416</v>
      </c>
      <c r="E244" s="241"/>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338"/>
      <c r="AD244" s="338"/>
      <c r="AE244" s="338"/>
      <c r="AF244" s="338"/>
      <c r="AG244" s="338"/>
      <c r="AH244" s="338"/>
      <c r="AI244" s="401"/>
    </row>
    <row r="245" spans="2:35" ht="42.75" customHeight="1">
      <c r="B245" s="520"/>
      <c r="C245" s="313" t="s">
        <v>411</v>
      </c>
      <c r="D245" s="134" t="s">
        <v>417</v>
      </c>
      <c r="E245" s="24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335"/>
      <c r="AD245" s="335"/>
      <c r="AE245" s="335"/>
      <c r="AF245" s="335"/>
      <c r="AG245" s="335"/>
      <c r="AH245" s="335"/>
      <c r="AI245" s="407"/>
    </row>
    <row r="246" spans="2:35" ht="42.75" customHeight="1">
      <c r="B246" s="520"/>
      <c r="C246" s="313" t="s">
        <v>412</v>
      </c>
      <c r="D246" s="134" t="s">
        <v>418</v>
      </c>
      <c r="E246" s="24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335"/>
      <c r="AD246" s="335"/>
      <c r="AE246" s="335"/>
      <c r="AF246" s="335"/>
      <c r="AG246" s="335"/>
      <c r="AH246" s="335"/>
      <c r="AI246" s="407"/>
    </row>
    <row r="247" spans="2:35" ht="42.75" customHeight="1">
      <c r="B247" s="520"/>
      <c r="C247" s="313" t="s">
        <v>413</v>
      </c>
      <c r="D247" s="134" t="s">
        <v>419</v>
      </c>
      <c r="E247" s="24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335"/>
      <c r="AD247" s="335"/>
      <c r="AE247" s="335"/>
      <c r="AF247" s="335"/>
      <c r="AG247" s="335"/>
      <c r="AH247" s="335"/>
      <c r="AI247" s="407"/>
    </row>
    <row r="248" spans="2:35" ht="42.75" customHeight="1">
      <c r="B248" s="520"/>
      <c r="C248" s="313" t="s">
        <v>414</v>
      </c>
      <c r="D248" s="134" t="s">
        <v>420</v>
      </c>
      <c r="E248" s="24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335"/>
      <c r="AD248" s="335"/>
      <c r="AE248" s="335"/>
      <c r="AF248" s="335"/>
      <c r="AG248" s="335"/>
      <c r="AH248" s="335"/>
      <c r="AI248" s="407"/>
    </row>
    <row r="249" spans="2:35" ht="42.75" customHeight="1">
      <c r="B249" s="520"/>
      <c r="C249" s="313" t="s">
        <v>415</v>
      </c>
      <c r="D249" s="134" t="s">
        <v>421</v>
      </c>
      <c r="E249" s="24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335"/>
      <c r="AD249" s="335"/>
      <c r="AE249" s="335"/>
      <c r="AF249" s="335"/>
      <c r="AG249" s="335"/>
      <c r="AH249" s="335"/>
      <c r="AI249" s="407"/>
    </row>
    <row r="250" spans="2:35" ht="42.75" customHeight="1" thickBot="1">
      <c r="B250" s="520"/>
      <c r="C250" s="317" t="s">
        <v>435</v>
      </c>
      <c r="D250" s="139" t="s">
        <v>439</v>
      </c>
      <c r="E250" s="247">
        <f>SUM(E244:E249)</f>
        <v>0</v>
      </c>
      <c r="F250" s="248">
        <f t="shared" ref="F250:AB250" si="10">SUM(F244:F249)</f>
        <v>0</v>
      </c>
      <c r="G250" s="248">
        <f t="shared" si="10"/>
        <v>0</v>
      </c>
      <c r="H250" s="248">
        <f t="shared" si="10"/>
        <v>0</v>
      </c>
      <c r="I250" s="248">
        <f t="shared" si="10"/>
        <v>0</v>
      </c>
      <c r="J250" s="248">
        <f t="shared" si="10"/>
        <v>0</v>
      </c>
      <c r="K250" s="248">
        <f t="shared" si="10"/>
        <v>0</v>
      </c>
      <c r="L250" s="248">
        <f t="shared" si="10"/>
        <v>0</v>
      </c>
      <c r="M250" s="248">
        <f t="shared" si="10"/>
        <v>0</v>
      </c>
      <c r="N250" s="248">
        <f t="shared" si="10"/>
        <v>0</v>
      </c>
      <c r="O250" s="248">
        <f t="shared" si="10"/>
        <v>0</v>
      </c>
      <c r="P250" s="248">
        <f t="shared" si="10"/>
        <v>0</v>
      </c>
      <c r="Q250" s="248">
        <f t="shared" si="10"/>
        <v>0</v>
      </c>
      <c r="R250" s="248">
        <f t="shared" si="10"/>
        <v>0</v>
      </c>
      <c r="S250" s="248">
        <f t="shared" si="10"/>
        <v>0</v>
      </c>
      <c r="T250" s="248">
        <f t="shared" si="10"/>
        <v>0</v>
      </c>
      <c r="U250" s="248">
        <f t="shared" si="10"/>
        <v>0</v>
      </c>
      <c r="V250" s="248">
        <f t="shared" si="10"/>
        <v>0</v>
      </c>
      <c r="W250" s="248">
        <f t="shared" si="10"/>
        <v>0</v>
      </c>
      <c r="X250" s="248">
        <f t="shared" si="10"/>
        <v>0</v>
      </c>
      <c r="Y250" s="248">
        <f t="shared" si="10"/>
        <v>0</v>
      </c>
      <c r="Z250" s="248">
        <f t="shared" si="10"/>
        <v>0</v>
      </c>
      <c r="AA250" s="248">
        <f t="shared" si="10"/>
        <v>0</v>
      </c>
      <c r="AB250" s="248">
        <f t="shared" si="10"/>
        <v>0</v>
      </c>
      <c r="AC250" s="352"/>
      <c r="AD250" s="352"/>
      <c r="AE250" s="352"/>
      <c r="AF250" s="352"/>
      <c r="AG250" s="352"/>
      <c r="AH250" s="352"/>
      <c r="AI250" s="403"/>
    </row>
    <row r="251" spans="2:35" ht="42.75" customHeight="1" thickBot="1">
      <c r="B251" s="521"/>
      <c r="C251" s="311" t="s">
        <v>457</v>
      </c>
      <c r="D251" s="234" t="s">
        <v>441</v>
      </c>
      <c r="E251" s="249"/>
      <c r="F251" s="237"/>
      <c r="G251" s="237"/>
      <c r="H251" s="237"/>
      <c r="I251" s="237"/>
      <c r="J251" s="237"/>
      <c r="K251" s="237"/>
      <c r="L251" s="237"/>
      <c r="M251" s="237"/>
      <c r="N251" s="237"/>
      <c r="O251" s="237"/>
      <c r="P251" s="237"/>
      <c r="Q251" s="237"/>
      <c r="R251" s="237"/>
      <c r="S251" s="237"/>
      <c r="T251" s="237"/>
      <c r="U251" s="237"/>
      <c r="V251" s="237"/>
      <c r="W251" s="237"/>
      <c r="X251" s="237"/>
      <c r="Y251" s="237"/>
      <c r="Z251" s="237"/>
      <c r="AA251" s="237"/>
      <c r="AB251" s="237"/>
      <c r="AC251" s="353"/>
      <c r="AD251" s="353"/>
      <c r="AE251" s="353"/>
      <c r="AF251" s="353"/>
      <c r="AG251" s="353"/>
      <c r="AH251" s="353"/>
      <c r="AI251" s="422"/>
    </row>
    <row r="252" spans="2:35" s="123" customFormat="1" ht="42.75" customHeight="1">
      <c r="B252" s="601" t="s">
        <v>603</v>
      </c>
      <c r="C252" s="318" t="s">
        <v>1014</v>
      </c>
      <c r="D252" s="176" t="s">
        <v>548</v>
      </c>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362"/>
      <c r="AD252" s="351"/>
      <c r="AE252" s="351"/>
      <c r="AF252" s="351"/>
      <c r="AG252" s="351"/>
      <c r="AH252" s="363"/>
      <c r="AI252" s="401"/>
    </row>
    <row r="253" spans="2:35" ht="48.75" customHeight="1">
      <c r="B253" s="602"/>
      <c r="C253" s="313" t="s">
        <v>1013</v>
      </c>
      <c r="D253" s="134" t="s">
        <v>549</v>
      </c>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362"/>
      <c r="AD253" s="351"/>
      <c r="AE253" s="351"/>
      <c r="AF253" s="351"/>
      <c r="AG253" s="351"/>
      <c r="AH253" s="363"/>
      <c r="AI253" s="407"/>
    </row>
    <row r="254" spans="2:35" ht="42.75" customHeight="1" thickBot="1">
      <c r="B254" s="602"/>
      <c r="C254" s="317" t="s">
        <v>836</v>
      </c>
      <c r="D254" s="139" t="s">
        <v>547</v>
      </c>
      <c r="E254" s="247">
        <f t="shared" ref="E254:AB254" si="11">E252+E253</f>
        <v>0</v>
      </c>
      <c r="F254" s="247">
        <f t="shared" si="11"/>
        <v>0</v>
      </c>
      <c r="G254" s="247">
        <f t="shared" si="11"/>
        <v>0</v>
      </c>
      <c r="H254" s="247">
        <f t="shared" si="11"/>
        <v>0</v>
      </c>
      <c r="I254" s="247">
        <f t="shared" si="11"/>
        <v>0</v>
      </c>
      <c r="J254" s="247">
        <f t="shared" si="11"/>
        <v>0</v>
      </c>
      <c r="K254" s="247">
        <f t="shared" si="11"/>
        <v>0</v>
      </c>
      <c r="L254" s="247">
        <f t="shared" si="11"/>
        <v>0</v>
      </c>
      <c r="M254" s="247">
        <f t="shared" si="11"/>
        <v>0</v>
      </c>
      <c r="N254" s="247">
        <f t="shared" si="11"/>
        <v>0</v>
      </c>
      <c r="O254" s="247">
        <f t="shared" si="11"/>
        <v>0</v>
      </c>
      <c r="P254" s="247">
        <f t="shared" si="11"/>
        <v>0</v>
      </c>
      <c r="Q254" s="247">
        <f t="shared" si="11"/>
        <v>0</v>
      </c>
      <c r="R254" s="247">
        <f t="shared" si="11"/>
        <v>0</v>
      </c>
      <c r="S254" s="247">
        <f t="shared" si="11"/>
        <v>0</v>
      </c>
      <c r="T254" s="247">
        <f t="shared" si="11"/>
        <v>0</v>
      </c>
      <c r="U254" s="247">
        <f t="shared" si="11"/>
        <v>0</v>
      </c>
      <c r="V254" s="247">
        <f t="shared" si="11"/>
        <v>0</v>
      </c>
      <c r="W254" s="247">
        <f t="shared" si="11"/>
        <v>0</v>
      </c>
      <c r="X254" s="247">
        <f t="shared" si="11"/>
        <v>0</v>
      </c>
      <c r="Y254" s="247">
        <f t="shared" si="11"/>
        <v>0</v>
      </c>
      <c r="Z254" s="247">
        <f t="shared" si="11"/>
        <v>0</v>
      </c>
      <c r="AA254" s="247">
        <f t="shared" si="11"/>
        <v>0</v>
      </c>
      <c r="AB254" s="247">
        <f t="shared" si="11"/>
        <v>0</v>
      </c>
      <c r="AC254" s="362"/>
      <c r="AD254" s="351"/>
      <c r="AE254" s="351"/>
      <c r="AF254" s="351"/>
      <c r="AG254" s="351"/>
      <c r="AH254" s="363"/>
      <c r="AI254" s="403"/>
    </row>
    <row r="255" spans="2:35" ht="42.75" customHeight="1">
      <c r="B255" s="602"/>
      <c r="C255" s="319" t="s">
        <v>597</v>
      </c>
      <c r="D255" s="172" t="s">
        <v>550</v>
      </c>
      <c r="E255" s="17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362"/>
      <c r="AD255" s="351"/>
      <c r="AE255" s="351"/>
      <c r="AF255" s="351"/>
      <c r="AG255" s="351"/>
      <c r="AH255" s="363"/>
      <c r="AI255" s="406"/>
    </row>
    <row r="256" spans="2:35" ht="42.75" customHeight="1">
      <c r="B256" s="602"/>
      <c r="C256" s="313" t="s">
        <v>598</v>
      </c>
      <c r="D256" s="134" t="s">
        <v>591</v>
      </c>
      <c r="E256" s="24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362"/>
      <c r="AD256" s="351"/>
      <c r="AE256" s="351"/>
      <c r="AF256" s="351"/>
      <c r="AG256" s="351"/>
      <c r="AH256" s="363"/>
      <c r="AI256" s="407"/>
    </row>
    <row r="257" spans="2:35" ht="42.75" customHeight="1" thickBot="1">
      <c r="B257" s="602"/>
      <c r="C257" s="317" t="s">
        <v>837</v>
      </c>
      <c r="D257" s="139" t="s">
        <v>303</v>
      </c>
      <c r="E257" s="250">
        <f>SUM(E256,E255,E254)</f>
        <v>0</v>
      </c>
      <c r="F257" s="251">
        <f t="shared" ref="F257:AB257" si="12">SUM(F256,F255,F254)</f>
        <v>0</v>
      </c>
      <c r="G257" s="251">
        <f t="shared" si="12"/>
        <v>0</v>
      </c>
      <c r="H257" s="251">
        <f t="shared" si="12"/>
        <v>0</v>
      </c>
      <c r="I257" s="251">
        <f t="shared" si="12"/>
        <v>0</v>
      </c>
      <c r="J257" s="251">
        <f t="shared" si="12"/>
        <v>0</v>
      </c>
      <c r="K257" s="251">
        <f t="shared" si="12"/>
        <v>0</v>
      </c>
      <c r="L257" s="251">
        <f t="shared" si="12"/>
        <v>0</v>
      </c>
      <c r="M257" s="251">
        <f t="shared" si="12"/>
        <v>0</v>
      </c>
      <c r="N257" s="251">
        <f t="shared" si="12"/>
        <v>0</v>
      </c>
      <c r="O257" s="251">
        <f t="shared" si="12"/>
        <v>0</v>
      </c>
      <c r="P257" s="251">
        <f t="shared" si="12"/>
        <v>0</v>
      </c>
      <c r="Q257" s="251">
        <f t="shared" si="12"/>
        <v>0</v>
      </c>
      <c r="R257" s="251">
        <f t="shared" si="12"/>
        <v>0</v>
      </c>
      <c r="S257" s="251">
        <f t="shared" si="12"/>
        <v>0</v>
      </c>
      <c r="T257" s="251">
        <f t="shared" si="12"/>
        <v>0</v>
      </c>
      <c r="U257" s="251">
        <f t="shared" si="12"/>
        <v>0</v>
      </c>
      <c r="V257" s="251">
        <f t="shared" si="12"/>
        <v>0</v>
      </c>
      <c r="W257" s="251">
        <f t="shared" si="12"/>
        <v>0</v>
      </c>
      <c r="X257" s="251">
        <f t="shared" si="12"/>
        <v>0</v>
      </c>
      <c r="Y257" s="251">
        <f t="shared" si="12"/>
        <v>0</v>
      </c>
      <c r="Z257" s="251">
        <f t="shared" si="12"/>
        <v>0</v>
      </c>
      <c r="AA257" s="251">
        <f t="shared" si="12"/>
        <v>0</v>
      </c>
      <c r="AB257" s="251">
        <f t="shared" si="12"/>
        <v>0</v>
      </c>
      <c r="AC257" s="362"/>
      <c r="AD257" s="351"/>
      <c r="AE257" s="351"/>
      <c r="AF257" s="351"/>
      <c r="AG257" s="351"/>
      <c r="AH257" s="363"/>
      <c r="AI257" s="403"/>
    </row>
    <row r="258" spans="2:35" ht="42.75" customHeight="1">
      <c r="B258" s="602"/>
      <c r="C258" s="309" t="s">
        <v>1049</v>
      </c>
      <c r="D258" s="124" t="s">
        <v>592</v>
      </c>
      <c r="E258" s="241"/>
      <c r="F258" s="145"/>
      <c r="G258" s="145"/>
      <c r="H258" s="145"/>
      <c r="I258" s="145"/>
      <c r="J258" s="145"/>
      <c r="K258" s="145"/>
      <c r="L258" s="145"/>
      <c r="M258" s="145"/>
      <c r="N258" s="145"/>
      <c r="O258" s="145"/>
      <c r="P258" s="145"/>
      <c r="Q258" s="145"/>
      <c r="R258" s="145"/>
      <c r="S258" s="145"/>
      <c r="T258" s="145"/>
      <c r="U258" s="145"/>
      <c r="V258" s="145"/>
      <c r="W258" s="145"/>
      <c r="X258" s="145"/>
      <c r="Y258" s="145"/>
      <c r="Z258" s="145"/>
      <c r="AA258" s="145"/>
      <c r="AB258" s="145"/>
      <c r="AC258" s="362"/>
      <c r="AD258" s="351"/>
      <c r="AE258" s="351"/>
      <c r="AF258" s="351"/>
      <c r="AG258" s="351"/>
      <c r="AH258" s="363"/>
      <c r="AI258" s="401"/>
    </row>
    <row r="259" spans="2:35" s="123" customFormat="1" ht="42.75" customHeight="1">
      <c r="B259" s="602"/>
      <c r="C259" s="313" t="s">
        <v>1050</v>
      </c>
      <c r="D259" s="129" t="s">
        <v>593</v>
      </c>
      <c r="E259" s="24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362"/>
      <c r="AD259" s="351"/>
      <c r="AE259" s="351"/>
      <c r="AF259" s="351"/>
      <c r="AG259" s="351"/>
      <c r="AH259" s="363"/>
      <c r="AI259" s="407"/>
    </row>
    <row r="260" spans="2:35" ht="47.25" customHeight="1">
      <c r="B260" s="602"/>
      <c r="C260" s="313" t="s">
        <v>1051</v>
      </c>
      <c r="D260" s="134" t="s">
        <v>594</v>
      </c>
      <c r="E260" s="24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362"/>
      <c r="AD260" s="351"/>
      <c r="AE260" s="351"/>
      <c r="AF260" s="351"/>
      <c r="AG260" s="351"/>
      <c r="AH260" s="363"/>
      <c r="AI260" s="407"/>
    </row>
    <row r="261" spans="2:35" ht="42.75" customHeight="1" thickBot="1">
      <c r="B261" s="602"/>
      <c r="C261" s="317" t="s">
        <v>838</v>
      </c>
      <c r="D261" s="139" t="s">
        <v>601</v>
      </c>
      <c r="E261" s="251">
        <f t="shared" ref="E261:AB261" si="13">SUM(E258:E260)</f>
        <v>0</v>
      </c>
      <c r="F261" s="251">
        <f t="shared" si="13"/>
        <v>0</v>
      </c>
      <c r="G261" s="251">
        <f t="shared" si="13"/>
        <v>0</v>
      </c>
      <c r="H261" s="251">
        <f t="shared" si="13"/>
        <v>0</v>
      </c>
      <c r="I261" s="251">
        <f t="shared" si="13"/>
        <v>0</v>
      </c>
      <c r="J261" s="251">
        <f t="shared" si="13"/>
        <v>0</v>
      </c>
      <c r="K261" s="251">
        <f t="shared" si="13"/>
        <v>0</v>
      </c>
      <c r="L261" s="251">
        <f t="shared" si="13"/>
        <v>0</v>
      </c>
      <c r="M261" s="251">
        <f t="shared" si="13"/>
        <v>0</v>
      </c>
      <c r="N261" s="251">
        <f t="shared" si="13"/>
        <v>0</v>
      </c>
      <c r="O261" s="251">
        <f t="shared" si="13"/>
        <v>0</v>
      </c>
      <c r="P261" s="251">
        <f t="shared" si="13"/>
        <v>0</v>
      </c>
      <c r="Q261" s="251">
        <f t="shared" si="13"/>
        <v>0</v>
      </c>
      <c r="R261" s="251">
        <f t="shared" si="13"/>
        <v>0</v>
      </c>
      <c r="S261" s="251">
        <f t="shared" si="13"/>
        <v>0</v>
      </c>
      <c r="T261" s="251">
        <f t="shared" si="13"/>
        <v>0</v>
      </c>
      <c r="U261" s="251">
        <f t="shared" si="13"/>
        <v>0</v>
      </c>
      <c r="V261" s="251">
        <f t="shared" si="13"/>
        <v>0</v>
      </c>
      <c r="W261" s="251">
        <f t="shared" si="13"/>
        <v>0</v>
      </c>
      <c r="X261" s="251">
        <f t="shared" si="13"/>
        <v>0</v>
      </c>
      <c r="Y261" s="251">
        <f t="shared" si="13"/>
        <v>0</v>
      </c>
      <c r="Z261" s="251">
        <f t="shared" si="13"/>
        <v>0</v>
      </c>
      <c r="AA261" s="251">
        <f t="shared" si="13"/>
        <v>0</v>
      </c>
      <c r="AB261" s="251">
        <f t="shared" si="13"/>
        <v>0</v>
      </c>
      <c r="AC261" s="362"/>
      <c r="AD261" s="351"/>
      <c r="AE261" s="351"/>
      <c r="AF261" s="351"/>
      <c r="AG261" s="351"/>
      <c r="AH261" s="363"/>
      <c r="AI261" s="403"/>
    </row>
    <row r="262" spans="2:35" ht="57.75" customHeight="1" thickBot="1">
      <c r="B262" s="603"/>
      <c r="C262" s="311" t="s">
        <v>599</v>
      </c>
      <c r="D262" s="234" t="s">
        <v>602</v>
      </c>
      <c r="E262" s="249"/>
      <c r="F262" s="249"/>
      <c r="G262" s="249"/>
      <c r="H262" s="249"/>
      <c r="I262" s="249"/>
      <c r="J262" s="249"/>
      <c r="K262" s="249"/>
      <c r="L262" s="249"/>
      <c r="M262" s="249"/>
      <c r="N262" s="249"/>
      <c r="O262" s="249"/>
      <c r="P262" s="249"/>
      <c r="Q262" s="249"/>
      <c r="R262" s="249"/>
      <c r="S262" s="249"/>
      <c r="T262" s="249"/>
      <c r="U262" s="249"/>
      <c r="V262" s="249"/>
      <c r="W262" s="249"/>
      <c r="X262" s="249"/>
      <c r="Y262" s="249"/>
      <c r="Z262" s="249"/>
      <c r="AA262" s="249"/>
      <c r="AB262" s="249"/>
      <c r="AC262" s="362"/>
      <c r="AD262" s="351"/>
      <c r="AE262" s="351"/>
      <c r="AF262" s="351"/>
      <c r="AG262" s="351"/>
      <c r="AH262" s="363"/>
      <c r="AI262" s="422"/>
    </row>
    <row r="263" spans="2:35" ht="60.75" customHeight="1">
      <c r="B263" s="589" t="s">
        <v>842</v>
      </c>
      <c r="C263" s="284" t="s">
        <v>600</v>
      </c>
      <c r="D263" s="124" t="s">
        <v>605</v>
      </c>
      <c r="E263" s="241"/>
      <c r="F263" s="241"/>
      <c r="G263" s="241"/>
      <c r="H263" s="241"/>
      <c r="I263" s="241"/>
      <c r="J263" s="241"/>
      <c r="K263" s="241"/>
      <c r="L263" s="241"/>
      <c r="M263" s="241"/>
      <c r="N263" s="241"/>
      <c r="O263" s="241"/>
      <c r="P263" s="241"/>
      <c r="Q263" s="241"/>
      <c r="R263" s="241"/>
      <c r="S263" s="241"/>
      <c r="T263" s="241"/>
      <c r="U263" s="241"/>
      <c r="V263" s="241"/>
      <c r="W263" s="241"/>
      <c r="X263" s="241"/>
      <c r="Y263" s="241"/>
      <c r="Z263" s="241"/>
      <c r="AA263" s="241"/>
      <c r="AB263" s="241"/>
      <c r="AC263" s="362"/>
      <c r="AD263" s="351"/>
      <c r="AE263" s="351"/>
      <c r="AF263" s="351"/>
      <c r="AG263" s="351"/>
      <c r="AH263" s="363"/>
      <c r="AI263" s="401"/>
    </row>
    <row r="264" spans="2:35" ht="42.75" customHeight="1">
      <c r="B264" s="591"/>
      <c r="C264" s="281" t="s">
        <v>841</v>
      </c>
      <c r="D264" s="134" t="s">
        <v>606</v>
      </c>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362"/>
      <c r="AD264" s="351"/>
      <c r="AE264" s="351"/>
      <c r="AF264" s="351"/>
      <c r="AG264" s="351"/>
      <c r="AH264" s="363"/>
      <c r="AI264" s="407"/>
    </row>
    <row r="265" spans="2:35" ht="57.75" customHeight="1" thickBot="1">
      <c r="B265" s="590"/>
      <c r="C265" s="316" t="s">
        <v>840</v>
      </c>
      <c r="D265" s="139" t="s">
        <v>607</v>
      </c>
      <c r="E265" s="247">
        <f>E263+E264</f>
        <v>0</v>
      </c>
      <c r="F265" s="247">
        <f t="shared" ref="F265:AB265" si="14">F263+F264</f>
        <v>0</v>
      </c>
      <c r="G265" s="247">
        <f t="shared" si="14"/>
        <v>0</v>
      </c>
      <c r="H265" s="247">
        <f t="shared" si="14"/>
        <v>0</v>
      </c>
      <c r="I265" s="247">
        <f t="shared" si="14"/>
        <v>0</v>
      </c>
      <c r="J265" s="247">
        <f t="shared" si="14"/>
        <v>0</v>
      </c>
      <c r="K265" s="247">
        <f t="shared" si="14"/>
        <v>0</v>
      </c>
      <c r="L265" s="247">
        <f t="shared" si="14"/>
        <v>0</v>
      </c>
      <c r="M265" s="247">
        <f t="shared" si="14"/>
        <v>0</v>
      </c>
      <c r="N265" s="247">
        <f t="shared" si="14"/>
        <v>0</v>
      </c>
      <c r="O265" s="247">
        <f t="shared" si="14"/>
        <v>0</v>
      </c>
      <c r="P265" s="247">
        <f t="shared" si="14"/>
        <v>0</v>
      </c>
      <c r="Q265" s="247">
        <f t="shared" si="14"/>
        <v>0</v>
      </c>
      <c r="R265" s="247">
        <f t="shared" si="14"/>
        <v>0</v>
      </c>
      <c r="S265" s="247">
        <f t="shared" si="14"/>
        <v>0</v>
      </c>
      <c r="T265" s="247">
        <f t="shared" si="14"/>
        <v>0</v>
      </c>
      <c r="U265" s="247">
        <f t="shared" si="14"/>
        <v>0</v>
      </c>
      <c r="V265" s="247">
        <f t="shared" si="14"/>
        <v>0</v>
      </c>
      <c r="W265" s="247">
        <f t="shared" si="14"/>
        <v>0</v>
      </c>
      <c r="X265" s="247">
        <f t="shared" si="14"/>
        <v>0</v>
      </c>
      <c r="Y265" s="247">
        <f t="shared" si="14"/>
        <v>0</v>
      </c>
      <c r="Z265" s="247">
        <f t="shared" si="14"/>
        <v>0</v>
      </c>
      <c r="AA265" s="247">
        <f t="shared" si="14"/>
        <v>0</v>
      </c>
      <c r="AB265" s="247">
        <f t="shared" si="14"/>
        <v>0</v>
      </c>
      <c r="AC265" s="362"/>
      <c r="AD265" s="351"/>
      <c r="AE265" s="351"/>
      <c r="AF265" s="351"/>
      <c r="AG265" s="351"/>
      <c r="AH265" s="363"/>
      <c r="AI265" s="403"/>
    </row>
    <row r="266" spans="2:35" ht="42.75" customHeight="1">
      <c r="B266" s="589" t="s">
        <v>604</v>
      </c>
      <c r="C266" s="286" t="s">
        <v>996</v>
      </c>
      <c r="D266" s="124" t="s">
        <v>608</v>
      </c>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2"/>
      <c r="AA266" s="252"/>
      <c r="AB266" s="252"/>
      <c r="AC266" s="362"/>
      <c r="AD266" s="351"/>
      <c r="AE266" s="351"/>
      <c r="AF266" s="351"/>
      <c r="AG266" s="351"/>
      <c r="AH266" s="363"/>
      <c r="AI266" s="431"/>
    </row>
    <row r="267" spans="2:35" ht="42.75" customHeight="1">
      <c r="B267" s="591"/>
      <c r="C267" s="281" t="s">
        <v>1003</v>
      </c>
      <c r="D267" s="134" t="s">
        <v>609</v>
      </c>
      <c r="E267" s="24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362"/>
      <c r="AD267" s="351"/>
      <c r="AE267" s="351"/>
      <c r="AF267" s="351"/>
      <c r="AG267" s="351"/>
      <c r="AH267" s="363"/>
      <c r="AI267" s="407"/>
    </row>
    <row r="268" spans="2:35" ht="42.75" customHeight="1">
      <c r="B268" s="591"/>
      <c r="C268" s="281" t="s">
        <v>590</v>
      </c>
      <c r="D268" s="134" t="s">
        <v>610</v>
      </c>
      <c r="E268" s="242"/>
      <c r="F268" s="242"/>
      <c r="G268" s="242"/>
      <c r="H268" s="242"/>
      <c r="I268" s="242"/>
      <c r="J268" s="242"/>
      <c r="K268" s="242"/>
      <c r="L268" s="242"/>
      <c r="M268" s="242"/>
      <c r="N268" s="242"/>
      <c r="O268" s="242"/>
      <c r="P268" s="242"/>
      <c r="Q268" s="242"/>
      <c r="R268" s="242"/>
      <c r="S268" s="242"/>
      <c r="T268" s="242"/>
      <c r="U268" s="242"/>
      <c r="V268" s="242"/>
      <c r="W268" s="242"/>
      <c r="X268" s="242"/>
      <c r="Y268" s="242"/>
      <c r="Z268" s="242"/>
      <c r="AA268" s="242"/>
      <c r="AB268" s="242"/>
      <c r="AC268" s="362"/>
      <c r="AD268" s="351"/>
      <c r="AE268" s="351"/>
      <c r="AF268" s="351"/>
      <c r="AG268" s="351"/>
      <c r="AH268" s="363"/>
      <c r="AI268" s="407"/>
    </row>
    <row r="269" spans="2:35" ht="42.75" customHeight="1">
      <c r="B269" s="591"/>
      <c r="C269" s="281" t="s">
        <v>1049</v>
      </c>
      <c r="D269" s="134" t="s">
        <v>611</v>
      </c>
      <c r="E269" s="242"/>
      <c r="F269" s="242"/>
      <c r="G269" s="242"/>
      <c r="H269" s="242"/>
      <c r="I269" s="242"/>
      <c r="J269" s="242"/>
      <c r="K269" s="242"/>
      <c r="L269" s="242"/>
      <c r="M269" s="242"/>
      <c r="N269" s="242"/>
      <c r="O269" s="242"/>
      <c r="P269" s="242"/>
      <c r="Q269" s="242"/>
      <c r="R269" s="242"/>
      <c r="S269" s="242"/>
      <c r="T269" s="242"/>
      <c r="U269" s="242"/>
      <c r="V269" s="242"/>
      <c r="W269" s="242"/>
      <c r="X269" s="242"/>
      <c r="Y269" s="242"/>
      <c r="Z269" s="242"/>
      <c r="AA269" s="242"/>
      <c r="AB269" s="242"/>
      <c r="AC269" s="362"/>
      <c r="AD269" s="351"/>
      <c r="AE269" s="351"/>
      <c r="AF269" s="351"/>
      <c r="AG269" s="351"/>
      <c r="AH269" s="363"/>
      <c r="AI269" s="407"/>
    </row>
    <row r="270" spans="2:35" ht="42.75" customHeight="1">
      <c r="B270" s="591"/>
      <c r="C270" s="281" t="s">
        <v>1050</v>
      </c>
      <c r="D270" s="134" t="s">
        <v>612</v>
      </c>
      <c r="E270" s="242"/>
      <c r="F270" s="242"/>
      <c r="G270" s="242"/>
      <c r="H270" s="242"/>
      <c r="I270" s="242"/>
      <c r="J270" s="242"/>
      <c r="K270" s="242"/>
      <c r="L270" s="242"/>
      <c r="M270" s="242"/>
      <c r="N270" s="242"/>
      <c r="O270" s="242"/>
      <c r="P270" s="242"/>
      <c r="Q270" s="242"/>
      <c r="R270" s="242"/>
      <c r="S270" s="242"/>
      <c r="T270" s="242"/>
      <c r="U270" s="242"/>
      <c r="V270" s="242"/>
      <c r="W270" s="242"/>
      <c r="X270" s="242"/>
      <c r="Y270" s="242"/>
      <c r="Z270" s="242"/>
      <c r="AA270" s="242"/>
      <c r="AB270" s="242"/>
      <c r="AC270" s="362"/>
      <c r="AD270" s="351"/>
      <c r="AE270" s="351"/>
      <c r="AF270" s="351"/>
      <c r="AG270" s="351"/>
      <c r="AH270" s="363"/>
      <c r="AI270" s="407"/>
    </row>
    <row r="271" spans="2:35" ht="42.75" customHeight="1">
      <c r="B271" s="591"/>
      <c r="C271" s="281" t="s">
        <v>1051</v>
      </c>
      <c r="D271" s="134" t="s">
        <v>613</v>
      </c>
      <c r="E271" s="242"/>
      <c r="F271" s="242"/>
      <c r="G271" s="242"/>
      <c r="H271" s="242"/>
      <c r="I271" s="242"/>
      <c r="J271" s="242"/>
      <c r="K271" s="242"/>
      <c r="L271" s="242"/>
      <c r="M271" s="242"/>
      <c r="N271" s="242"/>
      <c r="O271" s="242"/>
      <c r="P271" s="242"/>
      <c r="Q271" s="242"/>
      <c r="R271" s="242"/>
      <c r="S271" s="242"/>
      <c r="T271" s="242"/>
      <c r="U271" s="242"/>
      <c r="V271" s="242"/>
      <c r="W271" s="242"/>
      <c r="X271" s="242"/>
      <c r="Y271" s="242"/>
      <c r="Z271" s="242"/>
      <c r="AA271" s="242"/>
      <c r="AB271" s="242"/>
      <c r="AC271" s="362"/>
      <c r="AD271" s="351"/>
      <c r="AE271" s="351"/>
      <c r="AF271" s="351"/>
      <c r="AG271" s="351"/>
      <c r="AH271" s="363"/>
      <c r="AI271" s="407"/>
    </row>
    <row r="272" spans="2:35" ht="63">
      <c r="B272" s="591"/>
      <c r="C272" s="281" t="s">
        <v>1008</v>
      </c>
      <c r="D272" s="134" t="s">
        <v>614</v>
      </c>
      <c r="E272" s="242"/>
      <c r="F272" s="242"/>
      <c r="G272" s="242"/>
      <c r="H272" s="242"/>
      <c r="I272" s="242"/>
      <c r="J272" s="242"/>
      <c r="K272" s="242"/>
      <c r="L272" s="242"/>
      <c r="M272" s="242"/>
      <c r="N272" s="242"/>
      <c r="O272" s="242"/>
      <c r="P272" s="242"/>
      <c r="Q272" s="242"/>
      <c r="R272" s="242"/>
      <c r="S272" s="242"/>
      <c r="T272" s="242"/>
      <c r="U272" s="242"/>
      <c r="V272" s="242"/>
      <c r="W272" s="242"/>
      <c r="X272" s="242"/>
      <c r="Y272" s="242"/>
      <c r="Z272" s="242"/>
      <c r="AA272" s="242"/>
      <c r="AB272" s="242"/>
      <c r="AC272" s="362"/>
      <c r="AD272" s="351"/>
      <c r="AE272" s="351"/>
      <c r="AF272" s="351"/>
      <c r="AG272" s="351"/>
      <c r="AH272" s="363"/>
      <c r="AI272" s="407"/>
    </row>
    <row r="273" spans="2:35" ht="42.75" customHeight="1" thickBot="1">
      <c r="B273" s="592"/>
      <c r="C273" s="288" t="s">
        <v>1007</v>
      </c>
      <c r="D273" s="139" t="s">
        <v>843</v>
      </c>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c r="AA273" s="253"/>
      <c r="AB273" s="253"/>
      <c r="AC273" s="362"/>
      <c r="AD273" s="351"/>
      <c r="AE273" s="351"/>
      <c r="AF273" s="351"/>
      <c r="AG273" s="351"/>
      <c r="AH273" s="363"/>
      <c r="AI273" s="407"/>
    </row>
    <row r="274" spans="2:35" ht="42.75" hidden="1" customHeight="1" thickBot="1">
      <c r="B274" s="525" t="s">
        <v>132</v>
      </c>
      <c r="C274" s="526"/>
      <c r="D274" s="526"/>
      <c r="E274" s="526"/>
      <c r="F274" s="526"/>
      <c r="G274" s="526"/>
      <c r="H274" s="526"/>
      <c r="I274" s="526"/>
      <c r="J274" s="526"/>
      <c r="K274" s="526"/>
      <c r="L274" s="526"/>
      <c r="M274" s="526"/>
      <c r="N274" s="526"/>
      <c r="O274" s="526"/>
      <c r="P274" s="526"/>
      <c r="Q274" s="526"/>
      <c r="R274" s="526"/>
      <c r="S274" s="526"/>
      <c r="T274" s="526"/>
      <c r="U274" s="526"/>
      <c r="V274" s="526"/>
      <c r="W274" s="526"/>
      <c r="X274" s="526"/>
      <c r="Y274" s="526"/>
      <c r="Z274" s="526"/>
      <c r="AA274" s="526"/>
      <c r="AB274" s="526"/>
      <c r="AC274" s="527"/>
      <c r="AD274" s="527"/>
      <c r="AE274" s="527"/>
      <c r="AF274" s="527"/>
      <c r="AG274" s="527"/>
      <c r="AH274" s="527"/>
      <c r="AI274" s="528"/>
    </row>
    <row r="275" spans="2:35" ht="42.75" hidden="1" customHeight="1">
      <c r="B275" s="531" t="s">
        <v>37</v>
      </c>
      <c r="C275" s="543" t="s">
        <v>346</v>
      </c>
      <c r="D275" s="560" t="s">
        <v>327</v>
      </c>
      <c r="E275" s="508" t="s">
        <v>0</v>
      </c>
      <c r="F275" s="508"/>
      <c r="G275" s="508" t="s">
        <v>1</v>
      </c>
      <c r="H275" s="508"/>
      <c r="I275" s="508" t="s">
        <v>2</v>
      </c>
      <c r="J275" s="508"/>
      <c r="K275" s="508" t="s">
        <v>3</v>
      </c>
      <c r="L275" s="508"/>
      <c r="M275" s="508" t="s">
        <v>4</v>
      </c>
      <c r="N275" s="508"/>
      <c r="O275" s="508" t="s">
        <v>5</v>
      </c>
      <c r="P275" s="508"/>
      <c r="Q275" s="508" t="s">
        <v>6</v>
      </c>
      <c r="R275" s="508"/>
      <c r="S275" s="508" t="s">
        <v>7</v>
      </c>
      <c r="T275" s="508"/>
      <c r="U275" s="508" t="s">
        <v>8</v>
      </c>
      <c r="V275" s="508"/>
      <c r="W275" s="508" t="s">
        <v>23</v>
      </c>
      <c r="X275" s="508"/>
      <c r="Y275" s="508" t="s">
        <v>24</v>
      </c>
      <c r="Z275" s="508"/>
      <c r="AA275" s="508" t="s">
        <v>9</v>
      </c>
      <c r="AB275" s="508"/>
      <c r="AC275" s="332"/>
      <c r="AD275" s="332"/>
      <c r="AE275" s="332"/>
      <c r="AF275" s="332"/>
      <c r="AG275" s="332"/>
      <c r="AH275" s="332"/>
      <c r="AI275" s="537" t="s">
        <v>19</v>
      </c>
    </row>
    <row r="276" spans="2:35" ht="42.75" hidden="1" customHeight="1" thickBot="1">
      <c r="B276" s="532"/>
      <c r="C276" s="544"/>
      <c r="D276" s="561"/>
      <c r="E276" s="161" t="s">
        <v>10</v>
      </c>
      <c r="F276" s="161" t="s">
        <v>11</v>
      </c>
      <c r="G276" s="161" t="s">
        <v>10</v>
      </c>
      <c r="H276" s="161" t="s">
        <v>11</v>
      </c>
      <c r="I276" s="161" t="s">
        <v>10</v>
      </c>
      <c r="J276" s="161" t="s">
        <v>11</v>
      </c>
      <c r="K276" s="161" t="s">
        <v>10</v>
      </c>
      <c r="L276" s="161" t="s">
        <v>11</v>
      </c>
      <c r="M276" s="161" t="s">
        <v>10</v>
      </c>
      <c r="N276" s="161" t="s">
        <v>11</v>
      </c>
      <c r="O276" s="161" t="s">
        <v>10</v>
      </c>
      <c r="P276" s="161" t="s">
        <v>11</v>
      </c>
      <c r="Q276" s="161" t="s">
        <v>10</v>
      </c>
      <c r="R276" s="161" t="s">
        <v>11</v>
      </c>
      <c r="S276" s="161" t="s">
        <v>10</v>
      </c>
      <c r="T276" s="161" t="s">
        <v>11</v>
      </c>
      <c r="U276" s="161" t="s">
        <v>10</v>
      </c>
      <c r="V276" s="161" t="s">
        <v>11</v>
      </c>
      <c r="W276" s="161" t="s">
        <v>10</v>
      </c>
      <c r="X276" s="161" t="s">
        <v>11</v>
      </c>
      <c r="Y276" s="161" t="s">
        <v>10</v>
      </c>
      <c r="Z276" s="161" t="s">
        <v>11</v>
      </c>
      <c r="AA276" s="161" t="s">
        <v>10</v>
      </c>
      <c r="AB276" s="161" t="s">
        <v>11</v>
      </c>
      <c r="AC276" s="344"/>
      <c r="AD276" s="344"/>
      <c r="AE276" s="344"/>
      <c r="AF276" s="344"/>
      <c r="AG276" s="344"/>
      <c r="AH276" s="344"/>
      <c r="AI276" s="538"/>
    </row>
    <row r="277" spans="2:35" ht="42.75" hidden="1" customHeight="1">
      <c r="B277" s="522" t="s">
        <v>385</v>
      </c>
      <c r="C277" s="284" t="s">
        <v>391</v>
      </c>
      <c r="D277" s="124" t="s">
        <v>392</v>
      </c>
      <c r="E277" s="254"/>
      <c r="F277" s="255"/>
      <c r="G277" s="255"/>
      <c r="H277" s="255"/>
      <c r="I277" s="255"/>
      <c r="J277" s="255"/>
      <c r="K277" s="255"/>
      <c r="L277" s="255"/>
      <c r="M277" s="255"/>
      <c r="N277" s="255"/>
      <c r="O277" s="255"/>
      <c r="P277" s="255"/>
      <c r="Q277" s="255"/>
      <c r="R277" s="255"/>
      <c r="S277" s="255"/>
      <c r="T277" s="255"/>
      <c r="U277" s="255"/>
      <c r="V277" s="255"/>
      <c r="W277" s="255"/>
      <c r="X277" s="255"/>
      <c r="Y277" s="255"/>
      <c r="Z277" s="255"/>
      <c r="AA277" s="255"/>
      <c r="AB277" s="255"/>
      <c r="AC277" s="354"/>
      <c r="AD277" s="354"/>
      <c r="AE277" s="354"/>
      <c r="AF277" s="354"/>
      <c r="AG277" s="354"/>
      <c r="AH277" s="354"/>
      <c r="AI277" s="401">
        <f t="shared" ref="AI277:AI287" si="15">SUM(E277:AB277)</f>
        <v>0</v>
      </c>
    </row>
    <row r="278" spans="2:35" ht="42.75" hidden="1" customHeight="1">
      <c r="B278" s="523"/>
      <c r="C278" s="281" t="s">
        <v>386</v>
      </c>
      <c r="D278" s="134" t="s">
        <v>393</v>
      </c>
      <c r="E278" s="256"/>
      <c r="F278" s="257"/>
      <c r="G278" s="257"/>
      <c r="H278" s="257"/>
      <c r="I278" s="257"/>
      <c r="J278" s="257"/>
      <c r="K278" s="257"/>
      <c r="L278" s="257"/>
      <c r="M278" s="257"/>
      <c r="N278" s="257"/>
      <c r="O278" s="257"/>
      <c r="P278" s="257"/>
      <c r="Q278" s="257"/>
      <c r="R278" s="257"/>
      <c r="S278" s="257"/>
      <c r="T278" s="257"/>
      <c r="U278" s="257"/>
      <c r="V278" s="257"/>
      <c r="W278" s="257"/>
      <c r="X278" s="257"/>
      <c r="Y278" s="257"/>
      <c r="Z278" s="257"/>
      <c r="AA278" s="257"/>
      <c r="AB278" s="257"/>
      <c r="AC278" s="355"/>
      <c r="AD278" s="355"/>
      <c r="AE278" s="355"/>
      <c r="AF278" s="355"/>
      <c r="AG278" s="355"/>
      <c r="AH278" s="355"/>
      <c r="AI278" s="407">
        <f t="shared" si="15"/>
        <v>0</v>
      </c>
    </row>
    <row r="279" spans="2:35" ht="42.75" hidden="1" customHeight="1">
      <c r="B279" s="523"/>
      <c r="C279" s="281" t="s">
        <v>387</v>
      </c>
      <c r="D279" s="134" t="s">
        <v>394</v>
      </c>
      <c r="E279" s="256"/>
      <c r="F279" s="257"/>
      <c r="G279" s="257"/>
      <c r="H279" s="257"/>
      <c r="I279" s="257"/>
      <c r="J279" s="257"/>
      <c r="K279" s="257"/>
      <c r="L279" s="257"/>
      <c r="M279" s="257"/>
      <c r="N279" s="257"/>
      <c r="O279" s="257"/>
      <c r="P279" s="257"/>
      <c r="Q279" s="257"/>
      <c r="R279" s="257"/>
      <c r="S279" s="257"/>
      <c r="T279" s="257"/>
      <c r="U279" s="257"/>
      <c r="V279" s="257"/>
      <c r="W279" s="257"/>
      <c r="X279" s="257"/>
      <c r="Y279" s="257"/>
      <c r="Z279" s="257"/>
      <c r="AA279" s="257"/>
      <c r="AB279" s="257"/>
      <c r="AC279" s="355"/>
      <c r="AD279" s="355"/>
      <c r="AE279" s="355"/>
      <c r="AF279" s="355"/>
      <c r="AG279" s="355"/>
      <c r="AH279" s="355"/>
      <c r="AI279" s="407">
        <f t="shared" si="15"/>
        <v>0</v>
      </c>
    </row>
    <row r="280" spans="2:35" ht="42.75" hidden="1" customHeight="1">
      <c r="B280" s="523"/>
      <c r="C280" s="281" t="s">
        <v>388</v>
      </c>
      <c r="D280" s="134" t="s">
        <v>395</v>
      </c>
      <c r="E280" s="256"/>
      <c r="F280" s="257"/>
      <c r="G280" s="257"/>
      <c r="H280" s="257"/>
      <c r="I280" s="257"/>
      <c r="J280" s="257"/>
      <c r="K280" s="257"/>
      <c r="L280" s="257"/>
      <c r="M280" s="257"/>
      <c r="N280" s="257"/>
      <c r="O280" s="257"/>
      <c r="P280" s="257"/>
      <c r="Q280" s="257"/>
      <c r="R280" s="257"/>
      <c r="S280" s="257"/>
      <c r="T280" s="257"/>
      <c r="U280" s="257"/>
      <c r="V280" s="257"/>
      <c r="W280" s="257"/>
      <c r="X280" s="257"/>
      <c r="Y280" s="257"/>
      <c r="Z280" s="257"/>
      <c r="AA280" s="257"/>
      <c r="AB280" s="257"/>
      <c r="AC280" s="355"/>
      <c r="AD280" s="355"/>
      <c r="AE280" s="355"/>
      <c r="AF280" s="355"/>
      <c r="AG280" s="355"/>
      <c r="AH280" s="355"/>
      <c r="AI280" s="407">
        <f t="shared" si="15"/>
        <v>0</v>
      </c>
    </row>
    <row r="281" spans="2:35" ht="42.75" hidden="1" customHeight="1">
      <c r="B281" s="523"/>
      <c r="C281" s="281" t="s">
        <v>389</v>
      </c>
      <c r="D281" s="134" t="s">
        <v>396</v>
      </c>
      <c r="E281" s="256"/>
      <c r="F281" s="257"/>
      <c r="G281" s="257"/>
      <c r="H281" s="257"/>
      <c r="I281" s="257"/>
      <c r="J281" s="257"/>
      <c r="K281" s="257"/>
      <c r="L281" s="257"/>
      <c r="M281" s="257"/>
      <c r="N281" s="257"/>
      <c r="O281" s="257"/>
      <c r="P281" s="257"/>
      <c r="Q281" s="257"/>
      <c r="R281" s="257"/>
      <c r="S281" s="257"/>
      <c r="T281" s="257"/>
      <c r="U281" s="257"/>
      <c r="V281" s="257"/>
      <c r="W281" s="257"/>
      <c r="X281" s="257"/>
      <c r="Y281" s="257"/>
      <c r="Z281" s="257"/>
      <c r="AA281" s="257"/>
      <c r="AB281" s="257"/>
      <c r="AC281" s="355"/>
      <c r="AD281" s="355"/>
      <c r="AE281" s="355"/>
      <c r="AF281" s="355"/>
      <c r="AG281" s="355"/>
      <c r="AH281" s="355"/>
      <c r="AI281" s="407">
        <f t="shared" si="15"/>
        <v>0</v>
      </c>
    </row>
    <row r="282" spans="2:35" ht="42.75" hidden="1" customHeight="1" thickBot="1">
      <c r="B282" s="524"/>
      <c r="C282" s="283" t="s">
        <v>390</v>
      </c>
      <c r="D282" s="139" t="s">
        <v>397</v>
      </c>
      <c r="E282" s="258"/>
      <c r="F282" s="259"/>
      <c r="G282" s="259"/>
      <c r="H282" s="259"/>
      <c r="I282" s="259"/>
      <c r="J282" s="259"/>
      <c r="K282" s="259"/>
      <c r="L282" s="259"/>
      <c r="M282" s="259"/>
      <c r="N282" s="259"/>
      <c r="O282" s="259"/>
      <c r="P282" s="259"/>
      <c r="Q282" s="259"/>
      <c r="R282" s="259"/>
      <c r="S282" s="259"/>
      <c r="T282" s="259"/>
      <c r="U282" s="259"/>
      <c r="V282" s="259"/>
      <c r="W282" s="259"/>
      <c r="X282" s="259"/>
      <c r="Y282" s="259"/>
      <c r="Z282" s="259"/>
      <c r="AA282" s="259"/>
      <c r="AB282" s="259"/>
      <c r="AC282" s="356"/>
      <c r="AD282" s="356"/>
      <c r="AE282" s="356"/>
      <c r="AF282" s="356"/>
      <c r="AG282" s="356"/>
      <c r="AH282" s="356"/>
      <c r="AI282" s="403">
        <f t="shared" si="15"/>
        <v>0</v>
      </c>
    </row>
    <row r="283" spans="2:35" ht="42.75" hidden="1" customHeight="1">
      <c r="B283" s="506" t="s">
        <v>27</v>
      </c>
      <c r="C283" s="284" t="s">
        <v>705</v>
      </c>
      <c r="D283" s="124" t="s">
        <v>304</v>
      </c>
      <c r="E283" s="241"/>
      <c r="F283" s="145"/>
      <c r="G283" s="145"/>
      <c r="H283" s="145"/>
      <c r="I283" s="145"/>
      <c r="J283" s="145"/>
      <c r="K283" s="145"/>
      <c r="L283" s="145"/>
      <c r="M283" s="145"/>
      <c r="N283" s="145"/>
      <c r="O283" s="145"/>
      <c r="P283" s="145"/>
      <c r="Q283" s="145"/>
      <c r="R283" s="145"/>
      <c r="S283" s="145"/>
      <c r="T283" s="145"/>
      <c r="U283" s="145"/>
      <c r="V283" s="145"/>
      <c r="W283" s="145"/>
      <c r="X283" s="145"/>
      <c r="Y283" s="145"/>
      <c r="Z283" s="145"/>
      <c r="AA283" s="145"/>
      <c r="AB283" s="145"/>
      <c r="AC283" s="338"/>
      <c r="AD283" s="338"/>
      <c r="AE283" s="338"/>
      <c r="AF283" s="338"/>
      <c r="AG283" s="338"/>
      <c r="AH283" s="338"/>
      <c r="AI283" s="401">
        <f t="shared" si="15"/>
        <v>0</v>
      </c>
    </row>
    <row r="284" spans="2:35" s="123" customFormat="1" ht="47.25" hidden="1" customHeight="1">
      <c r="B284" s="516"/>
      <c r="C284" s="281" t="s">
        <v>589</v>
      </c>
      <c r="D284" s="129" t="s">
        <v>445</v>
      </c>
      <c r="E284" s="24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335"/>
      <c r="AD284" s="335"/>
      <c r="AE284" s="335"/>
      <c r="AF284" s="335"/>
      <c r="AG284" s="335"/>
      <c r="AH284" s="335"/>
      <c r="AI284" s="407">
        <f t="shared" si="15"/>
        <v>0</v>
      </c>
    </row>
    <row r="285" spans="2:35" ht="42.75" hidden="1" customHeight="1">
      <c r="B285" s="516"/>
      <c r="C285" s="281" t="s">
        <v>449</v>
      </c>
      <c r="D285" s="134" t="s">
        <v>446</v>
      </c>
      <c r="E285" s="24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335"/>
      <c r="AD285" s="335"/>
      <c r="AE285" s="335"/>
      <c r="AF285" s="335"/>
      <c r="AG285" s="335"/>
      <c r="AH285" s="335"/>
      <c r="AI285" s="407">
        <f t="shared" si="15"/>
        <v>0</v>
      </c>
    </row>
    <row r="286" spans="2:35" ht="42.75" hidden="1" customHeight="1">
      <c r="B286" s="516"/>
      <c r="C286" s="281" t="s">
        <v>706</v>
      </c>
      <c r="D286" s="134" t="s">
        <v>447</v>
      </c>
      <c r="E286" s="24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335"/>
      <c r="AD286" s="335"/>
      <c r="AE286" s="335"/>
      <c r="AF286" s="335"/>
      <c r="AG286" s="335"/>
      <c r="AH286" s="335"/>
      <c r="AI286" s="407">
        <f t="shared" si="15"/>
        <v>0</v>
      </c>
    </row>
    <row r="287" spans="2:35" ht="42.75" hidden="1" customHeight="1">
      <c r="B287" s="516"/>
      <c r="C287" s="281" t="s">
        <v>444</v>
      </c>
      <c r="D287" s="134" t="s">
        <v>448</v>
      </c>
      <c r="E287" s="24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335"/>
      <c r="AD287" s="335"/>
      <c r="AE287" s="335"/>
      <c r="AF287" s="335"/>
      <c r="AG287" s="335"/>
      <c r="AH287" s="335"/>
      <c r="AI287" s="407">
        <f t="shared" si="15"/>
        <v>0</v>
      </c>
    </row>
    <row r="288" spans="2:35" ht="42.75" hidden="1" customHeight="1" thickBot="1">
      <c r="B288" s="507"/>
      <c r="C288" s="320" t="s">
        <v>456</v>
      </c>
      <c r="D288" s="260" t="s">
        <v>306</v>
      </c>
      <c r="E288" s="261">
        <f>SUM(E283:E287)</f>
        <v>0</v>
      </c>
      <c r="F288" s="262">
        <f t="shared" ref="F288:AI288" si="16">SUM(F283:F287)</f>
        <v>0</v>
      </c>
      <c r="G288" s="262">
        <f t="shared" si="16"/>
        <v>0</v>
      </c>
      <c r="H288" s="262">
        <f t="shared" si="16"/>
        <v>0</v>
      </c>
      <c r="I288" s="262">
        <f t="shared" si="16"/>
        <v>0</v>
      </c>
      <c r="J288" s="262">
        <f t="shared" si="16"/>
        <v>0</v>
      </c>
      <c r="K288" s="262">
        <f t="shared" si="16"/>
        <v>0</v>
      </c>
      <c r="L288" s="262">
        <f t="shared" si="16"/>
        <v>0</v>
      </c>
      <c r="M288" s="262">
        <f t="shared" si="16"/>
        <v>0</v>
      </c>
      <c r="N288" s="262">
        <f t="shared" si="16"/>
        <v>0</v>
      </c>
      <c r="O288" s="262">
        <f t="shared" si="16"/>
        <v>0</v>
      </c>
      <c r="P288" s="262">
        <f t="shared" si="16"/>
        <v>0</v>
      </c>
      <c r="Q288" s="262">
        <f t="shared" si="16"/>
        <v>0</v>
      </c>
      <c r="R288" s="262">
        <f t="shared" si="16"/>
        <v>0</v>
      </c>
      <c r="S288" s="262">
        <f t="shared" si="16"/>
        <v>0</v>
      </c>
      <c r="T288" s="262">
        <f t="shared" si="16"/>
        <v>0</v>
      </c>
      <c r="U288" s="262">
        <f t="shared" si="16"/>
        <v>0</v>
      </c>
      <c r="V288" s="262">
        <f t="shared" si="16"/>
        <v>0</v>
      </c>
      <c r="W288" s="262">
        <f t="shared" si="16"/>
        <v>0</v>
      </c>
      <c r="X288" s="262">
        <f t="shared" si="16"/>
        <v>0</v>
      </c>
      <c r="Y288" s="262">
        <f t="shared" si="16"/>
        <v>0</v>
      </c>
      <c r="Z288" s="262">
        <f t="shared" si="16"/>
        <v>0</v>
      </c>
      <c r="AA288" s="262">
        <f t="shared" si="16"/>
        <v>0</v>
      </c>
      <c r="AB288" s="262">
        <f t="shared" si="16"/>
        <v>0</v>
      </c>
      <c r="AC288" s="357"/>
      <c r="AD288" s="357"/>
      <c r="AE288" s="357"/>
      <c r="AF288" s="357"/>
      <c r="AG288" s="357"/>
      <c r="AH288" s="357"/>
      <c r="AI288" s="432">
        <f t="shared" si="16"/>
        <v>0</v>
      </c>
    </row>
    <row r="289" spans="2:35" ht="42.75" hidden="1" customHeight="1">
      <c r="B289" s="506" t="s">
        <v>1043</v>
      </c>
      <c r="C289" s="284" t="s">
        <v>316</v>
      </c>
      <c r="D289" s="124" t="s">
        <v>307</v>
      </c>
      <c r="E289" s="241"/>
      <c r="F289" s="145"/>
      <c r="G289" s="145"/>
      <c r="H289" s="145"/>
      <c r="I289" s="145"/>
      <c r="J289" s="145"/>
      <c r="K289" s="145"/>
      <c r="L289" s="145"/>
      <c r="M289" s="145"/>
      <c r="N289" s="145"/>
      <c r="O289" s="145"/>
      <c r="P289" s="145"/>
      <c r="Q289" s="145"/>
      <c r="R289" s="145"/>
      <c r="S289" s="145"/>
      <c r="T289" s="145"/>
      <c r="U289" s="145"/>
      <c r="V289" s="145"/>
      <c r="W289" s="145"/>
      <c r="X289" s="145"/>
      <c r="Y289" s="145"/>
      <c r="Z289" s="145"/>
      <c r="AA289" s="145"/>
      <c r="AB289" s="145"/>
      <c r="AC289" s="338"/>
      <c r="AD289" s="338"/>
      <c r="AE289" s="338"/>
      <c r="AF289" s="338"/>
      <c r="AG289" s="338"/>
      <c r="AH289" s="338"/>
      <c r="AI289" s="401">
        <f t="shared" ref="AI289:AI295" si="17">SUM(E289:AB289)</f>
        <v>0</v>
      </c>
    </row>
    <row r="290" spans="2:35" ht="42.75" hidden="1" customHeight="1">
      <c r="B290" s="516"/>
      <c r="C290" s="281" t="s">
        <v>543</v>
      </c>
      <c r="D290" s="134" t="s">
        <v>308</v>
      </c>
      <c r="E290" s="24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335"/>
      <c r="AD290" s="335"/>
      <c r="AE290" s="335"/>
      <c r="AF290" s="335"/>
      <c r="AG290" s="335"/>
      <c r="AH290" s="335"/>
      <c r="AI290" s="407">
        <f t="shared" si="17"/>
        <v>0</v>
      </c>
    </row>
    <row r="291" spans="2:35" ht="42.75" hidden="1" customHeight="1">
      <c r="B291" s="516"/>
      <c r="C291" s="281" t="s">
        <v>707</v>
      </c>
      <c r="D291" s="134" t="s">
        <v>309</v>
      </c>
      <c r="E291" s="24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335"/>
      <c r="AD291" s="335"/>
      <c r="AE291" s="335"/>
      <c r="AF291" s="335"/>
      <c r="AG291" s="335"/>
      <c r="AH291" s="335"/>
      <c r="AI291" s="407">
        <f t="shared" si="17"/>
        <v>0</v>
      </c>
    </row>
    <row r="292" spans="2:35" s="123" customFormat="1" ht="42.75" hidden="1" customHeight="1">
      <c r="B292" s="516"/>
      <c r="C292" s="281" t="s">
        <v>317</v>
      </c>
      <c r="D292" s="129" t="s">
        <v>310</v>
      </c>
      <c r="E292" s="24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335"/>
      <c r="AD292" s="335"/>
      <c r="AE292" s="335"/>
      <c r="AF292" s="335"/>
      <c r="AG292" s="335"/>
      <c r="AH292" s="335"/>
      <c r="AI292" s="407">
        <f t="shared" si="17"/>
        <v>0</v>
      </c>
    </row>
    <row r="293" spans="2:35" ht="42.75" hidden="1" customHeight="1">
      <c r="B293" s="516"/>
      <c r="C293" s="281" t="s">
        <v>544</v>
      </c>
      <c r="D293" s="134" t="s">
        <v>311</v>
      </c>
      <c r="E293" s="24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335"/>
      <c r="AD293" s="335"/>
      <c r="AE293" s="335"/>
      <c r="AF293" s="335"/>
      <c r="AG293" s="335"/>
      <c r="AH293" s="335"/>
      <c r="AI293" s="407">
        <f t="shared" si="17"/>
        <v>0</v>
      </c>
    </row>
    <row r="294" spans="2:35" ht="42.75" hidden="1" customHeight="1">
      <c r="B294" s="516"/>
      <c r="C294" s="281" t="s">
        <v>318</v>
      </c>
      <c r="D294" s="134" t="s">
        <v>312</v>
      </c>
      <c r="E294" s="24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335"/>
      <c r="AD294" s="335"/>
      <c r="AE294" s="335"/>
      <c r="AF294" s="335"/>
      <c r="AG294" s="335"/>
      <c r="AH294" s="335"/>
      <c r="AI294" s="407">
        <f t="shared" si="17"/>
        <v>0</v>
      </c>
    </row>
    <row r="295" spans="2:35" ht="42.75" hidden="1" customHeight="1" thickBot="1">
      <c r="B295" s="507"/>
      <c r="C295" s="283" t="s">
        <v>319</v>
      </c>
      <c r="D295" s="139" t="s">
        <v>313</v>
      </c>
      <c r="E295" s="178"/>
      <c r="F295" s="142"/>
      <c r="G295" s="142"/>
      <c r="H295" s="142"/>
      <c r="I295" s="142"/>
      <c r="J295" s="142"/>
      <c r="K295" s="142"/>
      <c r="L295" s="142"/>
      <c r="M295" s="142"/>
      <c r="N295" s="142"/>
      <c r="O295" s="142"/>
      <c r="P295" s="142"/>
      <c r="Q295" s="142"/>
      <c r="R295" s="142"/>
      <c r="S295" s="142"/>
      <c r="T295" s="142"/>
      <c r="U295" s="142"/>
      <c r="V295" s="142"/>
      <c r="W295" s="142"/>
      <c r="X295" s="142"/>
      <c r="Y295" s="142"/>
      <c r="Z295" s="142"/>
      <c r="AA295" s="142"/>
      <c r="AB295" s="142"/>
      <c r="AC295" s="337"/>
      <c r="AD295" s="337"/>
      <c r="AE295" s="337"/>
      <c r="AF295" s="337"/>
      <c r="AG295" s="337"/>
      <c r="AH295" s="337"/>
      <c r="AI295" s="403">
        <f t="shared" si="17"/>
        <v>0</v>
      </c>
    </row>
    <row r="296" spans="2:35" ht="42.75" customHeight="1" thickBot="1">
      <c r="B296" s="509" t="s">
        <v>571</v>
      </c>
      <c r="C296" s="510"/>
      <c r="D296" s="510"/>
      <c r="E296" s="510"/>
      <c r="F296" s="510"/>
      <c r="G296" s="510"/>
      <c r="H296" s="510"/>
      <c r="I296" s="510"/>
      <c r="J296" s="510"/>
      <c r="K296" s="510"/>
      <c r="L296" s="510"/>
      <c r="M296" s="510"/>
      <c r="N296" s="510"/>
      <c r="O296" s="510"/>
      <c r="P296" s="510"/>
      <c r="Q296" s="510"/>
      <c r="R296" s="510"/>
      <c r="S296" s="510"/>
      <c r="T296" s="510"/>
      <c r="U296" s="510"/>
      <c r="V296" s="510"/>
      <c r="W296" s="510"/>
      <c r="X296" s="510"/>
      <c r="Y296" s="510"/>
      <c r="Z296" s="510"/>
      <c r="AA296" s="510"/>
      <c r="AB296" s="510"/>
      <c r="AC296" s="511"/>
      <c r="AD296" s="511"/>
      <c r="AE296" s="511"/>
      <c r="AF296" s="511"/>
      <c r="AG296" s="511"/>
      <c r="AH296" s="511"/>
      <c r="AI296" s="512"/>
    </row>
    <row r="297" spans="2:35" ht="42.75" customHeight="1">
      <c r="B297" s="513" t="s">
        <v>515</v>
      </c>
      <c r="C297" s="284" t="s">
        <v>516</v>
      </c>
      <c r="D297" s="124" t="s">
        <v>519</v>
      </c>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362"/>
      <c r="AD297" s="351"/>
      <c r="AE297" s="351"/>
      <c r="AF297" s="351"/>
      <c r="AG297" s="351"/>
      <c r="AH297" s="363"/>
      <c r="AI297" s="401"/>
    </row>
    <row r="298" spans="2:35" s="120" customFormat="1" ht="42.75" customHeight="1">
      <c r="B298" s="514"/>
      <c r="C298" s="299" t="s">
        <v>542</v>
      </c>
      <c r="D298" s="134" t="s">
        <v>529</v>
      </c>
      <c r="E298" s="212"/>
      <c r="F298" s="212"/>
      <c r="G298" s="212"/>
      <c r="H298" s="212"/>
      <c r="I298" s="212"/>
      <c r="J298" s="212"/>
      <c r="K298" s="212"/>
      <c r="L298" s="212"/>
      <c r="M298" s="212"/>
      <c r="N298" s="212"/>
      <c r="O298" s="212"/>
      <c r="P298" s="212"/>
      <c r="Q298" s="212"/>
      <c r="R298" s="212"/>
      <c r="S298" s="212"/>
      <c r="T298" s="212"/>
      <c r="U298" s="212"/>
      <c r="V298" s="212"/>
      <c r="W298" s="212"/>
      <c r="X298" s="212"/>
      <c r="Y298" s="212"/>
      <c r="Z298" s="212"/>
      <c r="AA298" s="212"/>
      <c r="AB298" s="212"/>
      <c r="AC298" s="362"/>
      <c r="AD298" s="351"/>
      <c r="AE298" s="351"/>
      <c r="AF298" s="351"/>
      <c r="AG298" s="351"/>
      <c r="AH298" s="363"/>
      <c r="AI298" s="407"/>
    </row>
    <row r="299" spans="2:35" s="120" customFormat="1" ht="42.75" customHeight="1">
      <c r="B299" s="514"/>
      <c r="C299" s="451" t="s">
        <v>1104</v>
      </c>
      <c r="D299" s="452" t="s">
        <v>1105</v>
      </c>
      <c r="E299" s="211"/>
      <c r="F299" s="212"/>
      <c r="G299" s="212"/>
      <c r="H299" s="212"/>
      <c r="I299" s="212"/>
      <c r="J299" s="212"/>
      <c r="K299" s="212"/>
      <c r="L299" s="212"/>
      <c r="M299" s="212"/>
      <c r="N299" s="212"/>
      <c r="O299" s="212"/>
      <c r="P299" s="212"/>
      <c r="Q299" s="212"/>
      <c r="R299" s="212"/>
      <c r="S299" s="212"/>
      <c r="T299" s="212"/>
      <c r="U299" s="212"/>
      <c r="V299" s="212"/>
      <c r="W299" s="212"/>
      <c r="X299" s="212"/>
      <c r="Y299" s="212"/>
      <c r="Z299" s="212"/>
      <c r="AA299" s="212"/>
      <c r="AB299" s="212"/>
      <c r="AC299" s="362"/>
      <c r="AD299" s="351"/>
      <c r="AE299" s="351"/>
      <c r="AF299" s="351"/>
      <c r="AG299" s="351"/>
      <c r="AH299" s="363"/>
      <c r="AI299" s="407"/>
    </row>
    <row r="300" spans="2:35" s="120" customFormat="1" ht="42.75" customHeight="1">
      <c r="B300" s="514"/>
      <c r="C300" s="321" t="s">
        <v>517</v>
      </c>
      <c r="D300" s="134" t="s">
        <v>530</v>
      </c>
      <c r="E300" s="263"/>
      <c r="F300" s="264"/>
      <c r="G300" s="195">
        <f t="shared" ref="G300:AB300" si="18">G297-G298</f>
        <v>0</v>
      </c>
      <c r="H300" s="195">
        <f t="shared" si="18"/>
        <v>0</v>
      </c>
      <c r="I300" s="195">
        <f t="shared" si="18"/>
        <v>0</v>
      </c>
      <c r="J300" s="195">
        <f t="shared" si="18"/>
        <v>0</v>
      </c>
      <c r="K300" s="195">
        <f t="shared" si="18"/>
        <v>0</v>
      </c>
      <c r="L300" s="195">
        <f t="shared" si="18"/>
        <v>0</v>
      </c>
      <c r="M300" s="195">
        <f t="shared" si="18"/>
        <v>0</v>
      </c>
      <c r="N300" s="195">
        <f t="shared" si="18"/>
        <v>0</v>
      </c>
      <c r="O300" s="195">
        <f t="shared" si="18"/>
        <v>0</v>
      </c>
      <c r="P300" s="195">
        <f t="shared" si="18"/>
        <v>0</v>
      </c>
      <c r="Q300" s="195">
        <f t="shared" si="18"/>
        <v>0</v>
      </c>
      <c r="R300" s="195">
        <f t="shared" si="18"/>
        <v>0</v>
      </c>
      <c r="S300" s="195">
        <f t="shared" si="18"/>
        <v>0</v>
      </c>
      <c r="T300" s="195">
        <f t="shared" si="18"/>
        <v>0</v>
      </c>
      <c r="U300" s="195">
        <f t="shared" si="18"/>
        <v>0</v>
      </c>
      <c r="V300" s="195">
        <f t="shared" si="18"/>
        <v>0</v>
      </c>
      <c r="W300" s="195">
        <f t="shared" si="18"/>
        <v>0</v>
      </c>
      <c r="X300" s="195">
        <f t="shared" si="18"/>
        <v>0</v>
      </c>
      <c r="Y300" s="195">
        <f t="shared" si="18"/>
        <v>0</v>
      </c>
      <c r="Z300" s="195">
        <f t="shared" si="18"/>
        <v>0</v>
      </c>
      <c r="AA300" s="195">
        <f t="shared" si="18"/>
        <v>0</v>
      </c>
      <c r="AB300" s="195">
        <f t="shared" si="18"/>
        <v>0</v>
      </c>
      <c r="AC300" s="362"/>
      <c r="AD300" s="351"/>
      <c r="AE300" s="351"/>
      <c r="AF300" s="351"/>
      <c r="AG300" s="351"/>
      <c r="AH300" s="363"/>
      <c r="AI300" s="407"/>
    </row>
    <row r="301" spans="2:35" s="265" customFormat="1" ht="42.75" customHeight="1">
      <c r="B301" s="514"/>
      <c r="C301" s="299" t="s">
        <v>539</v>
      </c>
      <c r="D301" s="129" t="s">
        <v>531</v>
      </c>
      <c r="E301" s="263"/>
      <c r="F301" s="264"/>
      <c r="G301" s="169"/>
      <c r="H301" s="169"/>
      <c r="I301" s="169"/>
      <c r="J301" s="169"/>
      <c r="K301" s="169"/>
      <c r="L301" s="169"/>
      <c r="M301" s="169"/>
      <c r="N301" s="169"/>
      <c r="O301" s="169"/>
      <c r="P301" s="169"/>
      <c r="Q301" s="169"/>
      <c r="R301" s="169"/>
      <c r="S301" s="169"/>
      <c r="T301" s="169"/>
      <c r="U301" s="169"/>
      <c r="V301" s="169"/>
      <c r="W301" s="169"/>
      <c r="X301" s="169"/>
      <c r="Y301" s="169"/>
      <c r="Z301" s="169"/>
      <c r="AA301" s="169"/>
      <c r="AB301" s="169"/>
      <c r="AC301" s="362"/>
      <c r="AD301" s="351"/>
      <c r="AE301" s="351"/>
      <c r="AF301" s="351"/>
      <c r="AG301" s="351"/>
      <c r="AH301" s="363"/>
      <c r="AI301" s="407"/>
    </row>
    <row r="302" spans="2:35" s="120" customFormat="1" ht="42.75" customHeight="1">
      <c r="B302" s="514"/>
      <c r="C302" s="321" t="s">
        <v>518</v>
      </c>
      <c r="D302" s="134" t="s">
        <v>532</v>
      </c>
      <c r="E302" s="263"/>
      <c r="F302" s="264"/>
      <c r="G302" s="195">
        <f t="shared" ref="G302:AB302" si="19">G301+G298</f>
        <v>0</v>
      </c>
      <c r="H302" s="195">
        <f t="shared" si="19"/>
        <v>0</v>
      </c>
      <c r="I302" s="195">
        <f t="shared" si="19"/>
        <v>0</v>
      </c>
      <c r="J302" s="195">
        <f t="shared" si="19"/>
        <v>0</v>
      </c>
      <c r="K302" s="195">
        <f t="shared" si="19"/>
        <v>0</v>
      </c>
      <c r="L302" s="195">
        <f t="shared" si="19"/>
        <v>0</v>
      </c>
      <c r="M302" s="195">
        <f t="shared" si="19"/>
        <v>0</v>
      </c>
      <c r="N302" s="195">
        <f t="shared" si="19"/>
        <v>0</v>
      </c>
      <c r="O302" s="195">
        <f t="shared" si="19"/>
        <v>0</v>
      </c>
      <c r="P302" s="195">
        <f t="shared" si="19"/>
        <v>0</v>
      </c>
      <c r="Q302" s="195">
        <f t="shared" si="19"/>
        <v>0</v>
      </c>
      <c r="R302" s="195">
        <f t="shared" si="19"/>
        <v>0</v>
      </c>
      <c r="S302" s="195">
        <f t="shared" si="19"/>
        <v>0</v>
      </c>
      <c r="T302" s="195">
        <f t="shared" si="19"/>
        <v>0</v>
      </c>
      <c r="U302" s="195">
        <f t="shared" si="19"/>
        <v>0</v>
      </c>
      <c r="V302" s="195">
        <f t="shared" si="19"/>
        <v>0</v>
      </c>
      <c r="W302" s="195">
        <f t="shared" si="19"/>
        <v>0</v>
      </c>
      <c r="X302" s="195">
        <f t="shared" si="19"/>
        <v>0</v>
      </c>
      <c r="Y302" s="195">
        <f t="shared" si="19"/>
        <v>0</v>
      </c>
      <c r="Z302" s="195">
        <f t="shared" si="19"/>
        <v>0</v>
      </c>
      <c r="AA302" s="195">
        <f t="shared" si="19"/>
        <v>0</v>
      </c>
      <c r="AB302" s="195">
        <f t="shared" si="19"/>
        <v>0</v>
      </c>
      <c r="AC302" s="362"/>
      <c r="AD302" s="351"/>
      <c r="AE302" s="351"/>
      <c r="AF302" s="351"/>
      <c r="AG302" s="351"/>
      <c r="AH302" s="363"/>
      <c r="AI302" s="407"/>
    </row>
    <row r="303" spans="2:35" ht="42.75" customHeight="1">
      <c r="B303" s="514"/>
      <c r="C303" s="299" t="s">
        <v>541</v>
      </c>
      <c r="D303" s="134" t="s">
        <v>533</v>
      </c>
      <c r="E303" s="263"/>
      <c r="F303" s="264"/>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362"/>
      <c r="AD303" s="351"/>
      <c r="AE303" s="351"/>
      <c r="AF303" s="351"/>
      <c r="AG303" s="351"/>
      <c r="AH303" s="363"/>
      <c r="AI303" s="407"/>
    </row>
    <row r="304" spans="2:35" ht="42.75" customHeight="1" thickBot="1">
      <c r="B304" s="514"/>
      <c r="C304" s="308" t="s">
        <v>534</v>
      </c>
      <c r="D304" s="175" t="s">
        <v>535</v>
      </c>
      <c r="E304" s="266"/>
      <c r="F304" s="161"/>
      <c r="G304" s="267">
        <f t="shared" ref="G304:AB304" si="20">G303+G298</f>
        <v>0</v>
      </c>
      <c r="H304" s="267">
        <f t="shared" si="20"/>
        <v>0</v>
      </c>
      <c r="I304" s="267">
        <f t="shared" si="20"/>
        <v>0</v>
      </c>
      <c r="J304" s="267">
        <f t="shared" si="20"/>
        <v>0</v>
      </c>
      <c r="K304" s="267">
        <f t="shared" si="20"/>
        <v>0</v>
      </c>
      <c r="L304" s="267">
        <f t="shared" si="20"/>
        <v>0</v>
      </c>
      <c r="M304" s="267">
        <f t="shared" si="20"/>
        <v>0</v>
      </c>
      <c r="N304" s="267">
        <f t="shared" si="20"/>
        <v>0</v>
      </c>
      <c r="O304" s="267">
        <f t="shared" si="20"/>
        <v>0</v>
      </c>
      <c r="P304" s="267">
        <f t="shared" si="20"/>
        <v>0</v>
      </c>
      <c r="Q304" s="267">
        <f t="shared" si="20"/>
        <v>0</v>
      </c>
      <c r="R304" s="267">
        <f t="shared" si="20"/>
        <v>0</v>
      </c>
      <c r="S304" s="267">
        <f t="shared" si="20"/>
        <v>0</v>
      </c>
      <c r="T304" s="267">
        <f t="shared" si="20"/>
        <v>0</v>
      </c>
      <c r="U304" s="267">
        <f t="shared" si="20"/>
        <v>0</v>
      </c>
      <c r="V304" s="267">
        <f t="shared" si="20"/>
        <v>0</v>
      </c>
      <c r="W304" s="267">
        <f t="shared" si="20"/>
        <v>0</v>
      </c>
      <c r="X304" s="267">
        <f t="shared" si="20"/>
        <v>0</v>
      </c>
      <c r="Y304" s="267">
        <f t="shared" si="20"/>
        <v>0</v>
      </c>
      <c r="Z304" s="267">
        <f t="shared" si="20"/>
        <v>0</v>
      </c>
      <c r="AA304" s="267">
        <f t="shared" si="20"/>
        <v>0</v>
      </c>
      <c r="AB304" s="267">
        <f t="shared" si="20"/>
        <v>0</v>
      </c>
      <c r="AC304" s="362"/>
      <c r="AD304" s="351"/>
      <c r="AE304" s="351"/>
      <c r="AF304" s="351"/>
      <c r="AG304" s="351"/>
      <c r="AH304" s="363"/>
      <c r="AI304" s="413"/>
    </row>
    <row r="305" spans="2:41" ht="42.75" customHeight="1">
      <c r="B305" s="514"/>
      <c r="C305" s="322" t="s">
        <v>538</v>
      </c>
      <c r="D305" s="124" t="s">
        <v>536</v>
      </c>
      <c r="E305" s="268"/>
      <c r="F305" s="269"/>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362"/>
      <c r="AD305" s="351"/>
      <c r="AE305" s="351"/>
      <c r="AF305" s="351"/>
      <c r="AG305" s="351"/>
      <c r="AH305" s="363"/>
      <c r="AI305" s="401"/>
    </row>
    <row r="306" spans="2:41" ht="42.75" customHeight="1">
      <c r="B306" s="514"/>
      <c r="C306" s="323" t="s">
        <v>540</v>
      </c>
      <c r="D306" s="134" t="s">
        <v>537</v>
      </c>
      <c r="E306" s="263"/>
      <c r="F306" s="264"/>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362"/>
      <c r="AD306" s="351"/>
      <c r="AE306" s="351"/>
      <c r="AF306" s="351"/>
      <c r="AG306" s="351"/>
      <c r="AH306" s="363"/>
      <c r="AI306" s="407"/>
    </row>
    <row r="307" spans="2:41" ht="42.75" customHeight="1" thickBot="1">
      <c r="B307" s="515"/>
      <c r="C307" s="324" t="s">
        <v>546</v>
      </c>
      <c r="D307" s="139" t="s">
        <v>545</v>
      </c>
      <c r="E307" s="214"/>
      <c r="F307" s="121"/>
      <c r="G307" s="262">
        <f t="shared" ref="G307:AB307" si="21">G306+G305</f>
        <v>0</v>
      </c>
      <c r="H307" s="262">
        <f t="shared" si="21"/>
        <v>0</v>
      </c>
      <c r="I307" s="262">
        <f t="shared" si="21"/>
        <v>0</v>
      </c>
      <c r="J307" s="262">
        <f t="shared" si="21"/>
        <v>0</v>
      </c>
      <c r="K307" s="262">
        <f t="shared" si="21"/>
        <v>0</v>
      </c>
      <c r="L307" s="262">
        <f t="shared" si="21"/>
        <v>0</v>
      </c>
      <c r="M307" s="262">
        <f t="shared" si="21"/>
        <v>0</v>
      </c>
      <c r="N307" s="262">
        <f t="shared" si="21"/>
        <v>0</v>
      </c>
      <c r="O307" s="262">
        <f t="shared" si="21"/>
        <v>0</v>
      </c>
      <c r="P307" s="262">
        <f t="shared" si="21"/>
        <v>0</v>
      </c>
      <c r="Q307" s="262">
        <f t="shared" si="21"/>
        <v>0</v>
      </c>
      <c r="R307" s="262">
        <f t="shared" si="21"/>
        <v>0</v>
      </c>
      <c r="S307" s="262">
        <f t="shared" si="21"/>
        <v>0</v>
      </c>
      <c r="T307" s="262">
        <f t="shared" si="21"/>
        <v>0</v>
      </c>
      <c r="U307" s="262">
        <f t="shared" si="21"/>
        <v>0</v>
      </c>
      <c r="V307" s="262">
        <f t="shared" si="21"/>
        <v>0</v>
      </c>
      <c r="W307" s="262">
        <f t="shared" si="21"/>
        <v>0</v>
      </c>
      <c r="X307" s="262">
        <f t="shared" si="21"/>
        <v>0</v>
      </c>
      <c r="Y307" s="262">
        <f t="shared" si="21"/>
        <v>0</v>
      </c>
      <c r="Z307" s="262">
        <f t="shared" si="21"/>
        <v>0</v>
      </c>
      <c r="AA307" s="262">
        <f t="shared" si="21"/>
        <v>0</v>
      </c>
      <c r="AB307" s="262">
        <f t="shared" si="21"/>
        <v>0</v>
      </c>
      <c r="AC307" s="362"/>
      <c r="AD307" s="351"/>
      <c r="AE307" s="351"/>
      <c r="AF307" s="351"/>
      <c r="AG307" s="351"/>
      <c r="AH307" s="363"/>
      <c r="AI307" s="403"/>
    </row>
    <row r="308" spans="2:41" ht="32.25" hidden="1" thickBot="1">
      <c r="B308" s="557" t="s">
        <v>1018</v>
      </c>
      <c r="C308" s="597"/>
      <c r="D308" s="597"/>
      <c r="E308" s="597"/>
      <c r="F308" s="597"/>
      <c r="G308" s="597"/>
      <c r="H308" s="597"/>
      <c r="I308" s="597"/>
      <c r="J308" s="597"/>
      <c r="K308" s="597"/>
      <c r="L308" s="597"/>
      <c r="M308" s="597"/>
      <c r="N308" s="597"/>
      <c r="O308" s="597"/>
      <c r="P308" s="597"/>
      <c r="Q308" s="597"/>
      <c r="R308" s="597"/>
      <c r="S308" s="597"/>
      <c r="T308" s="597"/>
      <c r="U308" s="597"/>
      <c r="V308" s="597"/>
      <c r="W308" s="597"/>
      <c r="X308" s="597"/>
      <c r="Y308" s="597"/>
      <c r="Z308" s="597"/>
      <c r="AA308" s="597"/>
      <c r="AB308" s="597"/>
      <c r="AC308" s="598"/>
      <c r="AD308" s="598"/>
      <c r="AE308" s="598"/>
      <c r="AF308" s="598"/>
      <c r="AG308" s="598"/>
      <c r="AH308" s="598"/>
      <c r="AI308" s="599"/>
    </row>
    <row r="309" spans="2:41" ht="32.25" hidden="1" thickBot="1">
      <c r="B309" s="275" t="s">
        <v>1020</v>
      </c>
      <c r="C309" s="325" t="s">
        <v>1019</v>
      </c>
      <c r="D309" s="276" t="s">
        <v>1017</v>
      </c>
      <c r="E309" s="277"/>
      <c r="F309" s="278"/>
      <c r="G309" s="277"/>
      <c r="H309" s="278"/>
      <c r="I309" s="277"/>
      <c r="J309" s="278"/>
      <c r="K309" s="127"/>
      <c r="L309" s="127"/>
      <c r="M309" s="127"/>
      <c r="N309" s="127"/>
      <c r="O309" s="127"/>
      <c r="P309" s="127"/>
      <c r="Q309" s="127"/>
      <c r="R309" s="127"/>
      <c r="S309" s="127"/>
      <c r="T309" s="127"/>
      <c r="U309" s="127"/>
      <c r="V309" s="127"/>
      <c r="W309" s="127"/>
      <c r="X309" s="127"/>
      <c r="Y309" s="127"/>
      <c r="Z309" s="127"/>
      <c r="AA309" s="127"/>
      <c r="AB309" s="127"/>
      <c r="AC309" s="334"/>
      <c r="AD309" s="334"/>
      <c r="AE309" s="334"/>
      <c r="AF309" s="334"/>
      <c r="AG309" s="334"/>
      <c r="AH309" s="334"/>
      <c r="AI309" s="274">
        <f t="shared" ref="AI309" si="22">SUM(E309:AB309)</f>
        <v>0</v>
      </c>
    </row>
    <row r="310" spans="2:41" ht="63" customHeight="1" thickBot="1">
      <c r="B310" s="604" t="s">
        <v>1106</v>
      </c>
      <c r="C310" s="605"/>
      <c r="D310" s="605"/>
      <c r="E310" s="605"/>
      <c r="F310" s="605"/>
      <c r="G310" s="605"/>
      <c r="H310" s="605"/>
      <c r="I310" s="605"/>
      <c r="J310" s="605"/>
      <c r="K310" s="605"/>
      <c r="L310" s="605"/>
      <c r="M310" s="605"/>
      <c r="N310" s="605"/>
      <c r="O310" s="605"/>
      <c r="P310" s="605"/>
      <c r="Q310" s="605"/>
      <c r="R310" s="605"/>
      <c r="S310" s="605"/>
      <c r="T310" s="605"/>
      <c r="U310" s="605"/>
      <c r="V310" s="605"/>
      <c r="W310" s="605"/>
      <c r="X310" s="605"/>
      <c r="Y310" s="605"/>
      <c r="Z310" s="605"/>
      <c r="AA310" s="605"/>
      <c r="AB310" s="605"/>
      <c r="AC310" s="605"/>
      <c r="AD310" s="605"/>
      <c r="AE310" s="605"/>
      <c r="AF310" s="605"/>
      <c r="AG310" s="605"/>
      <c r="AH310" s="605"/>
      <c r="AI310" s="605"/>
      <c r="AJ310" s="605"/>
      <c r="AK310" s="605"/>
      <c r="AL310" s="605"/>
      <c r="AM310" s="605"/>
      <c r="AN310" s="605"/>
      <c r="AO310" s="606"/>
    </row>
    <row r="311" spans="2:41" ht="26.25">
      <c r="B311" s="504" t="s">
        <v>37</v>
      </c>
      <c r="C311" s="607" t="s">
        <v>346</v>
      </c>
      <c r="D311" s="608" t="s">
        <v>327</v>
      </c>
      <c r="E311" s="609" t="s">
        <v>0</v>
      </c>
      <c r="F311" s="609"/>
      <c r="G311" s="609" t="s">
        <v>1</v>
      </c>
      <c r="H311" s="609"/>
      <c r="I311" s="609" t="s">
        <v>2</v>
      </c>
      <c r="J311" s="609"/>
      <c r="K311" s="609" t="s">
        <v>3</v>
      </c>
      <c r="L311" s="609"/>
      <c r="M311" s="609" t="s">
        <v>4</v>
      </c>
      <c r="N311" s="609"/>
      <c r="O311" s="609" t="s">
        <v>5</v>
      </c>
      <c r="P311" s="609"/>
      <c r="Q311" s="609" t="s">
        <v>6</v>
      </c>
      <c r="R311" s="609"/>
      <c r="S311" s="609" t="s">
        <v>7</v>
      </c>
      <c r="T311" s="609"/>
      <c r="U311" s="609" t="s">
        <v>8</v>
      </c>
      <c r="V311" s="609"/>
      <c r="W311" s="609" t="s">
        <v>23</v>
      </c>
      <c r="X311" s="609"/>
      <c r="Y311" s="609" t="s">
        <v>24</v>
      </c>
      <c r="Z311" s="609"/>
      <c r="AA311" s="609" t="s">
        <v>9</v>
      </c>
      <c r="AB311" s="609"/>
      <c r="AC311" s="490" t="s">
        <v>1054</v>
      </c>
      <c r="AD311" s="491"/>
      <c r="AE311" s="490" t="s">
        <v>1055</v>
      </c>
      <c r="AF311" s="491"/>
      <c r="AG311" s="490" t="s">
        <v>1056</v>
      </c>
      <c r="AH311" s="491"/>
      <c r="AI311" s="490" t="s">
        <v>1056</v>
      </c>
      <c r="AJ311" s="491"/>
      <c r="AK311" s="610" t="s">
        <v>19</v>
      </c>
      <c r="AL311" s="611" t="s">
        <v>1107</v>
      </c>
      <c r="AM311" s="612" t="s">
        <v>1108</v>
      </c>
      <c r="AN311" s="613" t="s">
        <v>1109</v>
      </c>
      <c r="AO311" s="614" t="s">
        <v>1109</v>
      </c>
    </row>
    <row r="312" spans="2:41" ht="27" thickBot="1">
      <c r="B312" s="615"/>
      <c r="C312" s="616"/>
      <c r="D312" s="617"/>
      <c r="E312" s="358" t="s">
        <v>10</v>
      </c>
      <c r="F312" s="358" t="s">
        <v>11</v>
      </c>
      <c r="G312" s="358" t="s">
        <v>10</v>
      </c>
      <c r="H312" s="358" t="s">
        <v>11</v>
      </c>
      <c r="I312" s="358" t="s">
        <v>10</v>
      </c>
      <c r="J312" s="358" t="s">
        <v>11</v>
      </c>
      <c r="K312" s="358" t="s">
        <v>10</v>
      </c>
      <c r="L312" s="358" t="s">
        <v>11</v>
      </c>
      <c r="M312" s="358" t="s">
        <v>10</v>
      </c>
      <c r="N312" s="358" t="s">
        <v>11</v>
      </c>
      <c r="O312" s="358" t="s">
        <v>10</v>
      </c>
      <c r="P312" s="358" t="s">
        <v>11</v>
      </c>
      <c r="Q312" s="358" t="s">
        <v>10</v>
      </c>
      <c r="R312" s="358" t="s">
        <v>11</v>
      </c>
      <c r="S312" s="358" t="s">
        <v>10</v>
      </c>
      <c r="T312" s="358" t="s">
        <v>11</v>
      </c>
      <c r="U312" s="358" t="s">
        <v>10</v>
      </c>
      <c r="V312" s="358" t="s">
        <v>11</v>
      </c>
      <c r="W312" s="358" t="s">
        <v>10</v>
      </c>
      <c r="X312" s="358" t="s">
        <v>11</v>
      </c>
      <c r="Y312" s="358" t="s">
        <v>10</v>
      </c>
      <c r="Z312" s="358" t="s">
        <v>11</v>
      </c>
      <c r="AA312" s="358" t="s">
        <v>10</v>
      </c>
      <c r="AB312" s="358" t="s">
        <v>11</v>
      </c>
      <c r="AC312" s="358" t="s">
        <v>10</v>
      </c>
      <c r="AD312" s="358" t="s">
        <v>11</v>
      </c>
      <c r="AE312" s="358" t="s">
        <v>10</v>
      </c>
      <c r="AF312" s="358" t="s">
        <v>11</v>
      </c>
      <c r="AG312" s="358" t="s">
        <v>10</v>
      </c>
      <c r="AH312" s="358" t="s">
        <v>11</v>
      </c>
      <c r="AI312" s="358" t="s">
        <v>10</v>
      </c>
      <c r="AJ312" s="358" t="s">
        <v>11</v>
      </c>
      <c r="AK312" s="618"/>
      <c r="AL312" s="619"/>
      <c r="AM312" s="620"/>
      <c r="AN312" s="621"/>
      <c r="AO312" s="622"/>
    </row>
    <row r="313" spans="2:41" ht="42.75" customHeight="1" thickBot="1">
      <c r="B313" s="623" t="s">
        <v>121</v>
      </c>
      <c r="C313" s="624" t="s">
        <v>152</v>
      </c>
      <c r="D313" s="625" t="s">
        <v>1110</v>
      </c>
      <c r="E313" s="626"/>
      <c r="F313" s="627"/>
      <c r="G313" s="687"/>
      <c r="H313" s="687"/>
      <c r="I313" s="687"/>
      <c r="J313" s="687"/>
      <c r="K313" s="687"/>
      <c r="L313" s="687"/>
      <c r="M313" s="687"/>
      <c r="N313" s="687"/>
      <c r="O313" s="687"/>
      <c r="P313" s="687"/>
      <c r="Q313" s="687"/>
      <c r="R313" s="687"/>
      <c r="S313" s="687"/>
      <c r="T313" s="687"/>
      <c r="U313" s="687"/>
      <c r="V313" s="687"/>
      <c r="W313" s="687"/>
      <c r="X313" s="687"/>
      <c r="Y313" s="687"/>
      <c r="Z313" s="687"/>
      <c r="AA313" s="687"/>
      <c r="AB313" s="688"/>
      <c r="AC313" s="628"/>
      <c r="AD313" s="629"/>
      <c r="AE313" s="629"/>
      <c r="AF313" s="629"/>
      <c r="AG313" s="629"/>
      <c r="AH313" s="629"/>
      <c r="AI313" s="629"/>
      <c r="AJ313" s="630"/>
      <c r="AK313" s="631">
        <f t="shared" ref="AK313:AK315" si="23">SUM(E313:AB313)</f>
        <v>0</v>
      </c>
      <c r="AL313" s="632"/>
      <c r="AM313" s="633"/>
      <c r="AN313" s="634"/>
      <c r="AO313" s="635"/>
    </row>
    <row r="314" spans="2:41" ht="42.75" customHeight="1">
      <c r="B314" s="636"/>
      <c r="C314" s="637" t="s">
        <v>1111</v>
      </c>
      <c r="D314" s="638" t="s">
        <v>1112</v>
      </c>
      <c r="E314" s="639"/>
      <c r="F314" s="640"/>
      <c r="G314" s="641"/>
      <c r="H314" s="642"/>
      <c r="I314" s="642"/>
      <c r="J314" s="642"/>
      <c r="K314" s="642"/>
      <c r="L314" s="642"/>
      <c r="M314" s="642"/>
      <c r="N314" s="642"/>
      <c r="O314" s="642"/>
      <c r="P314" s="642"/>
      <c r="Q314" s="642"/>
      <c r="R314" s="642"/>
      <c r="S314" s="642"/>
      <c r="T314" s="642"/>
      <c r="U314" s="642"/>
      <c r="V314" s="642"/>
      <c r="W314" s="642"/>
      <c r="X314" s="642"/>
      <c r="Y314" s="642"/>
      <c r="Z314" s="642"/>
      <c r="AA314" s="642"/>
      <c r="AB314" s="643"/>
      <c r="AC314" s="644"/>
      <c r="AD314" s="645"/>
      <c r="AE314" s="645"/>
      <c r="AF314" s="645"/>
      <c r="AG314" s="645"/>
      <c r="AH314" s="645"/>
      <c r="AI314" s="645"/>
      <c r="AJ314" s="646"/>
      <c r="AK314" s="647">
        <f t="shared" si="23"/>
        <v>0</v>
      </c>
      <c r="AL314" s="648" t="str">
        <f>CONCATENATE(IF(E315&gt;E314," * Positive F01-13 for Age "&amp;E301&amp;" "&amp;E302&amp;" is more than Tested F01-12"&amp;CHAR(10),""),IF(F315&gt;F314," * Positive F01-13 for Age "&amp;E301&amp;" "&amp;F302&amp;" is more than Tested F01-12"&amp;CHAR(10),""),IF(G315&gt;G314," * Positive F01-13 for Age "&amp;G301&amp;" "&amp;G302&amp;" is more than Tested F01-12"&amp;CHAR(10),""),IF(H315&gt;H314," * Positive F01-13 for Age "&amp;G301&amp;" "&amp;H302&amp;" is more than Tested F01-12"&amp;CHAR(10),""),IF(I315&gt;I314," * Positive F01-13 for Age "&amp;I301&amp;" "&amp;I302&amp;" is more than Tested F01-12"&amp;CHAR(10),""),IF(J315&gt;J314," * Positive F01-13 for Age "&amp;I301&amp;" "&amp;J302&amp;" is more than Tested F01-12"&amp;CHAR(10),""),IF(K315&gt;K314," * Positive F01-13 for Age "&amp;K301&amp;" "&amp;K302&amp;" is more than Tested F01-12"&amp;CHAR(10),""),IF(L315&gt;L314," * Positive F01-13 for Age "&amp;K301&amp;" "&amp;L302&amp;" is more than Tested F01-12"&amp;CHAR(10),""),IF(M315&gt;M314," * Positive F01-13 for Age "&amp;M301&amp;" "&amp;M302&amp;" is more than Tested F01-12"&amp;CHAR(10),""),IF(N315&gt;N314," * Positive F01-13 for Age "&amp;M301&amp;" "&amp;N302&amp;" is more than Tested F01-12"&amp;CHAR(10),""),IF(O315&gt;O314," * Positive F01-13 for Age "&amp;O301&amp;" "&amp;O302&amp;" is more than Tested F01-12"&amp;CHAR(10),""),IF(P315&gt;P314," * Positive F01-13 for Age "&amp;O301&amp;" "&amp;P302&amp;" is more than Tested F01-12"&amp;CHAR(10),""),IF(Q315&gt;Q314," * Positive F01-13 for Age "&amp;Q301&amp;" "&amp;Q302&amp;" is more than Tested F01-12"&amp;CHAR(10),""),IF(R315&gt;R314," * Positive F01-13 for Age "&amp;Q301&amp;" "&amp;R302&amp;" is more than Tested F01-12"&amp;CHAR(10),""),IF(S315&gt;S314," * Positive F01-13 for Age "&amp;S301&amp;" "&amp;S302&amp;" is more than Tested F01-12"&amp;CHAR(10),""),IF(T315&gt;T314," * Positive F01-13 for Age "&amp;S301&amp;" "&amp;T302&amp;" is more than Tested F01-12"&amp;CHAR(10),""),IF(U315&gt;U314," * Positive F01-13 for Age "&amp;U301&amp;" "&amp;U302&amp;" is more than Tested F01-12"&amp;CHAR(10),""),IF(V315&gt;V314," * Positive F01-13 for Age "&amp;U301&amp;" "&amp;V302&amp;" is more than Tested F01-12"&amp;CHAR(10),""),IF(W315&gt;W314," * Positive F01-13 for Age "&amp;W301&amp;" "&amp;W302&amp;" is more than Tested F01-12"&amp;CHAR(10),""),IF(X315&gt;X314," * Positive F01-13 for Age "&amp;W301&amp;" "&amp;X302&amp;" is more than Tested F01-12"&amp;CHAR(10),""),IF(Y315&gt;Y314," * Positive F01-13 for Age "&amp;Y301&amp;" "&amp;Y302&amp;" is more than Tested F01-12"&amp;CHAR(10),""),IF(Z315&gt;Z314," * Positive F01-13 for Age "&amp;Y301&amp;" "&amp;Z302&amp;" is more than Tested F01-12"&amp;CHAR(10),""),IF(AA315&gt;AA314," * Positive F01-13 for Age "&amp;AA301&amp;" "&amp;AA302&amp;" is more than Tested F01-12"&amp;CHAR(10),""),IF(AB315&gt;AB314," * Positive F01-13 for Age "&amp;AA301&amp;" "&amp;AB302&amp;" is more than Tested F01-12"&amp;CHAR(10),""))</f>
        <v/>
      </c>
      <c r="AM314" s="633"/>
      <c r="AN314" s="634" t="str">
        <f>CONCATENATE(IF(AND(IFERROR((AK315*100)/AK314,0)&gt;10,AK315&gt;5)," * This facility has a high positivity rate for Index Testing. Kindly confirm if this is the true reflection"&amp;CHAR(10),""),"")</f>
        <v/>
      </c>
      <c r="AO314" s="635"/>
    </row>
    <row r="315" spans="2:41" ht="42.75" customHeight="1">
      <c r="B315" s="636"/>
      <c r="C315" s="637" t="s">
        <v>1113</v>
      </c>
      <c r="D315" s="638" t="s">
        <v>1114</v>
      </c>
      <c r="E315" s="649"/>
      <c r="F315" s="650"/>
      <c r="G315" s="641"/>
      <c r="H315" s="642"/>
      <c r="I315" s="642"/>
      <c r="J315" s="642"/>
      <c r="K315" s="642"/>
      <c r="L315" s="642"/>
      <c r="M315" s="642"/>
      <c r="N315" s="642"/>
      <c r="O315" s="642"/>
      <c r="P315" s="642"/>
      <c r="Q315" s="642"/>
      <c r="R315" s="642"/>
      <c r="S315" s="642"/>
      <c r="T315" s="642"/>
      <c r="U315" s="642"/>
      <c r="V315" s="642"/>
      <c r="W315" s="642"/>
      <c r="X315" s="642"/>
      <c r="Y315" s="642"/>
      <c r="Z315" s="642"/>
      <c r="AA315" s="642"/>
      <c r="AB315" s="643"/>
      <c r="AC315" s="644"/>
      <c r="AD315" s="645"/>
      <c r="AE315" s="645"/>
      <c r="AF315" s="645"/>
      <c r="AG315" s="645"/>
      <c r="AH315" s="645"/>
      <c r="AI315" s="645"/>
      <c r="AJ315" s="646"/>
      <c r="AK315" s="651">
        <f t="shared" si="23"/>
        <v>0</v>
      </c>
      <c r="AL315" s="648"/>
      <c r="AM315" s="633"/>
      <c r="AN315" s="634" t="e">
        <f>CONCATENATE(IF(E314&gt;0," * F01-12 for Age "&amp;E301&amp;" "&amp;E302&amp;" has a value greater than 0"&amp;CHAR(10),""),IF(F314&gt;0," * F01-12 for Age "&amp;E301&amp;" "&amp;F302&amp;" has a value greater than 0"&amp;CHAR(10),""),IF(E315&gt;0," * F01-13 for Age "&amp;E301&amp;" "&amp;E302&amp;" has a value greater than 0"&amp;CHAR(10),""),IF(F315&gt;0," * F01-13 for Age "&amp;E301&amp;" "&amp;F302&amp;" has a value greater than 0"&amp;CHAR(10),""),IF(#REF!&gt;0," * F01-14 for Age "&amp;E301&amp;" "&amp;E302&amp;" has a value greater than 0"&amp;CHAR(10),""),IF(#REF!&gt;0," * F01-14 for Age "&amp;E301&amp;" "&amp;F302&amp;" has a value greater than 0"&amp;CHAR(10),""),IF(E378&gt;0," * F01-15 for Age "&amp;E301&amp;" "&amp;E302&amp;" has a value greater than 0"&amp;CHAR(10),""),IF(F378&gt;0," * F01-15 for Age "&amp;E301&amp;" "&amp;F302&amp;" has a value greater than 0"&amp;CHAR(10),""),IF(E383&gt;0," * F01-20 for Age "&amp;E301&amp;" "&amp;E302&amp;" has a value greater than 0"&amp;CHAR(10),""),IF(F383&gt;0," * F01-20 for Age "&amp;E301&amp;" "&amp;F302&amp;" has a value greater than 0"&amp;CHAR(10),""),IF(E384&gt;0," * F01-21 for Age "&amp;E301&amp;" "&amp;E302&amp;" has a value greater than 0"&amp;CHAR(10),""),IF(F384&gt;0," * F01-21 for Age "&amp;E301&amp;" "&amp;F302&amp;" has a value greater than 0"&amp;CHAR(10),""),IF(E385&gt;0," * F01-22 for Age "&amp;E301&amp;" "&amp;E302&amp;" has a value greater than 0"&amp;CHAR(10),""),IF(F385&gt;0," * F01-22 for Age "&amp;E301&amp;" "&amp;F302&amp;" has a value greater than 0"&amp;CHAR(10),""),IF(E386&gt;0," * F01-23 for Age "&amp;E301&amp;" "&amp;E302&amp;" has a value greater than 0"&amp;CHAR(10),""),IF(F386&gt;0," * F01-23 for Age "&amp;E301&amp;" "&amp;F302&amp;" has a value greater than 0"&amp;CHAR(10),""),"")</f>
        <v>#REF!</v>
      </c>
      <c r="AO315" s="635"/>
    </row>
    <row r="316" spans="2:41" ht="42.75" customHeight="1" thickBot="1">
      <c r="B316" s="636"/>
      <c r="C316" s="637" t="s">
        <v>1115</v>
      </c>
      <c r="D316" s="638" t="s">
        <v>1116</v>
      </c>
      <c r="E316" s="649"/>
      <c r="F316" s="650"/>
      <c r="G316" s="641"/>
      <c r="H316" s="642"/>
      <c r="I316" s="642"/>
      <c r="J316" s="642"/>
      <c r="K316" s="642"/>
      <c r="L316" s="642"/>
      <c r="M316" s="642"/>
      <c r="N316" s="642"/>
      <c r="O316" s="642"/>
      <c r="P316" s="642"/>
      <c r="Q316" s="642"/>
      <c r="R316" s="642"/>
      <c r="S316" s="642"/>
      <c r="T316" s="642"/>
      <c r="U316" s="642"/>
      <c r="V316" s="642"/>
      <c r="W316" s="642"/>
      <c r="X316" s="642"/>
      <c r="Y316" s="642"/>
      <c r="Z316" s="642"/>
      <c r="AA316" s="642"/>
      <c r="AB316" s="643"/>
      <c r="AC316" s="644"/>
      <c r="AD316" s="645"/>
      <c r="AE316" s="645"/>
      <c r="AF316" s="645"/>
      <c r="AG316" s="645"/>
      <c r="AH316" s="645"/>
      <c r="AI316" s="645"/>
      <c r="AJ316" s="646"/>
      <c r="AK316" s="651">
        <f t="shared" ref="AK316" si="24">SUM(E316:AB316)</f>
        <v>0</v>
      </c>
      <c r="AL316" s="652"/>
      <c r="AM316" s="633"/>
      <c r="AN316" s="634" t="str">
        <f>CONCATENATE(IF(E315&gt;0," * F01-12 for Age "&amp;E302&amp;" "&amp;E303&amp;" has a value greater than 0"&amp;CHAR(10),""),IF(F315&gt;0," * F01-12 for Age "&amp;E302&amp;" "&amp;F303&amp;" has a value greater than 0"&amp;CHAR(10),""),IF(E316&gt;0," * F01-13 for Age "&amp;E302&amp;" "&amp;E303&amp;" has a value greater than 0"&amp;CHAR(10),""),IF(F316&gt;0," * F01-13 for Age "&amp;E302&amp;" "&amp;F303&amp;" has a value greater than 0"&amp;CHAR(10),""),IF(E378&gt;0," * F01-14 for Age "&amp;E302&amp;" "&amp;E303&amp;" has a value greater than 0"&amp;CHAR(10),""),IF(F378&gt;0," * F01-14 for Age "&amp;E302&amp;" "&amp;F303&amp;" has a value greater than 0"&amp;CHAR(10),""),IF(E379&gt;0," * F01-15 for Age "&amp;E302&amp;" "&amp;E303&amp;" has a value greater than 0"&amp;CHAR(10),""),IF(F379&gt;0," * F01-15 for Age "&amp;E302&amp;" "&amp;F303&amp;" has a value greater than 0"&amp;CHAR(10),""),IF(E384&gt;0," * F01-20 for Age "&amp;E302&amp;" "&amp;E303&amp;" has a value greater than 0"&amp;CHAR(10),""),IF(F384&gt;0," * F01-20 for Age "&amp;E302&amp;" "&amp;F303&amp;" has a value greater than 0"&amp;CHAR(10),""),IF(E385&gt;0," * F01-21 for Age "&amp;E302&amp;" "&amp;E303&amp;" has a value greater than 0"&amp;CHAR(10),""),IF(F385&gt;0," * F01-21 for Age "&amp;E302&amp;" "&amp;F303&amp;" has a value greater than 0"&amp;CHAR(10),""),IF(E386&gt;0," * F01-22 for Age "&amp;E302&amp;" "&amp;E303&amp;" has a value greater than 0"&amp;CHAR(10),""),IF(F386&gt;0," * F01-22 for Age "&amp;E302&amp;" "&amp;F303&amp;" has a value greater than 0"&amp;CHAR(10),""),IF(E387&gt;0," * F01-23 for Age "&amp;E302&amp;" "&amp;E303&amp;" has a value greater than 0"&amp;CHAR(10),""),IF(F387&gt;0," * F01-23 for Age "&amp;E302&amp;" "&amp;F303&amp;" has a value greater than 0"&amp;CHAR(10),""),"")</f>
        <v/>
      </c>
      <c r="AO316" s="635"/>
    </row>
    <row r="317" spans="2:41" ht="42.75" customHeight="1" thickBot="1">
      <c r="B317" s="653"/>
      <c r="C317" s="654" t="s">
        <v>1117</v>
      </c>
      <c r="D317" s="655" t="s">
        <v>1118</v>
      </c>
      <c r="E317" s="656"/>
      <c r="F317" s="657"/>
      <c r="G317" s="658">
        <f>G313-SUM(G314:G316)</f>
        <v>0</v>
      </c>
      <c r="H317" s="659">
        <f>H313-SUM(H314:H316)</f>
        <v>0</v>
      </c>
      <c r="I317" s="658">
        <f>I313-SUM(I314:I316)</f>
        <v>0</v>
      </c>
      <c r="J317" s="659">
        <f>J313-SUM(J314:J316)</f>
        <v>0</v>
      </c>
      <c r="K317" s="658">
        <f>K313-SUM(K314:K316)</f>
        <v>0</v>
      </c>
      <c r="L317" s="659">
        <f>L313-SUM(L314:L316)</f>
        <v>0</v>
      </c>
      <c r="M317" s="658">
        <f>M313-SUM(M314:M316)</f>
        <v>0</v>
      </c>
      <c r="N317" s="659">
        <f>N313-SUM(N314:N316)</f>
        <v>0</v>
      </c>
      <c r="O317" s="658">
        <f>O313-SUM(O314:O316)</f>
        <v>0</v>
      </c>
      <c r="P317" s="659">
        <f>P313-SUM(P314:P316)</f>
        <v>0</v>
      </c>
      <c r="Q317" s="658">
        <f>Q313-SUM(Q314:Q316)</f>
        <v>0</v>
      </c>
      <c r="R317" s="659">
        <f>R313-SUM(R314:R316)</f>
        <v>0</v>
      </c>
      <c r="S317" s="658">
        <f>S313-SUM(S314:S316)</f>
        <v>0</v>
      </c>
      <c r="T317" s="659">
        <f>T313-SUM(T314:T316)</f>
        <v>0</v>
      </c>
      <c r="U317" s="658">
        <f>U313-SUM(U314:U316)</f>
        <v>0</v>
      </c>
      <c r="V317" s="659">
        <f>V313-SUM(V314:V316)</f>
        <v>0</v>
      </c>
      <c r="W317" s="658">
        <f>W313-SUM(W314:W316)</f>
        <v>0</v>
      </c>
      <c r="X317" s="659">
        <f>X313-SUM(X314:X316)</f>
        <v>0</v>
      </c>
      <c r="Y317" s="658">
        <f>Y313-SUM(Y314:Y316)</f>
        <v>0</v>
      </c>
      <c r="Z317" s="659">
        <f>Z313-SUM(Z314:Z316)</f>
        <v>0</v>
      </c>
      <c r="AA317" s="658">
        <f>AA313-SUM(AA314:AA316)</f>
        <v>0</v>
      </c>
      <c r="AB317" s="660">
        <f>AB313-SUM(AB314:AB316)</f>
        <v>0</v>
      </c>
      <c r="AC317" s="661"/>
      <c r="AD317" s="662"/>
      <c r="AE317" s="662"/>
      <c r="AF317" s="662"/>
      <c r="AG317" s="662"/>
      <c r="AH317" s="662"/>
      <c r="AI317" s="662"/>
      <c r="AJ317" s="663"/>
      <c r="AK317" s="664">
        <f t="shared" ref="AK317:AK377" si="25">SUM(E317:AB317)</f>
        <v>0</v>
      </c>
      <c r="AL317" s="652"/>
      <c r="AM317" s="633"/>
      <c r="AN317" s="634" t="str">
        <f>CONCATENATE(IF(E316&gt;0," * F01-12 for Age "&amp;E303&amp;" "&amp;E304&amp;" has a value greater than 0"&amp;CHAR(10),""),IF(F316&gt;0," * F01-12 for Age "&amp;E303&amp;" "&amp;F304&amp;" has a value greater than 0"&amp;CHAR(10),""),IF(E317&gt;0," * F01-13 for Age "&amp;E303&amp;" "&amp;E304&amp;" has a value greater than 0"&amp;CHAR(10),""),IF(F317&gt;0," * F01-13 for Age "&amp;E303&amp;" "&amp;F304&amp;" has a value greater than 0"&amp;CHAR(10),""),IF(E379&gt;0," * F01-14 for Age "&amp;E303&amp;" "&amp;E304&amp;" has a value greater than 0"&amp;CHAR(10),""),IF(F379&gt;0," * F01-14 for Age "&amp;E303&amp;" "&amp;F304&amp;" has a value greater than 0"&amp;CHAR(10),""),IF(E380&gt;0," * F01-15 for Age "&amp;E303&amp;" "&amp;E304&amp;" has a value greater than 0"&amp;CHAR(10),""),IF(F380&gt;0," * F01-15 for Age "&amp;E303&amp;" "&amp;F304&amp;" has a value greater than 0"&amp;CHAR(10),""),IF(E385&gt;0," * F01-20 for Age "&amp;E303&amp;" "&amp;E304&amp;" has a value greater than 0"&amp;CHAR(10),""),IF(F385&gt;0," * F01-20 for Age "&amp;E303&amp;" "&amp;F304&amp;" has a value greater than 0"&amp;CHAR(10),""),IF(E386&gt;0," * F01-21 for Age "&amp;E303&amp;" "&amp;E304&amp;" has a value greater than 0"&amp;CHAR(10),""),IF(F386&gt;0," * F01-21 for Age "&amp;E303&amp;" "&amp;F304&amp;" has a value greater than 0"&amp;CHAR(10),""),IF(E387&gt;0," * F01-22 for Age "&amp;E303&amp;" "&amp;E304&amp;" has a value greater than 0"&amp;CHAR(10),""),IF(F387&gt;0," * F01-22 for Age "&amp;E303&amp;" "&amp;F304&amp;" has a value greater than 0"&amp;CHAR(10),""),IF(E388&gt;0," * F01-23 for Age "&amp;E303&amp;" "&amp;E304&amp;" has a value greater than 0"&amp;CHAR(10),""),IF(F388&gt;0," * F01-23 for Age "&amp;E303&amp;" "&amp;F304&amp;" has a value greater than 0"&amp;CHAR(10),""),"")</f>
        <v/>
      </c>
      <c r="AO317" s="635"/>
    </row>
    <row r="318" spans="2:41" ht="42.75" customHeight="1" thickBot="1">
      <c r="B318" s="623" t="s">
        <v>13</v>
      </c>
      <c r="C318" s="624" t="s">
        <v>152</v>
      </c>
      <c r="D318" s="625" t="s">
        <v>1119</v>
      </c>
      <c r="E318" s="626"/>
      <c r="F318" s="627"/>
      <c r="G318" s="687"/>
      <c r="H318" s="687"/>
      <c r="I318" s="687"/>
      <c r="J318" s="687"/>
      <c r="K318" s="687"/>
      <c r="L318" s="687"/>
      <c r="M318" s="687"/>
      <c r="N318" s="687"/>
      <c r="O318" s="687"/>
      <c r="P318" s="687"/>
      <c r="Q318" s="687"/>
      <c r="R318" s="687"/>
      <c r="S318" s="687"/>
      <c r="T318" s="687"/>
      <c r="U318" s="687"/>
      <c r="V318" s="687"/>
      <c r="W318" s="687"/>
      <c r="X318" s="687"/>
      <c r="Y318" s="687"/>
      <c r="Z318" s="687"/>
      <c r="AA318" s="687"/>
      <c r="AB318" s="688"/>
      <c r="AC318" s="629"/>
      <c r="AD318" s="629"/>
      <c r="AE318" s="629"/>
      <c r="AF318" s="629"/>
      <c r="AG318" s="629"/>
      <c r="AH318" s="629"/>
      <c r="AI318" s="629"/>
      <c r="AJ318" s="629"/>
      <c r="AK318" s="631">
        <f t="shared" si="25"/>
        <v>0</v>
      </c>
      <c r="AL318" s="632"/>
      <c r="AM318" s="633"/>
      <c r="AN318" s="634"/>
      <c r="AO318" s="635"/>
    </row>
    <row r="319" spans="2:41" ht="42.75" customHeight="1">
      <c r="B319" s="636"/>
      <c r="C319" s="637" t="s">
        <v>1111</v>
      </c>
      <c r="D319" s="638" t="s">
        <v>1120</v>
      </c>
      <c r="E319" s="639"/>
      <c r="F319" s="640"/>
      <c r="G319" s="641"/>
      <c r="H319" s="642"/>
      <c r="I319" s="642"/>
      <c r="J319" s="642"/>
      <c r="K319" s="642"/>
      <c r="L319" s="642"/>
      <c r="M319" s="642"/>
      <c r="N319" s="642"/>
      <c r="O319" s="642"/>
      <c r="P319" s="642"/>
      <c r="Q319" s="642"/>
      <c r="R319" s="642"/>
      <c r="S319" s="642"/>
      <c r="T319" s="642"/>
      <c r="U319" s="642"/>
      <c r="V319" s="642"/>
      <c r="W319" s="642"/>
      <c r="X319" s="642"/>
      <c r="Y319" s="642"/>
      <c r="Z319" s="642"/>
      <c r="AA319" s="642"/>
      <c r="AB319" s="665"/>
      <c r="AC319" s="645"/>
      <c r="AD319" s="645"/>
      <c r="AE319" s="645"/>
      <c r="AF319" s="645"/>
      <c r="AG319" s="645"/>
      <c r="AH319" s="645"/>
      <c r="AI319" s="645"/>
      <c r="AJ319" s="645"/>
      <c r="AK319" s="647">
        <f t="shared" si="25"/>
        <v>0</v>
      </c>
      <c r="AL319" s="648" t="str">
        <f>CONCATENATE(IF(E320&gt;E319," * Positive F01-13 for Age "&amp;E306&amp;" "&amp;E307&amp;" is more than Tested F01-12"&amp;CHAR(10),""),IF(F320&gt;F319," * Positive F01-13 for Age "&amp;E306&amp;" "&amp;F307&amp;" is more than Tested F01-12"&amp;CHAR(10),""),IF(G320&gt;G319," * Positive F01-13 for Age "&amp;G306&amp;" "&amp;G307&amp;" is more than Tested F01-12"&amp;CHAR(10),""),IF(H320&gt;H319," * Positive F01-13 for Age "&amp;G306&amp;" "&amp;H307&amp;" is more than Tested F01-12"&amp;CHAR(10),""),IF(I320&gt;I319," * Positive F01-13 for Age "&amp;I306&amp;" "&amp;I307&amp;" is more than Tested F01-12"&amp;CHAR(10),""),IF(J320&gt;J319," * Positive F01-13 for Age "&amp;I306&amp;" "&amp;J307&amp;" is more than Tested F01-12"&amp;CHAR(10),""),IF(K320&gt;K319," * Positive F01-13 for Age "&amp;K306&amp;" "&amp;K307&amp;" is more than Tested F01-12"&amp;CHAR(10),""),IF(L320&gt;L319," * Positive F01-13 for Age "&amp;K306&amp;" "&amp;L307&amp;" is more than Tested F01-12"&amp;CHAR(10),""),IF(M320&gt;M319," * Positive F01-13 for Age "&amp;M306&amp;" "&amp;M307&amp;" is more than Tested F01-12"&amp;CHAR(10),""),IF(N320&gt;N319," * Positive F01-13 for Age "&amp;M306&amp;" "&amp;N307&amp;" is more than Tested F01-12"&amp;CHAR(10),""),IF(O320&gt;O319," * Positive F01-13 for Age "&amp;O306&amp;" "&amp;O307&amp;" is more than Tested F01-12"&amp;CHAR(10),""),IF(P320&gt;P319," * Positive F01-13 for Age "&amp;O306&amp;" "&amp;P307&amp;" is more than Tested F01-12"&amp;CHAR(10),""),IF(Q320&gt;Q319," * Positive F01-13 for Age "&amp;Q306&amp;" "&amp;Q307&amp;" is more than Tested F01-12"&amp;CHAR(10),""),IF(R320&gt;R319," * Positive F01-13 for Age "&amp;Q306&amp;" "&amp;R307&amp;" is more than Tested F01-12"&amp;CHAR(10),""),IF(S320&gt;S319," * Positive F01-13 for Age "&amp;S306&amp;" "&amp;S307&amp;" is more than Tested F01-12"&amp;CHAR(10),""),IF(T320&gt;T319," * Positive F01-13 for Age "&amp;S306&amp;" "&amp;T307&amp;" is more than Tested F01-12"&amp;CHAR(10),""),IF(U320&gt;U319," * Positive F01-13 for Age "&amp;U306&amp;" "&amp;U307&amp;" is more than Tested F01-12"&amp;CHAR(10),""),IF(V320&gt;V319," * Positive F01-13 for Age "&amp;U306&amp;" "&amp;V307&amp;" is more than Tested F01-12"&amp;CHAR(10),""),IF(W320&gt;W319," * Positive F01-13 for Age "&amp;W306&amp;" "&amp;W307&amp;" is more than Tested F01-12"&amp;CHAR(10),""),IF(X320&gt;X319," * Positive F01-13 for Age "&amp;W306&amp;" "&amp;X307&amp;" is more than Tested F01-12"&amp;CHAR(10),""),IF(Y320&gt;Y319," * Positive F01-13 for Age "&amp;Y306&amp;" "&amp;Y307&amp;" is more than Tested F01-12"&amp;CHAR(10),""),IF(Z320&gt;Z319," * Positive F01-13 for Age "&amp;Y306&amp;" "&amp;Z307&amp;" is more than Tested F01-12"&amp;CHAR(10),""),IF(AA320&gt;AA319," * Positive F01-13 for Age "&amp;AA306&amp;" "&amp;AA307&amp;" is more than Tested F01-12"&amp;CHAR(10),""),IF(AB320&gt;AB319," * Positive F01-13 for Age "&amp;AA306&amp;" "&amp;AB307&amp;" is more than Tested F01-12"&amp;CHAR(10),""))</f>
        <v/>
      </c>
      <c r="AM319" s="633"/>
      <c r="AN319" s="634" t="str">
        <f>CONCATENATE(IF(AND(IFERROR((AK320*100)/AK319,0)&gt;10,AK320&gt;5)," * This facility has a high positivity rate for Index Testing. Kindly confirm if this is the true reflection"&amp;CHAR(10),""),"")</f>
        <v/>
      </c>
      <c r="AO319" s="635"/>
    </row>
    <row r="320" spans="2:41" ht="42.75" customHeight="1">
      <c r="B320" s="636"/>
      <c r="C320" s="637" t="s">
        <v>1113</v>
      </c>
      <c r="D320" s="638" t="s">
        <v>1121</v>
      </c>
      <c r="E320" s="649"/>
      <c r="F320" s="650"/>
      <c r="G320" s="641"/>
      <c r="H320" s="642"/>
      <c r="I320" s="642"/>
      <c r="J320" s="642"/>
      <c r="K320" s="642"/>
      <c r="L320" s="642"/>
      <c r="M320" s="642"/>
      <c r="N320" s="642"/>
      <c r="O320" s="642"/>
      <c r="P320" s="642"/>
      <c r="Q320" s="642"/>
      <c r="R320" s="642"/>
      <c r="S320" s="642"/>
      <c r="T320" s="642"/>
      <c r="U320" s="642"/>
      <c r="V320" s="642"/>
      <c r="W320" s="642"/>
      <c r="X320" s="642"/>
      <c r="Y320" s="642"/>
      <c r="Z320" s="642"/>
      <c r="AA320" s="642"/>
      <c r="AB320" s="665"/>
      <c r="AC320" s="645"/>
      <c r="AD320" s="645"/>
      <c r="AE320" s="645"/>
      <c r="AF320" s="645"/>
      <c r="AG320" s="645"/>
      <c r="AH320" s="645"/>
      <c r="AI320" s="645"/>
      <c r="AJ320" s="645"/>
      <c r="AK320" s="651">
        <f t="shared" si="25"/>
        <v>0</v>
      </c>
      <c r="AL320" s="648"/>
      <c r="AM320" s="633"/>
      <c r="AN320" s="634" t="e">
        <f>CONCATENATE(IF(E319&gt;0," * F01-12 for Age "&amp;E306&amp;" "&amp;E307&amp;" has a value greater than 0"&amp;CHAR(10),""),IF(F319&gt;0," * F01-12 for Age "&amp;E306&amp;" "&amp;F307&amp;" has a value greater than 0"&amp;CHAR(10),""),IF(E320&gt;0," * F01-13 for Age "&amp;E306&amp;" "&amp;E307&amp;" has a value greater than 0"&amp;CHAR(10),""),IF(F320&gt;0," * F01-13 for Age "&amp;E306&amp;" "&amp;F307&amp;" has a value greater than 0"&amp;CHAR(10),""),IF(#REF!&gt;0," * F01-14 for Age "&amp;E306&amp;" "&amp;E307&amp;" has a value greater than 0"&amp;CHAR(10),""),IF(#REF!&gt;0," * F01-14 for Age "&amp;E306&amp;" "&amp;F307&amp;" has a value greater than 0"&amp;CHAR(10),""),IF(E383&gt;0," * F01-15 for Age "&amp;E306&amp;" "&amp;E307&amp;" has a value greater than 0"&amp;CHAR(10),""),IF(F383&gt;0," * F01-15 for Age "&amp;E306&amp;" "&amp;F307&amp;" has a value greater than 0"&amp;CHAR(10),""),IF(E388&gt;0," * F01-20 for Age "&amp;E306&amp;" "&amp;E307&amp;" has a value greater than 0"&amp;CHAR(10),""),IF(F388&gt;0," * F01-20 for Age "&amp;E306&amp;" "&amp;F307&amp;" has a value greater than 0"&amp;CHAR(10),""),IF(E389&gt;0," * F01-21 for Age "&amp;E306&amp;" "&amp;E307&amp;" has a value greater than 0"&amp;CHAR(10),""),IF(F389&gt;0," * F01-21 for Age "&amp;E306&amp;" "&amp;F307&amp;" has a value greater than 0"&amp;CHAR(10),""),IF(E390&gt;0," * F01-22 for Age "&amp;E306&amp;" "&amp;E307&amp;" has a value greater than 0"&amp;CHAR(10),""),IF(F390&gt;0," * F01-22 for Age "&amp;E306&amp;" "&amp;F307&amp;" has a value greater than 0"&amp;CHAR(10),""),IF(E391&gt;0," * F01-23 for Age "&amp;E306&amp;" "&amp;E307&amp;" has a value greater than 0"&amp;CHAR(10),""),IF(F391&gt;0," * F01-23 for Age "&amp;E306&amp;" "&amp;F307&amp;" has a value greater than 0"&amp;CHAR(10),""),"")</f>
        <v>#REF!</v>
      </c>
      <c r="AO320" s="635"/>
    </row>
    <row r="321" spans="2:41" ht="42.75" customHeight="1" thickBot="1">
      <c r="B321" s="636"/>
      <c r="C321" s="637" t="s">
        <v>1115</v>
      </c>
      <c r="D321" s="638" t="s">
        <v>1122</v>
      </c>
      <c r="E321" s="649"/>
      <c r="F321" s="650"/>
      <c r="G321" s="641"/>
      <c r="H321" s="642"/>
      <c r="I321" s="642"/>
      <c r="J321" s="642"/>
      <c r="K321" s="642"/>
      <c r="L321" s="642"/>
      <c r="M321" s="642"/>
      <c r="N321" s="642"/>
      <c r="O321" s="642"/>
      <c r="P321" s="642"/>
      <c r="Q321" s="642"/>
      <c r="R321" s="642"/>
      <c r="S321" s="642"/>
      <c r="T321" s="642"/>
      <c r="U321" s="642"/>
      <c r="V321" s="642"/>
      <c r="W321" s="642"/>
      <c r="X321" s="642"/>
      <c r="Y321" s="642"/>
      <c r="Z321" s="642"/>
      <c r="AA321" s="642"/>
      <c r="AB321" s="665"/>
      <c r="AC321" s="645"/>
      <c r="AD321" s="645"/>
      <c r="AE321" s="645"/>
      <c r="AF321" s="645"/>
      <c r="AG321" s="645"/>
      <c r="AH321" s="645"/>
      <c r="AI321" s="645"/>
      <c r="AJ321" s="645"/>
      <c r="AK321" s="651">
        <f t="shared" si="25"/>
        <v>0</v>
      </c>
      <c r="AL321" s="652"/>
      <c r="AM321" s="633"/>
      <c r="AN321" s="634" t="str">
        <f>CONCATENATE(IF(E320&gt;0," * F01-12 for Age "&amp;E307&amp;" "&amp;E308&amp;" has a value greater than 0"&amp;CHAR(10),""),IF(F320&gt;0," * F01-12 for Age "&amp;E307&amp;" "&amp;F308&amp;" has a value greater than 0"&amp;CHAR(10),""),IF(E321&gt;0," * F01-13 for Age "&amp;E307&amp;" "&amp;E308&amp;" has a value greater than 0"&amp;CHAR(10),""),IF(F321&gt;0," * F01-13 for Age "&amp;E307&amp;" "&amp;F308&amp;" has a value greater than 0"&amp;CHAR(10),""),IF(E383&gt;0," * F01-14 for Age "&amp;E307&amp;" "&amp;E308&amp;" has a value greater than 0"&amp;CHAR(10),""),IF(F383&gt;0," * F01-14 for Age "&amp;E307&amp;" "&amp;F308&amp;" has a value greater than 0"&amp;CHAR(10),""),IF(E384&gt;0," * F01-15 for Age "&amp;E307&amp;" "&amp;E308&amp;" has a value greater than 0"&amp;CHAR(10),""),IF(F384&gt;0," * F01-15 for Age "&amp;E307&amp;" "&amp;F308&amp;" has a value greater than 0"&amp;CHAR(10),""),IF(E389&gt;0," * F01-20 for Age "&amp;E307&amp;" "&amp;E308&amp;" has a value greater than 0"&amp;CHAR(10),""),IF(F389&gt;0," * F01-20 for Age "&amp;E307&amp;" "&amp;F308&amp;" has a value greater than 0"&amp;CHAR(10),""),IF(E390&gt;0," * F01-21 for Age "&amp;E307&amp;" "&amp;E308&amp;" has a value greater than 0"&amp;CHAR(10),""),IF(F390&gt;0," * F01-21 for Age "&amp;E307&amp;" "&amp;F308&amp;" has a value greater than 0"&amp;CHAR(10),""),IF(E391&gt;0," * F01-22 for Age "&amp;E307&amp;" "&amp;E308&amp;" has a value greater than 0"&amp;CHAR(10),""),IF(F391&gt;0," * F01-22 for Age "&amp;E307&amp;" "&amp;F308&amp;" has a value greater than 0"&amp;CHAR(10),""),IF(E392&gt;0," * F01-23 for Age "&amp;E307&amp;" "&amp;E308&amp;" has a value greater than 0"&amp;CHAR(10),""),IF(F392&gt;0," * F01-23 for Age "&amp;E307&amp;" "&amp;F308&amp;" has a value greater than 0"&amp;CHAR(10),""),"")</f>
        <v/>
      </c>
      <c r="AO321" s="635"/>
    </row>
    <row r="322" spans="2:41" ht="42.75" customHeight="1" thickBot="1">
      <c r="B322" s="653"/>
      <c r="C322" s="654" t="s">
        <v>1117</v>
      </c>
      <c r="D322" s="655" t="s">
        <v>1123</v>
      </c>
      <c r="E322" s="656"/>
      <c r="F322" s="657"/>
      <c r="G322" s="658">
        <f>G318-SUM(G319:G321)</f>
        <v>0</v>
      </c>
      <c r="H322" s="659">
        <f>H318-SUM(H319:H321)</f>
        <v>0</v>
      </c>
      <c r="I322" s="658">
        <f>I318-SUM(I319:I321)</f>
        <v>0</v>
      </c>
      <c r="J322" s="659">
        <f>J318-SUM(J319:J321)</f>
        <v>0</v>
      </c>
      <c r="K322" s="658">
        <f>K318-SUM(K319:K321)</f>
        <v>0</v>
      </c>
      <c r="L322" s="659">
        <f>L318-SUM(L319:L321)</f>
        <v>0</v>
      </c>
      <c r="M322" s="658">
        <f>M318-SUM(M319:M321)</f>
        <v>0</v>
      </c>
      <c r="N322" s="659">
        <f>N318-SUM(N319:N321)</f>
        <v>0</v>
      </c>
      <c r="O322" s="658">
        <f>O318-SUM(O319:O321)</f>
        <v>0</v>
      </c>
      <c r="P322" s="659">
        <f>P318-SUM(P319:P321)</f>
        <v>0</v>
      </c>
      <c r="Q322" s="658">
        <f>Q318-SUM(Q319:Q321)</f>
        <v>0</v>
      </c>
      <c r="R322" s="659">
        <f>R318-SUM(R319:R321)</f>
        <v>0</v>
      </c>
      <c r="S322" s="658">
        <f>S318-SUM(S319:S321)</f>
        <v>0</v>
      </c>
      <c r="T322" s="659">
        <f>T318-SUM(T319:T321)</f>
        <v>0</v>
      </c>
      <c r="U322" s="658">
        <f>U318-SUM(U319:U321)</f>
        <v>0</v>
      </c>
      <c r="V322" s="659">
        <f>V318-SUM(V319:V321)</f>
        <v>0</v>
      </c>
      <c r="W322" s="658">
        <f>W318-SUM(W319:W321)</f>
        <v>0</v>
      </c>
      <c r="X322" s="659">
        <f>X318-SUM(X319:X321)</f>
        <v>0</v>
      </c>
      <c r="Y322" s="658">
        <f>Y318-SUM(Y319:Y321)</f>
        <v>0</v>
      </c>
      <c r="Z322" s="659">
        <f>Z318-SUM(Z319:Z321)</f>
        <v>0</v>
      </c>
      <c r="AA322" s="658">
        <f>AA318-SUM(AA319:AA321)</f>
        <v>0</v>
      </c>
      <c r="AB322" s="659">
        <f>AB318-SUM(AB319:AB321)</f>
        <v>0</v>
      </c>
      <c r="AC322" s="662"/>
      <c r="AD322" s="662"/>
      <c r="AE322" s="662"/>
      <c r="AF322" s="662"/>
      <c r="AG322" s="662"/>
      <c r="AH322" s="662"/>
      <c r="AI322" s="662"/>
      <c r="AJ322" s="662"/>
      <c r="AK322" s="664">
        <f t="shared" si="25"/>
        <v>0</v>
      </c>
      <c r="AL322" s="652"/>
      <c r="AM322" s="633"/>
      <c r="AN322" s="634" t="str">
        <f>CONCATENATE(IF(E321&gt;0," * F01-12 for Age "&amp;E308&amp;" "&amp;E309&amp;" has a value greater than 0"&amp;CHAR(10),""),IF(F321&gt;0," * F01-12 for Age "&amp;E308&amp;" "&amp;F309&amp;" has a value greater than 0"&amp;CHAR(10),""),IF(E322&gt;0," * F01-13 for Age "&amp;E308&amp;" "&amp;E309&amp;" has a value greater than 0"&amp;CHAR(10),""),IF(F322&gt;0," * F01-13 for Age "&amp;E308&amp;" "&amp;F309&amp;" has a value greater than 0"&amp;CHAR(10),""),IF(E384&gt;0," * F01-14 for Age "&amp;E308&amp;" "&amp;E309&amp;" has a value greater than 0"&amp;CHAR(10),""),IF(F384&gt;0," * F01-14 for Age "&amp;E308&amp;" "&amp;F309&amp;" has a value greater than 0"&amp;CHAR(10),""),IF(E385&gt;0," * F01-15 for Age "&amp;E308&amp;" "&amp;E309&amp;" has a value greater than 0"&amp;CHAR(10),""),IF(F385&gt;0," * F01-15 for Age "&amp;E308&amp;" "&amp;F309&amp;" has a value greater than 0"&amp;CHAR(10),""),IF(E390&gt;0," * F01-20 for Age "&amp;E308&amp;" "&amp;E309&amp;" has a value greater than 0"&amp;CHAR(10),""),IF(F390&gt;0," * F01-20 for Age "&amp;E308&amp;" "&amp;F309&amp;" has a value greater than 0"&amp;CHAR(10),""),IF(E391&gt;0," * F01-21 for Age "&amp;E308&amp;" "&amp;E309&amp;" has a value greater than 0"&amp;CHAR(10),""),IF(F391&gt;0," * F01-21 for Age "&amp;E308&amp;" "&amp;F309&amp;" has a value greater than 0"&amp;CHAR(10),""),IF(E392&gt;0," * F01-22 for Age "&amp;E308&amp;" "&amp;E309&amp;" has a value greater than 0"&amp;CHAR(10),""),IF(F392&gt;0," * F01-22 for Age "&amp;E308&amp;" "&amp;F309&amp;" has a value greater than 0"&amp;CHAR(10),""),IF(E393&gt;0," * F01-23 for Age "&amp;E308&amp;" "&amp;E309&amp;" has a value greater than 0"&amp;CHAR(10),""),IF(F393&gt;0," * F01-23 for Age "&amp;E308&amp;" "&amp;F309&amp;" has a value greater than 0"&amp;CHAR(10),""),"")</f>
        <v/>
      </c>
      <c r="AO322" s="635"/>
    </row>
    <row r="323" spans="2:41" ht="42.75" customHeight="1" thickBot="1">
      <c r="B323" s="623" t="s">
        <v>14</v>
      </c>
      <c r="C323" s="624" t="s">
        <v>152</v>
      </c>
      <c r="D323" s="625" t="s">
        <v>1124</v>
      </c>
      <c r="E323" s="626"/>
      <c r="F323" s="627"/>
      <c r="G323" s="687"/>
      <c r="H323" s="687"/>
      <c r="I323" s="687"/>
      <c r="J323" s="687"/>
      <c r="K323" s="687"/>
      <c r="L323" s="687"/>
      <c r="M323" s="687"/>
      <c r="N323" s="687"/>
      <c r="O323" s="687"/>
      <c r="P323" s="687"/>
      <c r="Q323" s="687"/>
      <c r="R323" s="687"/>
      <c r="S323" s="687"/>
      <c r="T323" s="687"/>
      <c r="U323" s="687"/>
      <c r="V323" s="687"/>
      <c r="W323" s="687"/>
      <c r="X323" s="687"/>
      <c r="Y323" s="687"/>
      <c r="Z323" s="687"/>
      <c r="AA323" s="687"/>
      <c r="AB323" s="688"/>
      <c r="AC323" s="629"/>
      <c r="AD323" s="629"/>
      <c r="AE323" s="629"/>
      <c r="AF323" s="629"/>
      <c r="AG323" s="629"/>
      <c r="AH323" s="629"/>
      <c r="AI323" s="629"/>
      <c r="AJ323" s="629"/>
      <c r="AK323" s="631">
        <f t="shared" si="25"/>
        <v>0</v>
      </c>
      <c r="AL323" s="632"/>
      <c r="AM323" s="633"/>
      <c r="AN323" s="634"/>
      <c r="AO323" s="635"/>
    </row>
    <row r="324" spans="2:41" ht="42.75" customHeight="1">
      <c r="B324" s="636"/>
      <c r="C324" s="637" t="s">
        <v>1111</v>
      </c>
      <c r="D324" s="638" t="s">
        <v>1125</v>
      </c>
      <c r="E324" s="639"/>
      <c r="F324" s="640"/>
      <c r="G324" s="641"/>
      <c r="H324" s="642"/>
      <c r="I324" s="642"/>
      <c r="J324" s="642"/>
      <c r="K324" s="642"/>
      <c r="L324" s="642"/>
      <c r="M324" s="642"/>
      <c r="N324" s="642"/>
      <c r="O324" s="642"/>
      <c r="P324" s="642"/>
      <c r="Q324" s="642"/>
      <c r="R324" s="642"/>
      <c r="S324" s="642"/>
      <c r="T324" s="642"/>
      <c r="U324" s="642"/>
      <c r="V324" s="642"/>
      <c r="W324" s="642"/>
      <c r="X324" s="642"/>
      <c r="Y324" s="642"/>
      <c r="Z324" s="642"/>
      <c r="AA324" s="642"/>
      <c r="AB324" s="665"/>
      <c r="AC324" s="645"/>
      <c r="AD324" s="645"/>
      <c r="AE324" s="645"/>
      <c r="AF324" s="645"/>
      <c r="AG324" s="645"/>
      <c r="AH324" s="645"/>
      <c r="AI324" s="645"/>
      <c r="AJ324" s="645"/>
      <c r="AK324" s="647">
        <f t="shared" si="25"/>
        <v>0</v>
      </c>
      <c r="AL324" s="648" t="str">
        <f>CONCATENATE(IF(E325&gt;E324," * Positive F01-13 for Age "&amp;E311&amp;" "&amp;E312&amp;" is more than Tested F01-12"&amp;CHAR(10),""),IF(F325&gt;F324," * Positive F01-13 for Age "&amp;E311&amp;" "&amp;F312&amp;" is more than Tested F01-12"&amp;CHAR(10),""),IF(G325&gt;G324," * Positive F01-13 for Age "&amp;G311&amp;" "&amp;G312&amp;" is more than Tested F01-12"&amp;CHAR(10),""),IF(H325&gt;H324," * Positive F01-13 for Age "&amp;G311&amp;" "&amp;H312&amp;" is more than Tested F01-12"&amp;CHAR(10),""),IF(I325&gt;I324," * Positive F01-13 for Age "&amp;I311&amp;" "&amp;I312&amp;" is more than Tested F01-12"&amp;CHAR(10),""),IF(J325&gt;J324," * Positive F01-13 for Age "&amp;I311&amp;" "&amp;J312&amp;" is more than Tested F01-12"&amp;CHAR(10),""),IF(K325&gt;K324," * Positive F01-13 for Age "&amp;K311&amp;" "&amp;K312&amp;" is more than Tested F01-12"&amp;CHAR(10),""),IF(L325&gt;L324," * Positive F01-13 for Age "&amp;K311&amp;" "&amp;L312&amp;" is more than Tested F01-12"&amp;CHAR(10),""),IF(M325&gt;M324," * Positive F01-13 for Age "&amp;M311&amp;" "&amp;M312&amp;" is more than Tested F01-12"&amp;CHAR(10),""),IF(N325&gt;N324," * Positive F01-13 for Age "&amp;M311&amp;" "&amp;N312&amp;" is more than Tested F01-12"&amp;CHAR(10),""),IF(O325&gt;O324," * Positive F01-13 for Age "&amp;O311&amp;" "&amp;O312&amp;" is more than Tested F01-12"&amp;CHAR(10),""),IF(P325&gt;P324," * Positive F01-13 for Age "&amp;O311&amp;" "&amp;P312&amp;" is more than Tested F01-12"&amp;CHAR(10),""),IF(Q325&gt;Q324," * Positive F01-13 for Age "&amp;Q311&amp;" "&amp;Q312&amp;" is more than Tested F01-12"&amp;CHAR(10),""),IF(R325&gt;R324," * Positive F01-13 for Age "&amp;Q311&amp;" "&amp;R312&amp;" is more than Tested F01-12"&amp;CHAR(10),""),IF(S325&gt;S324," * Positive F01-13 for Age "&amp;S311&amp;" "&amp;S312&amp;" is more than Tested F01-12"&amp;CHAR(10),""),IF(T325&gt;T324," * Positive F01-13 for Age "&amp;S311&amp;" "&amp;T312&amp;" is more than Tested F01-12"&amp;CHAR(10),""),IF(U325&gt;U324," * Positive F01-13 for Age "&amp;U311&amp;" "&amp;U312&amp;" is more than Tested F01-12"&amp;CHAR(10),""),IF(V325&gt;V324," * Positive F01-13 for Age "&amp;U311&amp;" "&amp;V312&amp;" is more than Tested F01-12"&amp;CHAR(10),""),IF(W325&gt;W324," * Positive F01-13 for Age "&amp;W311&amp;" "&amp;W312&amp;" is more than Tested F01-12"&amp;CHAR(10),""),IF(X325&gt;X324," * Positive F01-13 for Age "&amp;W311&amp;" "&amp;X312&amp;" is more than Tested F01-12"&amp;CHAR(10),""),IF(Y325&gt;Y324," * Positive F01-13 for Age "&amp;Y311&amp;" "&amp;Y312&amp;" is more than Tested F01-12"&amp;CHAR(10),""),IF(Z325&gt;Z324," * Positive F01-13 for Age "&amp;Y311&amp;" "&amp;Z312&amp;" is more than Tested F01-12"&amp;CHAR(10),""),IF(AA325&gt;AA324," * Positive F01-13 for Age "&amp;AA311&amp;" "&amp;AA312&amp;" is more than Tested F01-12"&amp;CHAR(10),""),IF(AB325&gt;AB324," * Positive F01-13 for Age "&amp;AA311&amp;" "&amp;AB312&amp;" is more than Tested F01-12"&amp;CHAR(10),""))</f>
        <v/>
      </c>
      <c r="AM324" s="633"/>
      <c r="AN324" s="634" t="str">
        <f>CONCATENATE(IF(AND(IFERROR((AK325*100)/AK324,0)&gt;10,AK325&gt;5)," * This facility has a high positivity rate for Index Testing. Kindly confirm if this is the true reflection"&amp;CHAR(10),""),"")</f>
        <v/>
      </c>
      <c r="AO324" s="635"/>
    </row>
    <row r="325" spans="2:41" ht="42.75" customHeight="1">
      <c r="B325" s="636"/>
      <c r="C325" s="637" t="s">
        <v>1113</v>
      </c>
      <c r="D325" s="638" t="s">
        <v>1126</v>
      </c>
      <c r="E325" s="649"/>
      <c r="F325" s="650"/>
      <c r="G325" s="641"/>
      <c r="H325" s="642"/>
      <c r="I325" s="642"/>
      <c r="J325" s="642"/>
      <c r="K325" s="642"/>
      <c r="L325" s="642"/>
      <c r="M325" s="642"/>
      <c r="N325" s="642"/>
      <c r="O325" s="642"/>
      <c r="P325" s="642"/>
      <c r="Q325" s="642"/>
      <c r="R325" s="642"/>
      <c r="S325" s="642"/>
      <c r="T325" s="642"/>
      <c r="U325" s="642"/>
      <c r="V325" s="642"/>
      <c r="W325" s="642"/>
      <c r="X325" s="642"/>
      <c r="Y325" s="642"/>
      <c r="Z325" s="642"/>
      <c r="AA325" s="642"/>
      <c r="AB325" s="665"/>
      <c r="AC325" s="645"/>
      <c r="AD325" s="645"/>
      <c r="AE325" s="645"/>
      <c r="AF325" s="645"/>
      <c r="AG325" s="645"/>
      <c r="AH325" s="645"/>
      <c r="AI325" s="645"/>
      <c r="AJ325" s="645"/>
      <c r="AK325" s="651">
        <f t="shared" si="25"/>
        <v>0</v>
      </c>
      <c r="AL325" s="648"/>
      <c r="AM325" s="633"/>
      <c r="AN325" s="634" t="e">
        <f>CONCATENATE(IF(E324&gt;0," * F01-12 for Age "&amp;E311&amp;" "&amp;E312&amp;" has a value greater than 0"&amp;CHAR(10),""),IF(F324&gt;0," * F01-12 for Age "&amp;E311&amp;" "&amp;F312&amp;" has a value greater than 0"&amp;CHAR(10),""),IF(E325&gt;0," * F01-13 for Age "&amp;E311&amp;" "&amp;E312&amp;" has a value greater than 0"&amp;CHAR(10),""),IF(F325&gt;0," * F01-13 for Age "&amp;E311&amp;" "&amp;F312&amp;" has a value greater than 0"&amp;CHAR(10),""),IF(#REF!&gt;0," * F01-14 for Age "&amp;E311&amp;" "&amp;E312&amp;" has a value greater than 0"&amp;CHAR(10),""),IF(#REF!&gt;0," * F01-14 for Age "&amp;E311&amp;" "&amp;F312&amp;" has a value greater than 0"&amp;CHAR(10),""),IF(E388&gt;0," * F01-15 for Age "&amp;E311&amp;" "&amp;E312&amp;" has a value greater than 0"&amp;CHAR(10),""),IF(F388&gt;0," * F01-15 for Age "&amp;E311&amp;" "&amp;F312&amp;" has a value greater than 0"&amp;CHAR(10),""),IF(E393&gt;0," * F01-20 for Age "&amp;E311&amp;" "&amp;E312&amp;" has a value greater than 0"&amp;CHAR(10),""),IF(F393&gt;0," * F01-20 for Age "&amp;E311&amp;" "&amp;F312&amp;" has a value greater than 0"&amp;CHAR(10),""),IF(E394&gt;0," * F01-21 for Age "&amp;E311&amp;" "&amp;E312&amp;" has a value greater than 0"&amp;CHAR(10),""),IF(F394&gt;0," * F01-21 for Age "&amp;E311&amp;" "&amp;F312&amp;" has a value greater than 0"&amp;CHAR(10),""),IF(E395&gt;0," * F01-22 for Age "&amp;E311&amp;" "&amp;E312&amp;" has a value greater than 0"&amp;CHAR(10),""),IF(F395&gt;0," * F01-22 for Age "&amp;E311&amp;" "&amp;F312&amp;" has a value greater than 0"&amp;CHAR(10),""),IF(E396&gt;0," * F01-23 for Age "&amp;E311&amp;" "&amp;E312&amp;" has a value greater than 0"&amp;CHAR(10),""),IF(F396&gt;0," * F01-23 for Age "&amp;E311&amp;" "&amp;F312&amp;" has a value greater than 0"&amp;CHAR(10),""),"")</f>
        <v>#REF!</v>
      </c>
      <c r="AO325" s="635"/>
    </row>
    <row r="326" spans="2:41" ht="42.75" customHeight="1" thickBot="1">
      <c r="B326" s="636"/>
      <c r="C326" s="637" t="s">
        <v>1115</v>
      </c>
      <c r="D326" s="638" t="s">
        <v>1127</v>
      </c>
      <c r="E326" s="649"/>
      <c r="F326" s="650"/>
      <c r="G326" s="641"/>
      <c r="H326" s="642"/>
      <c r="I326" s="642"/>
      <c r="J326" s="642"/>
      <c r="K326" s="642"/>
      <c r="L326" s="642"/>
      <c r="M326" s="642"/>
      <c r="N326" s="642"/>
      <c r="O326" s="642"/>
      <c r="P326" s="642"/>
      <c r="Q326" s="642"/>
      <c r="R326" s="642"/>
      <c r="S326" s="642"/>
      <c r="T326" s="642"/>
      <c r="U326" s="642"/>
      <c r="V326" s="642"/>
      <c r="W326" s="642"/>
      <c r="X326" s="642"/>
      <c r="Y326" s="642"/>
      <c r="Z326" s="642"/>
      <c r="AA326" s="642"/>
      <c r="AB326" s="665"/>
      <c r="AC326" s="645"/>
      <c r="AD326" s="645"/>
      <c r="AE326" s="645"/>
      <c r="AF326" s="645"/>
      <c r="AG326" s="645"/>
      <c r="AH326" s="645"/>
      <c r="AI326" s="645"/>
      <c r="AJ326" s="645"/>
      <c r="AK326" s="651">
        <f t="shared" si="25"/>
        <v>0</v>
      </c>
      <c r="AL326" s="652"/>
      <c r="AM326" s="633"/>
      <c r="AN326" s="634" t="str">
        <f>CONCATENATE(IF(E325&gt;0," * F01-12 for Age "&amp;E312&amp;" "&amp;E313&amp;" has a value greater than 0"&amp;CHAR(10),""),IF(F325&gt;0," * F01-12 for Age "&amp;E312&amp;" "&amp;F313&amp;" has a value greater than 0"&amp;CHAR(10),""),IF(E326&gt;0," * F01-13 for Age "&amp;E312&amp;" "&amp;E313&amp;" has a value greater than 0"&amp;CHAR(10),""),IF(F326&gt;0," * F01-13 for Age "&amp;E312&amp;" "&amp;F313&amp;" has a value greater than 0"&amp;CHAR(10),""),IF(E388&gt;0," * F01-14 for Age "&amp;E312&amp;" "&amp;E313&amp;" has a value greater than 0"&amp;CHAR(10),""),IF(F388&gt;0," * F01-14 for Age "&amp;E312&amp;" "&amp;F313&amp;" has a value greater than 0"&amp;CHAR(10),""),IF(E389&gt;0," * F01-15 for Age "&amp;E312&amp;" "&amp;E313&amp;" has a value greater than 0"&amp;CHAR(10),""),IF(F389&gt;0," * F01-15 for Age "&amp;E312&amp;" "&amp;F313&amp;" has a value greater than 0"&amp;CHAR(10),""),IF(E394&gt;0," * F01-20 for Age "&amp;E312&amp;" "&amp;E313&amp;" has a value greater than 0"&amp;CHAR(10),""),IF(F394&gt;0," * F01-20 for Age "&amp;E312&amp;" "&amp;F313&amp;" has a value greater than 0"&amp;CHAR(10),""),IF(E395&gt;0," * F01-21 for Age "&amp;E312&amp;" "&amp;E313&amp;" has a value greater than 0"&amp;CHAR(10),""),IF(F395&gt;0," * F01-21 for Age "&amp;E312&amp;" "&amp;F313&amp;" has a value greater than 0"&amp;CHAR(10),""),IF(E396&gt;0," * F01-22 for Age "&amp;E312&amp;" "&amp;E313&amp;" has a value greater than 0"&amp;CHAR(10),""),IF(F396&gt;0," * F01-22 for Age "&amp;E312&amp;" "&amp;F313&amp;" has a value greater than 0"&amp;CHAR(10),""),IF(E397&gt;0," * F01-23 for Age "&amp;E312&amp;" "&amp;E313&amp;" has a value greater than 0"&amp;CHAR(10),""),IF(F397&gt;0," * F01-23 for Age "&amp;E312&amp;" "&amp;F313&amp;" has a value greater than 0"&amp;CHAR(10),""),"")</f>
        <v/>
      </c>
      <c r="AO326" s="635"/>
    </row>
    <row r="327" spans="2:41" ht="42.75" customHeight="1" thickBot="1">
      <c r="B327" s="653"/>
      <c r="C327" s="654" t="s">
        <v>1117</v>
      </c>
      <c r="D327" s="655" t="s">
        <v>1128</v>
      </c>
      <c r="E327" s="656"/>
      <c r="F327" s="657"/>
      <c r="G327" s="658">
        <f>G323-SUM(G324:G326)</f>
        <v>0</v>
      </c>
      <c r="H327" s="659">
        <f>H323-SUM(H324:H326)</f>
        <v>0</v>
      </c>
      <c r="I327" s="658">
        <f>I323-SUM(I324:I326)</f>
        <v>0</v>
      </c>
      <c r="J327" s="659">
        <f>J323-SUM(J324:J326)</f>
        <v>0</v>
      </c>
      <c r="K327" s="658">
        <f>K323-SUM(K324:K326)</f>
        <v>0</v>
      </c>
      <c r="L327" s="659">
        <f>L323-SUM(L324:L326)</f>
        <v>0</v>
      </c>
      <c r="M327" s="658">
        <f>M323-SUM(M324:M326)</f>
        <v>0</v>
      </c>
      <c r="N327" s="659">
        <f>N323-SUM(N324:N326)</f>
        <v>0</v>
      </c>
      <c r="O327" s="658">
        <f>O323-SUM(O324:O326)</f>
        <v>0</v>
      </c>
      <c r="P327" s="659">
        <f>P323-SUM(P324:P326)</f>
        <v>0</v>
      </c>
      <c r="Q327" s="658">
        <f>Q323-SUM(Q324:Q326)</f>
        <v>0</v>
      </c>
      <c r="R327" s="659">
        <f>R323-SUM(R324:R326)</f>
        <v>0</v>
      </c>
      <c r="S327" s="658">
        <f>S323-SUM(S324:S326)</f>
        <v>0</v>
      </c>
      <c r="T327" s="659">
        <f>T323-SUM(T324:T326)</f>
        <v>0</v>
      </c>
      <c r="U327" s="658">
        <f>U323-SUM(U324:U326)</f>
        <v>0</v>
      </c>
      <c r="V327" s="659">
        <f>V323-SUM(V324:V326)</f>
        <v>0</v>
      </c>
      <c r="W327" s="658">
        <f>W323-SUM(W324:W326)</f>
        <v>0</v>
      </c>
      <c r="X327" s="659">
        <f>X323-SUM(X324:X326)</f>
        <v>0</v>
      </c>
      <c r="Y327" s="658">
        <f>Y323-SUM(Y324:Y326)</f>
        <v>0</v>
      </c>
      <c r="Z327" s="659">
        <f>Z323-SUM(Z324:Z326)</f>
        <v>0</v>
      </c>
      <c r="AA327" s="658">
        <f>AA323-SUM(AA324:AA326)</f>
        <v>0</v>
      </c>
      <c r="AB327" s="659">
        <f>AB323-SUM(AB324:AB326)</f>
        <v>0</v>
      </c>
      <c r="AC327" s="662"/>
      <c r="AD327" s="662"/>
      <c r="AE327" s="662"/>
      <c r="AF327" s="662"/>
      <c r="AG327" s="662"/>
      <c r="AH327" s="662"/>
      <c r="AI327" s="662"/>
      <c r="AJ327" s="662"/>
      <c r="AK327" s="664">
        <f t="shared" si="25"/>
        <v>0</v>
      </c>
      <c r="AL327" s="652"/>
      <c r="AM327" s="633"/>
      <c r="AN327" s="634" t="str">
        <f>CONCATENATE(IF(E326&gt;0," * F01-12 for Age "&amp;E313&amp;" "&amp;E314&amp;" has a value greater than 0"&amp;CHAR(10),""),IF(F326&gt;0," * F01-12 for Age "&amp;E313&amp;" "&amp;F314&amp;" has a value greater than 0"&amp;CHAR(10),""),IF(E327&gt;0," * F01-13 for Age "&amp;E313&amp;" "&amp;E314&amp;" has a value greater than 0"&amp;CHAR(10),""),IF(F327&gt;0," * F01-13 for Age "&amp;E313&amp;" "&amp;F314&amp;" has a value greater than 0"&amp;CHAR(10),""),IF(E389&gt;0," * F01-14 for Age "&amp;E313&amp;" "&amp;E314&amp;" has a value greater than 0"&amp;CHAR(10),""),IF(F389&gt;0," * F01-14 for Age "&amp;E313&amp;" "&amp;F314&amp;" has a value greater than 0"&amp;CHAR(10),""),IF(E390&gt;0," * F01-15 for Age "&amp;E313&amp;" "&amp;E314&amp;" has a value greater than 0"&amp;CHAR(10),""),IF(F390&gt;0," * F01-15 for Age "&amp;E313&amp;" "&amp;F314&amp;" has a value greater than 0"&amp;CHAR(10),""),IF(E395&gt;0," * F01-20 for Age "&amp;E313&amp;" "&amp;E314&amp;" has a value greater than 0"&amp;CHAR(10),""),IF(F395&gt;0," * F01-20 for Age "&amp;E313&amp;" "&amp;F314&amp;" has a value greater than 0"&amp;CHAR(10),""),IF(E396&gt;0," * F01-21 for Age "&amp;E313&amp;" "&amp;E314&amp;" has a value greater than 0"&amp;CHAR(10),""),IF(F396&gt;0," * F01-21 for Age "&amp;E313&amp;" "&amp;F314&amp;" has a value greater than 0"&amp;CHAR(10),""),IF(E397&gt;0," * F01-22 for Age "&amp;E313&amp;" "&amp;E314&amp;" has a value greater than 0"&amp;CHAR(10),""),IF(F397&gt;0," * F01-22 for Age "&amp;E313&amp;" "&amp;F314&amp;" has a value greater than 0"&amp;CHAR(10),""),IF(E398&gt;0," * F01-23 for Age "&amp;E313&amp;" "&amp;E314&amp;" has a value greater than 0"&amp;CHAR(10),""),IF(F398&gt;0," * F01-23 for Age "&amp;E313&amp;" "&amp;F314&amp;" has a value greater than 0"&amp;CHAR(10),""),"")</f>
        <v/>
      </c>
      <c r="AO327" s="635"/>
    </row>
    <row r="328" spans="2:41" ht="42.75" customHeight="1" thickBot="1">
      <c r="B328" s="623" t="s">
        <v>15</v>
      </c>
      <c r="C328" s="624" t="s">
        <v>152</v>
      </c>
      <c r="D328" s="625" t="s">
        <v>1129</v>
      </c>
      <c r="E328" s="626"/>
      <c r="F328" s="627"/>
      <c r="G328" s="687"/>
      <c r="H328" s="687"/>
      <c r="I328" s="687"/>
      <c r="J328" s="687"/>
      <c r="K328" s="687"/>
      <c r="L328" s="687"/>
      <c r="M328" s="687"/>
      <c r="N328" s="687"/>
      <c r="O328" s="687"/>
      <c r="P328" s="687"/>
      <c r="Q328" s="687"/>
      <c r="R328" s="687"/>
      <c r="S328" s="687"/>
      <c r="T328" s="687"/>
      <c r="U328" s="687"/>
      <c r="V328" s="687"/>
      <c r="W328" s="687"/>
      <c r="X328" s="687"/>
      <c r="Y328" s="687"/>
      <c r="Z328" s="687"/>
      <c r="AA328" s="687"/>
      <c r="AB328" s="688"/>
      <c r="AC328" s="629"/>
      <c r="AD328" s="629"/>
      <c r="AE328" s="629"/>
      <c r="AF328" s="629"/>
      <c r="AG328" s="629"/>
      <c r="AH328" s="629"/>
      <c r="AI328" s="629"/>
      <c r="AJ328" s="629"/>
      <c r="AK328" s="631">
        <f t="shared" si="25"/>
        <v>0</v>
      </c>
      <c r="AL328" s="632"/>
      <c r="AM328" s="633"/>
      <c r="AN328" s="634"/>
      <c r="AO328" s="635"/>
    </row>
    <row r="329" spans="2:41" ht="42.75" customHeight="1">
      <c r="B329" s="636"/>
      <c r="C329" s="637" t="s">
        <v>1111</v>
      </c>
      <c r="D329" s="638" t="s">
        <v>1130</v>
      </c>
      <c r="E329" s="639"/>
      <c r="F329" s="640"/>
      <c r="G329" s="641"/>
      <c r="H329" s="643"/>
      <c r="I329" s="666"/>
      <c r="J329" s="666"/>
      <c r="K329" s="666"/>
      <c r="L329" s="666"/>
      <c r="M329" s="666"/>
      <c r="N329" s="666"/>
      <c r="O329" s="666"/>
      <c r="P329" s="666"/>
      <c r="Q329" s="666"/>
      <c r="R329" s="666"/>
      <c r="S329" s="666"/>
      <c r="T329" s="666"/>
      <c r="U329" s="666"/>
      <c r="V329" s="666"/>
      <c r="W329" s="666"/>
      <c r="X329" s="666"/>
      <c r="Y329" s="666"/>
      <c r="Z329" s="666"/>
      <c r="AA329" s="666"/>
      <c r="AB329" s="666"/>
      <c r="AC329" s="645"/>
      <c r="AD329" s="645"/>
      <c r="AE329" s="645"/>
      <c r="AF329" s="645"/>
      <c r="AG329" s="645"/>
      <c r="AH329" s="645"/>
      <c r="AI329" s="645"/>
      <c r="AJ329" s="645"/>
      <c r="AK329" s="647">
        <f t="shared" si="25"/>
        <v>0</v>
      </c>
      <c r="AL329" s="648" t="str">
        <f>CONCATENATE(IF(E330&gt;E329," * Positive F01-13 for Age "&amp;E316&amp;" "&amp;E317&amp;" is more than Tested F01-12"&amp;CHAR(10),""),IF(F330&gt;F329," * Positive F01-13 for Age "&amp;E316&amp;" "&amp;F317&amp;" is more than Tested F01-12"&amp;CHAR(10),""),IF(G330&gt;G329," * Positive F01-13 for Age "&amp;G316&amp;" "&amp;G317&amp;" is more than Tested F01-12"&amp;CHAR(10),""),IF(H330&gt;H329," * Positive F01-13 for Age "&amp;G316&amp;" "&amp;H317&amp;" is more than Tested F01-12"&amp;CHAR(10),""),IF(I330&gt;I329," * Positive F01-13 for Age "&amp;I316&amp;" "&amp;I317&amp;" is more than Tested F01-12"&amp;CHAR(10),""),IF(J330&gt;J329," * Positive F01-13 for Age "&amp;I316&amp;" "&amp;J317&amp;" is more than Tested F01-12"&amp;CHAR(10),""),IF(K330&gt;K329," * Positive F01-13 for Age "&amp;K316&amp;" "&amp;K317&amp;" is more than Tested F01-12"&amp;CHAR(10),""),IF(L330&gt;L329," * Positive F01-13 for Age "&amp;K316&amp;" "&amp;L317&amp;" is more than Tested F01-12"&amp;CHAR(10),""),IF(M330&gt;M329," * Positive F01-13 for Age "&amp;M316&amp;" "&amp;M317&amp;" is more than Tested F01-12"&amp;CHAR(10),""),IF(N330&gt;N329," * Positive F01-13 for Age "&amp;M316&amp;" "&amp;N317&amp;" is more than Tested F01-12"&amp;CHAR(10),""),IF(O330&gt;O329," * Positive F01-13 for Age "&amp;O316&amp;" "&amp;O317&amp;" is more than Tested F01-12"&amp;CHAR(10),""),IF(P330&gt;P329," * Positive F01-13 for Age "&amp;O316&amp;" "&amp;P317&amp;" is more than Tested F01-12"&amp;CHAR(10),""),IF(Q330&gt;Q329," * Positive F01-13 for Age "&amp;Q316&amp;" "&amp;Q317&amp;" is more than Tested F01-12"&amp;CHAR(10),""),IF(R330&gt;R329," * Positive F01-13 for Age "&amp;Q316&amp;" "&amp;R317&amp;" is more than Tested F01-12"&amp;CHAR(10),""),IF(S330&gt;S329," * Positive F01-13 for Age "&amp;S316&amp;" "&amp;S317&amp;" is more than Tested F01-12"&amp;CHAR(10),""),IF(T330&gt;T329," * Positive F01-13 for Age "&amp;S316&amp;" "&amp;T317&amp;" is more than Tested F01-12"&amp;CHAR(10),""),IF(U330&gt;U329," * Positive F01-13 for Age "&amp;U316&amp;" "&amp;U317&amp;" is more than Tested F01-12"&amp;CHAR(10),""),IF(V330&gt;V329," * Positive F01-13 for Age "&amp;U316&amp;" "&amp;V317&amp;" is more than Tested F01-12"&amp;CHAR(10),""),IF(W330&gt;W329," * Positive F01-13 for Age "&amp;W316&amp;" "&amp;W317&amp;" is more than Tested F01-12"&amp;CHAR(10),""),IF(X330&gt;X329," * Positive F01-13 for Age "&amp;W316&amp;" "&amp;X317&amp;" is more than Tested F01-12"&amp;CHAR(10),""),IF(Y330&gt;Y329," * Positive F01-13 for Age "&amp;Y316&amp;" "&amp;Y317&amp;" is more than Tested F01-12"&amp;CHAR(10),""),IF(Z330&gt;Z329," * Positive F01-13 for Age "&amp;Y316&amp;" "&amp;Z317&amp;" is more than Tested F01-12"&amp;CHAR(10),""),IF(AA330&gt;AA329," * Positive F01-13 for Age "&amp;AA316&amp;" "&amp;AA317&amp;" is more than Tested F01-12"&amp;CHAR(10),""),IF(AB330&gt;AB329," * Positive F01-13 for Age "&amp;AA316&amp;" "&amp;AB317&amp;" is more than Tested F01-12"&amp;CHAR(10),""))</f>
        <v/>
      </c>
      <c r="AM329" s="633"/>
      <c r="AN329" s="634" t="str">
        <f>CONCATENATE(IF(AND(IFERROR((AK330*100)/AK329,0)&gt;10,AK330&gt;5)," * This facility has a high positivity rate for Index Testing. Kindly confirm if this is the true reflection"&amp;CHAR(10),""),"")</f>
        <v/>
      </c>
      <c r="AO329" s="635"/>
    </row>
    <row r="330" spans="2:41" ht="42.75" customHeight="1">
      <c r="B330" s="636"/>
      <c r="C330" s="637" t="s">
        <v>1113</v>
      </c>
      <c r="D330" s="638" t="s">
        <v>1131</v>
      </c>
      <c r="E330" s="649"/>
      <c r="F330" s="650"/>
      <c r="G330" s="641"/>
      <c r="H330" s="643"/>
      <c r="I330" s="666"/>
      <c r="J330" s="666"/>
      <c r="K330" s="666"/>
      <c r="L330" s="666"/>
      <c r="M330" s="666"/>
      <c r="N330" s="666"/>
      <c r="O330" s="666"/>
      <c r="P330" s="666"/>
      <c r="Q330" s="666"/>
      <c r="R330" s="666"/>
      <c r="S330" s="666"/>
      <c r="T330" s="666"/>
      <c r="U330" s="666"/>
      <c r="V330" s="666"/>
      <c r="W330" s="666"/>
      <c r="X330" s="666"/>
      <c r="Y330" s="666"/>
      <c r="Z330" s="666"/>
      <c r="AA330" s="666"/>
      <c r="AB330" s="666"/>
      <c r="AC330" s="645"/>
      <c r="AD330" s="645"/>
      <c r="AE330" s="645"/>
      <c r="AF330" s="645"/>
      <c r="AG330" s="645"/>
      <c r="AH330" s="645"/>
      <c r="AI330" s="645"/>
      <c r="AJ330" s="645"/>
      <c r="AK330" s="651">
        <f t="shared" si="25"/>
        <v>0</v>
      </c>
      <c r="AL330" s="648"/>
      <c r="AM330" s="633"/>
      <c r="AN330" s="634" t="e">
        <f>CONCATENATE(IF(E329&gt;0," * F01-12 for Age "&amp;E316&amp;" "&amp;E317&amp;" has a value greater than 0"&amp;CHAR(10),""),IF(F329&gt;0," * F01-12 for Age "&amp;E316&amp;" "&amp;F317&amp;" has a value greater than 0"&amp;CHAR(10),""),IF(E330&gt;0," * F01-13 for Age "&amp;E316&amp;" "&amp;E317&amp;" has a value greater than 0"&amp;CHAR(10),""),IF(F330&gt;0," * F01-13 for Age "&amp;E316&amp;" "&amp;F317&amp;" has a value greater than 0"&amp;CHAR(10),""),IF(#REF!&gt;0," * F01-14 for Age "&amp;E316&amp;" "&amp;E317&amp;" has a value greater than 0"&amp;CHAR(10),""),IF(#REF!&gt;0," * F01-14 for Age "&amp;E316&amp;" "&amp;F317&amp;" has a value greater than 0"&amp;CHAR(10),""),IF(E393&gt;0," * F01-15 for Age "&amp;E316&amp;" "&amp;E317&amp;" has a value greater than 0"&amp;CHAR(10),""),IF(F393&gt;0," * F01-15 for Age "&amp;E316&amp;" "&amp;F317&amp;" has a value greater than 0"&amp;CHAR(10),""),IF(E398&gt;0," * F01-20 for Age "&amp;E316&amp;" "&amp;E317&amp;" has a value greater than 0"&amp;CHAR(10),""),IF(F398&gt;0," * F01-20 for Age "&amp;E316&amp;" "&amp;F317&amp;" has a value greater than 0"&amp;CHAR(10),""),IF(E399&gt;0," * F01-21 for Age "&amp;E316&amp;" "&amp;E317&amp;" has a value greater than 0"&amp;CHAR(10),""),IF(F399&gt;0," * F01-21 for Age "&amp;E316&amp;" "&amp;F317&amp;" has a value greater than 0"&amp;CHAR(10),""),IF(E400&gt;0," * F01-22 for Age "&amp;E316&amp;" "&amp;E317&amp;" has a value greater than 0"&amp;CHAR(10),""),IF(F400&gt;0," * F01-22 for Age "&amp;E316&amp;" "&amp;F317&amp;" has a value greater than 0"&amp;CHAR(10),""),IF(E401&gt;0," * F01-23 for Age "&amp;E316&amp;" "&amp;E317&amp;" has a value greater than 0"&amp;CHAR(10),""),IF(F401&gt;0," * F01-23 for Age "&amp;E316&amp;" "&amp;F317&amp;" has a value greater than 0"&amp;CHAR(10),""),"")</f>
        <v>#REF!</v>
      </c>
      <c r="AO330" s="635"/>
    </row>
    <row r="331" spans="2:41" ht="42.75" customHeight="1" thickBot="1">
      <c r="B331" s="636"/>
      <c r="C331" s="637" t="s">
        <v>1115</v>
      </c>
      <c r="D331" s="638" t="s">
        <v>1132</v>
      </c>
      <c r="E331" s="649"/>
      <c r="F331" s="650"/>
      <c r="G331" s="641"/>
      <c r="H331" s="643"/>
      <c r="I331" s="666"/>
      <c r="J331" s="666"/>
      <c r="K331" s="666"/>
      <c r="L331" s="666"/>
      <c r="M331" s="666"/>
      <c r="N331" s="666"/>
      <c r="O331" s="666"/>
      <c r="P331" s="666"/>
      <c r="Q331" s="666"/>
      <c r="R331" s="666"/>
      <c r="S331" s="666"/>
      <c r="T331" s="666"/>
      <c r="U331" s="666"/>
      <c r="V331" s="666"/>
      <c r="W331" s="666"/>
      <c r="X331" s="666"/>
      <c r="Y331" s="666"/>
      <c r="Z331" s="666"/>
      <c r="AA331" s="666"/>
      <c r="AB331" s="666"/>
      <c r="AC331" s="645"/>
      <c r="AD331" s="645"/>
      <c r="AE331" s="645"/>
      <c r="AF331" s="645"/>
      <c r="AG331" s="645"/>
      <c r="AH331" s="645"/>
      <c r="AI331" s="645"/>
      <c r="AJ331" s="645"/>
      <c r="AK331" s="651">
        <f t="shared" si="25"/>
        <v>0</v>
      </c>
      <c r="AL331" s="652"/>
      <c r="AM331" s="633"/>
      <c r="AN331" s="634" t="str">
        <f>CONCATENATE(IF(E330&gt;0," * F01-12 for Age "&amp;E317&amp;" "&amp;E318&amp;" has a value greater than 0"&amp;CHAR(10),""),IF(F330&gt;0," * F01-12 for Age "&amp;E317&amp;" "&amp;F318&amp;" has a value greater than 0"&amp;CHAR(10),""),IF(E331&gt;0," * F01-13 for Age "&amp;E317&amp;" "&amp;E318&amp;" has a value greater than 0"&amp;CHAR(10),""),IF(F331&gt;0," * F01-13 for Age "&amp;E317&amp;" "&amp;F318&amp;" has a value greater than 0"&amp;CHAR(10),""),IF(E393&gt;0," * F01-14 for Age "&amp;E317&amp;" "&amp;E318&amp;" has a value greater than 0"&amp;CHAR(10),""),IF(F393&gt;0," * F01-14 for Age "&amp;E317&amp;" "&amp;F318&amp;" has a value greater than 0"&amp;CHAR(10),""),IF(E394&gt;0," * F01-15 for Age "&amp;E317&amp;" "&amp;E318&amp;" has a value greater than 0"&amp;CHAR(10),""),IF(F394&gt;0," * F01-15 for Age "&amp;E317&amp;" "&amp;F318&amp;" has a value greater than 0"&amp;CHAR(10),""),IF(E399&gt;0," * F01-20 for Age "&amp;E317&amp;" "&amp;E318&amp;" has a value greater than 0"&amp;CHAR(10),""),IF(F399&gt;0," * F01-20 for Age "&amp;E317&amp;" "&amp;F318&amp;" has a value greater than 0"&amp;CHAR(10),""),IF(E400&gt;0," * F01-21 for Age "&amp;E317&amp;" "&amp;E318&amp;" has a value greater than 0"&amp;CHAR(10),""),IF(F400&gt;0," * F01-21 for Age "&amp;E317&amp;" "&amp;F318&amp;" has a value greater than 0"&amp;CHAR(10),""),IF(E401&gt;0," * F01-22 for Age "&amp;E317&amp;" "&amp;E318&amp;" has a value greater than 0"&amp;CHAR(10),""),IF(F401&gt;0," * F01-22 for Age "&amp;E317&amp;" "&amp;F318&amp;" has a value greater than 0"&amp;CHAR(10),""),IF(E402&gt;0," * F01-23 for Age "&amp;E317&amp;" "&amp;E318&amp;" has a value greater than 0"&amp;CHAR(10),""),IF(F402&gt;0," * F01-23 for Age "&amp;E317&amp;" "&amp;F318&amp;" has a value greater than 0"&amp;CHAR(10),""),"")</f>
        <v/>
      </c>
      <c r="AO331" s="635"/>
    </row>
    <row r="332" spans="2:41" ht="42.75" customHeight="1" thickBot="1">
      <c r="B332" s="653"/>
      <c r="C332" s="654" t="s">
        <v>1117</v>
      </c>
      <c r="D332" s="655" t="s">
        <v>1133</v>
      </c>
      <c r="E332" s="656"/>
      <c r="F332" s="657"/>
      <c r="G332" s="658">
        <f>G328-SUM(G329:G331)</f>
        <v>0</v>
      </c>
      <c r="H332" s="659">
        <f>H328-SUM(H329:H331)</f>
        <v>0</v>
      </c>
      <c r="I332" s="667">
        <f>I328-SUM(I329:I331)</f>
        <v>0</v>
      </c>
      <c r="J332" s="668">
        <f>J328-SUM(J329:J331)</f>
        <v>0</v>
      </c>
      <c r="K332" s="667">
        <f>K328-SUM(K329:K331)</f>
        <v>0</v>
      </c>
      <c r="L332" s="668">
        <f>L328-SUM(L329:L331)</f>
        <v>0</v>
      </c>
      <c r="M332" s="667">
        <f>M328-SUM(M329:M331)</f>
        <v>0</v>
      </c>
      <c r="N332" s="668">
        <f>N328-SUM(N329:N331)</f>
        <v>0</v>
      </c>
      <c r="O332" s="667">
        <f>O328-SUM(O329:O331)</f>
        <v>0</v>
      </c>
      <c r="P332" s="668">
        <f>P328-SUM(P329:P331)</f>
        <v>0</v>
      </c>
      <c r="Q332" s="667">
        <f>Q328-SUM(Q329:Q331)</f>
        <v>0</v>
      </c>
      <c r="R332" s="668">
        <f>R328-SUM(R329:R331)</f>
        <v>0</v>
      </c>
      <c r="S332" s="667">
        <f>S328-SUM(S329:S331)</f>
        <v>0</v>
      </c>
      <c r="T332" s="668">
        <f>T328-SUM(T329:T331)</f>
        <v>0</v>
      </c>
      <c r="U332" s="667">
        <f>U328-SUM(U329:U331)</f>
        <v>0</v>
      </c>
      <c r="V332" s="668">
        <f>V328-SUM(V329:V331)</f>
        <v>0</v>
      </c>
      <c r="W332" s="667">
        <f>W328-SUM(W329:W331)</f>
        <v>0</v>
      </c>
      <c r="X332" s="668">
        <f>X328-SUM(X329:X331)</f>
        <v>0</v>
      </c>
      <c r="Y332" s="667">
        <f>Y328-SUM(Y329:Y331)</f>
        <v>0</v>
      </c>
      <c r="Z332" s="668">
        <f>Z328-SUM(Z329:Z331)</f>
        <v>0</v>
      </c>
      <c r="AA332" s="667">
        <f>AA328-SUM(AA329:AA331)</f>
        <v>0</v>
      </c>
      <c r="AB332" s="668">
        <f>AB328-SUM(AB329:AB331)</f>
        <v>0</v>
      </c>
      <c r="AC332" s="662"/>
      <c r="AD332" s="662"/>
      <c r="AE332" s="662"/>
      <c r="AF332" s="662"/>
      <c r="AG332" s="662"/>
      <c r="AH332" s="662"/>
      <c r="AI332" s="662"/>
      <c r="AJ332" s="662"/>
      <c r="AK332" s="664">
        <f t="shared" si="25"/>
        <v>0</v>
      </c>
      <c r="AL332" s="652"/>
      <c r="AM332" s="633"/>
      <c r="AN332" s="634" t="str">
        <f>CONCATENATE(IF(E331&gt;0," * F01-12 for Age "&amp;E318&amp;" "&amp;E319&amp;" has a value greater than 0"&amp;CHAR(10),""),IF(F331&gt;0," * F01-12 for Age "&amp;E318&amp;" "&amp;F319&amp;" has a value greater than 0"&amp;CHAR(10),""),IF(E332&gt;0," * F01-13 for Age "&amp;E318&amp;" "&amp;E319&amp;" has a value greater than 0"&amp;CHAR(10),""),IF(F332&gt;0," * F01-13 for Age "&amp;E318&amp;" "&amp;F319&amp;" has a value greater than 0"&amp;CHAR(10),""),IF(E394&gt;0," * F01-14 for Age "&amp;E318&amp;" "&amp;E319&amp;" has a value greater than 0"&amp;CHAR(10),""),IF(F394&gt;0," * F01-14 for Age "&amp;E318&amp;" "&amp;F319&amp;" has a value greater than 0"&amp;CHAR(10),""),IF(E395&gt;0," * F01-15 for Age "&amp;E318&amp;" "&amp;E319&amp;" has a value greater than 0"&amp;CHAR(10),""),IF(F395&gt;0," * F01-15 for Age "&amp;E318&amp;" "&amp;F319&amp;" has a value greater than 0"&amp;CHAR(10),""),IF(E400&gt;0," * F01-20 for Age "&amp;E318&amp;" "&amp;E319&amp;" has a value greater than 0"&amp;CHAR(10),""),IF(F400&gt;0," * F01-20 for Age "&amp;E318&amp;" "&amp;F319&amp;" has a value greater than 0"&amp;CHAR(10),""),IF(E401&gt;0," * F01-21 for Age "&amp;E318&amp;" "&amp;E319&amp;" has a value greater than 0"&amp;CHAR(10),""),IF(F401&gt;0," * F01-21 for Age "&amp;E318&amp;" "&amp;F319&amp;" has a value greater than 0"&amp;CHAR(10),""),IF(E402&gt;0," * F01-22 for Age "&amp;E318&amp;" "&amp;E319&amp;" has a value greater than 0"&amp;CHAR(10),""),IF(F402&gt;0," * F01-22 for Age "&amp;E318&amp;" "&amp;F319&amp;" has a value greater than 0"&amp;CHAR(10),""),IF(E403&gt;0," * F01-23 for Age "&amp;E318&amp;" "&amp;E319&amp;" has a value greater than 0"&amp;CHAR(10),""),IF(F403&gt;0," * F01-23 for Age "&amp;E318&amp;" "&amp;F319&amp;" has a value greater than 0"&amp;CHAR(10),""),"")</f>
        <v/>
      </c>
      <c r="AO332" s="635"/>
    </row>
    <row r="333" spans="2:41" ht="42.75" customHeight="1" thickBot="1">
      <c r="B333" s="623" t="s">
        <v>1134</v>
      </c>
      <c r="C333" s="624" t="s">
        <v>152</v>
      </c>
      <c r="D333" s="625" t="s">
        <v>1135</v>
      </c>
      <c r="E333" s="626"/>
      <c r="F333" s="627"/>
      <c r="G333" s="687"/>
      <c r="H333" s="687"/>
      <c r="I333" s="687"/>
      <c r="J333" s="687"/>
      <c r="K333" s="687"/>
      <c r="L333" s="687"/>
      <c r="M333" s="687"/>
      <c r="N333" s="687"/>
      <c r="O333" s="687"/>
      <c r="P333" s="687"/>
      <c r="Q333" s="687"/>
      <c r="R333" s="687"/>
      <c r="S333" s="687"/>
      <c r="T333" s="687"/>
      <c r="U333" s="687"/>
      <c r="V333" s="687"/>
      <c r="W333" s="687"/>
      <c r="X333" s="687"/>
      <c r="Y333" s="687"/>
      <c r="Z333" s="687"/>
      <c r="AA333" s="687"/>
      <c r="AB333" s="688"/>
      <c r="AC333" s="629"/>
      <c r="AD333" s="629"/>
      <c r="AE333" s="629"/>
      <c r="AF333" s="629"/>
      <c r="AG333" s="629"/>
      <c r="AH333" s="629"/>
      <c r="AI333" s="629"/>
      <c r="AJ333" s="629"/>
      <c r="AK333" s="631">
        <f t="shared" si="25"/>
        <v>0</v>
      </c>
      <c r="AL333" s="632"/>
      <c r="AM333" s="633"/>
      <c r="AN333" s="634"/>
      <c r="AO333" s="635"/>
    </row>
    <row r="334" spans="2:41" ht="42.75" customHeight="1">
      <c r="B334" s="636"/>
      <c r="C334" s="637" t="s">
        <v>1111</v>
      </c>
      <c r="D334" s="638" t="s">
        <v>1136</v>
      </c>
      <c r="E334" s="639"/>
      <c r="F334" s="640"/>
      <c r="G334" s="641"/>
      <c r="H334" s="643"/>
      <c r="I334" s="666"/>
      <c r="J334" s="666"/>
      <c r="K334" s="666"/>
      <c r="L334" s="666"/>
      <c r="M334" s="666"/>
      <c r="N334" s="666"/>
      <c r="O334" s="666"/>
      <c r="P334" s="666"/>
      <c r="Q334" s="666"/>
      <c r="R334" s="666"/>
      <c r="S334" s="666"/>
      <c r="T334" s="666"/>
      <c r="U334" s="666"/>
      <c r="V334" s="666"/>
      <c r="W334" s="666"/>
      <c r="X334" s="666"/>
      <c r="Y334" s="666"/>
      <c r="Z334" s="666"/>
      <c r="AA334" s="666"/>
      <c r="AB334" s="666"/>
      <c r="AC334" s="645"/>
      <c r="AD334" s="645"/>
      <c r="AE334" s="645"/>
      <c r="AF334" s="645"/>
      <c r="AG334" s="645"/>
      <c r="AH334" s="645"/>
      <c r="AI334" s="645"/>
      <c r="AJ334" s="645"/>
      <c r="AK334" s="647">
        <f t="shared" si="25"/>
        <v>0</v>
      </c>
      <c r="AL334" s="648" t="str">
        <f>CONCATENATE(IF(E335&gt;E334," * Positive F01-13 for Age "&amp;E321&amp;" "&amp;E322&amp;" is more than Tested F01-12"&amp;CHAR(10),""),IF(F335&gt;F334," * Positive F01-13 for Age "&amp;E321&amp;" "&amp;F322&amp;" is more than Tested F01-12"&amp;CHAR(10),""),IF(G335&gt;G334," * Positive F01-13 for Age "&amp;G321&amp;" "&amp;G322&amp;" is more than Tested F01-12"&amp;CHAR(10),""),IF(H335&gt;H334," * Positive F01-13 for Age "&amp;G321&amp;" "&amp;H322&amp;" is more than Tested F01-12"&amp;CHAR(10),""),IF(I335&gt;I334," * Positive F01-13 for Age "&amp;I321&amp;" "&amp;I322&amp;" is more than Tested F01-12"&amp;CHAR(10),""),IF(J335&gt;J334," * Positive F01-13 for Age "&amp;I321&amp;" "&amp;J322&amp;" is more than Tested F01-12"&amp;CHAR(10),""),IF(K335&gt;K334," * Positive F01-13 for Age "&amp;K321&amp;" "&amp;K322&amp;" is more than Tested F01-12"&amp;CHAR(10),""),IF(L335&gt;L334," * Positive F01-13 for Age "&amp;K321&amp;" "&amp;L322&amp;" is more than Tested F01-12"&amp;CHAR(10),""),IF(M335&gt;M334," * Positive F01-13 for Age "&amp;M321&amp;" "&amp;M322&amp;" is more than Tested F01-12"&amp;CHAR(10),""),IF(N335&gt;N334," * Positive F01-13 for Age "&amp;M321&amp;" "&amp;N322&amp;" is more than Tested F01-12"&amp;CHAR(10),""),IF(O335&gt;O334," * Positive F01-13 for Age "&amp;O321&amp;" "&amp;O322&amp;" is more than Tested F01-12"&amp;CHAR(10),""),IF(P335&gt;P334," * Positive F01-13 for Age "&amp;O321&amp;" "&amp;P322&amp;" is more than Tested F01-12"&amp;CHAR(10),""),IF(Q335&gt;Q334," * Positive F01-13 for Age "&amp;Q321&amp;" "&amp;Q322&amp;" is more than Tested F01-12"&amp;CHAR(10),""),IF(R335&gt;R334," * Positive F01-13 for Age "&amp;Q321&amp;" "&amp;R322&amp;" is more than Tested F01-12"&amp;CHAR(10),""),IF(S335&gt;S334," * Positive F01-13 for Age "&amp;S321&amp;" "&amp;S322&amp;" is more than Tested F01-12"&amp;CHAR(10),""),IF(T335&gt;T334," * Positive F01-13 for Age "&amp;S321&amp;" "&amp;T322&amp;" is more than Tested F01-12"&amp;CHAR(10),""),IF(U335&gt;U334," * Positive F01-13 for Age "&amp;U321&amp;" "&amp;U322&amp;" is more than Tested F01-12"&amp;CHAR(10),""),IF(V335&gt;V334," * Positive F01-13 for Age "&amp;U321&amp;" "&amp;V322&amp;" is more than Tested F01-12"&amp;CHAR(10),""),IF(W335&gt;W334," * Positive F01-13 for Age "&amp;W321&amp;" "&amp;W322&amp;" is more than Tested F01-12"&amp;CHAR(10),""),IF(X335&gt;X334," * Positive F01-13 for Age "&amp;W321&amp;" "&amp;X322&amp;" is more than Tested F01-12"&amp;CHAR(10),""),IF(Y335&gt;Y334," * Positive F01-13 for Age "&amp;Y321&amp;" "&amp;Y322&amp;" is more than Tested F01-12"&amp;CHAR(10),""),IF(Z335&gt;Z334," * Positive F01-13 for Age "&amp;Y321&amp;" "&amp;Z322&amp;" is more than Tested F01-12"&amp;CHAR(10),""),IF(AA335&gt;AA334," * Positive F01-13 for Age "&amp;AA321&amp;" "&amp;AA322&amp;" is more than Tested F01-12"&amp;CHAR(10),""),IF(AB335&gt;AB334," * Positive F01-13 for Age "&amp;AA321&amp;" "&amp;AB322&amp;" is more than Tested F01-12"&amp;CHAR(10),""))</f>
        <v/>
      </c>
      <c r="AM334" s="633"/>
      <c r="AN334" s="634" t="str">
        <f>CONCATENATE(IF(AND(IFERROR((AK335*100)/AK334,0)&gt;10,AK335&gt;5)," * This facility has a high positivity rate for Index Testing. Kindly confirm if this is the true reflection"&amp;CHAR(10),""),"")</f>
        <v/>
      </c>
      <c r="AO334" s="635"/>
    </row>
    <row r="335" spans="2:41" ht="42.75" customHeight="1">
      <c r="B335" s="636"/>
      <c r="C335" s="637" t="s">
        <v>1113</v>
      </c>
      <c r="D335" s="638" t="s">
        <v>1137</v>
      </c>
      <c r="E335" s="649"/>
      <c r="F335" s="650"/>
      <c r="G335" s="641"/>
      <c r="H335" s="643"/>
      <c r="I335" s="666"/>
      <c r="J335" s="666"/>
      <c r="K335" s="666"/>
      <c r="L335" s="666"/>
      <c r="M335" s="666"/>
      <c r="N335" s="666"/>
      <c r="O335" s="666"/>
      <c r="P335" s="666"/>
      <c r="Q335" s="666"/>
      <c r="R335" s="666"/>
      <c r="S335" s="666"/>
      <c r="T335" s="666"/>
      <c r="U335" s="666"/>
      <c r="V335" s="666"/>
      <c r="W335" s="666"/>
      <c r="X335" s="666"/>
      <c r="Y335" s="666"/>
      <c r="Z335" s="666"/>
      <c r="AA335" s="666"/>
      <c r="AB335" s="666"/>
      <c r="AC335" s="645"/>
      <c r="AD335" s="645"/>
      <c r="AE335" s="645"/>
      <c r="AF335" s="645"/>
      <c r="AG335" s="645"/>
      <c r="AH335" s="645"/>
      <c r="AI335" s="645"/>
      <c r="AJ335" s="645"/>
      <c r="AK335" s="651">
        <f t="shared" si="25"/>
        <v>0</v>
      </c>
      <c r="AL335" s="648"/>
      <c r="AM335" s="633"/>
      <c r="AN335" s="634" t="e">
        <f>CONCATENATE(IF(E334&gt;0," * F01-12 for Age "&amp;E321&amp;" "&amp;E322&amp;" has a value greater than 0"&amp;CHAR(10),""),IF(F334&gt;0," * F01-12 for Age "&amp;E321&amp;" "&amp;F322&amp;" has a value greater than 0"&amp;CHAR(10),""),IF(E335&gt;0," * F01-13 for Age "&amp;E321&amp;" "&amp;E322&amp;" has a value greater than 0"&amp;CHAR(10),""),IF(F335&gt;0," * F01-13 for Age "&amp;E321&amp;" "&amp;F322&amp;" has a value greater than 0"&amp;CHAR(10),""),IF(#REF!&gt;0," * F01-14 for Age "&amp;E321&amp;" "&amp;E322&amp;" has a value greater than 0"&amp;CHAR(10),""),IF(#REF!&gt;0," * F01-14 for Age "&amp;E321&amp;" "&amp;F322&amp;" has a value greater than 0"&amp;CHAR(10),""),IF(E398&gt;0," * F01-15 for Age "&amp;E321&amp;" "&amp;E322&amp;" has a value greater than 0"&amp;CHAR(10),""),IF(F398&gt;0," * F01-15 for Age "&amp;E321&amp;" "&amp;F322&amp;" has a value greater than 0"&amp;CHAR(10),""),IF(E403&gt;0," * F01-20 for Age "&amp;E321&amp;" "&amp;E322&amp;" has a value greater than 0"&amp;CHAR(10),""),IF(F403&gt;0," * F01-20 for Age "&amp;E321&amp;" "&amp;F322&amp;" has a value greater than 0"&amp;CHAR(10),""),IF(E404&gt;0," * F01-21 for Age "&amp;E321&amp;" "&amp;E322&amp;" has a value greater than 0"&amp;CHAR(10),""),IF(F404&gt;0," * F01-21 for Age "&amp;E321&amp;" "&amp;F322&amp;" has a value greater than 0"&amp;CHAR(10),""),IF(E405&gt;0," * F01-22 for Age "&amp;E321&amp;" "&amp;E322&amp;" has a value greater than 0"&amp;CHAR(10),""),IF(F405&gt;0," * F01-22 for Age "&amp;E321&amp;" "&amp;F322&amp;" has a value greater than 0"&amp;CHAR(10),""),IF(E406&gt;0," * F01-23 for Age "&amp;E321&amp;" "&amp;E322&amp;" has a value greater than 0"&amp;CHAR(10),""),IF(F406&gt;0," * F01-23 for Age "&amp;E321&amp;" "&amp;F322&amp;" has a value greater than 0"&amp;CHAR(10),""),"")</f>
        <v>#REF!</v>
      </c>
      <c r="AO335" s="635"/>
    </row>
    <row r="336" spans="2:41" ht="42.75" customHeight="1" thickBot="1">
      <c r="B336" s="636"/>
      <c r="C336" s="637" t="s">
        <v>1115</v>
      </c>
      <c r="D336" s="638" t="s">
        <v>1138</v>
      </c>
      <c r="E336" s="649"/>
      <c r="F336" s="650"/>
      <c r="G336" s="641"/>
      <c r="H336" s="643"/>
      <c r="I336" s="666"/>
      <c r="J336" s="666"/>
      <c r="K336" s="666"/>
      <c r="L336" s="666"/>
      <c r="M336" s="666"/>
      <c r="N336" s="666"/>
      <c r="O336" s="666"/>
      <c r="P336" s="666"/>
      <c r="Q336" s="666"/>
      <c r="R336" s="666"/>
      <c r="S336" s="666"/>
      <c r="T336" s="666"/>
      <c r="U336" s="666"/>
      <c r="V336" s="666"/>
      <c r="W336" s="666"/>
      <c r="X336" s="666"/>
      <c r="Y336" s="666"/>
      <c r="Z336" s="666"/>
      <c r="AA336" s="666"/>
      <c r="AB336" s="666"/>
      <c r="AC336" s="645"/>
      <c r="AD336" s="645"/>
      <c r="AE336" s="645"/>
      <c r="AF336" s="645"/>
      <c r="AG336" s="645"/>
      <c r="AH336" s="645"/>
      <c r="AI336" s="645"/>
      <c r="AJ336" s="645"/>
      <c r="AK336" s="651">
        <f t="shared" si="25"/>
        <v>0</v>
      </c>
      <c r="AL336" s="652"/>
      <c r="AM336" s="633"/>
      <c r="AN336" s="634" t="str">
        <f>CONCATENATE(IF(E335&gt;0," * F01-12 for Age "&amp;E322&amp;" "&amp;E323&amp;" has a value greater than 0"&amp;CHAR(10),""),IF(F335&gt;0," * F01-12 for Age "&amp;E322&amp;" "&amp;F323&amp;" has a value greater than 0"&amp;CHAR(10),""),IF(E336&gt;0," * F01-13 for Age "&amp;E322&amp;" "&amp;E323&amp;" has a value greater than 0"&amp;CHAR(10),""),IF(F336&gt;0," * F01-13 for Age "&amp;E322&amp;" "&amp;F323&amp;" has a value greater than 0"&amp;CHAR(10),""),IF(E398&gt;0," * F01-14 for Age "&amp;E322&amp;" "&amp;E323&amp;" has a value greater than 0"&amp;CHAR(10),""),IF(F398&gt;0," * F01-14 for Age "&amp;E322&amp;" "&amp;F323&amp;" has a value greater than 0"&amp;CHAR(10),""),IF(E399&gt;0," * F01-15 for Age "&amp;E322&amp;" "&amp;E323&amp;" has a value greater than 0"&amp;CHAR(10),""),IF(F399&gt;0," * F01-15 for Age "&amp;E322&amp;" "&amp;F323&amp;" has a value greater than 0"&amp;CHAR(10),""),IF(E404&gt;0," * F01-20 for Age "&amp;E322&amp;" "&amp;E323&amp;" has a value greater than 0"&amp;CHAR(10),""),IF(F404&gt;0," * F01-20 for Age "&amp;E322&amp;" "&amp;F323&amp;" has a value greater than 0"&amp;CHAR(10),""),IF(E405&gt;0," * F01-21 for Age "&amp;E322&amp;" "&amp;E323&amp;" has a value greater than 0"&amp;CHAR(10),""),IF(F405&gt;0," * F01-21 for Age "&amp;E322&amp;" "&amp;F323&amp;" has a value greater than 0"&amp;CHAR(10),""),IF(E406&gt;0," * F01-22 for Age "&amp;E322&amp;" "&amp;E323&amp;" has a value greater than 0"&amp;CHAR(10),""),IF(F406&gt;0," * F01-22 for Age "&amp;E322&amp;" "&amp;F323&amp;" has a value greater than 0"&amp;CHAR(10),""),IF(E407&gt;0," * F01-23 for Age "&amp;E322&amp;" "&amp;E323&amp;" has a value greater than 0"&amp;CHAR(10),""),IF(F407&gt;0," * F01-23 for Age "&amp;E322&amp;" "&amp;F323&amp;" has a value greater than 0"&amp;CHAR(10),""),"")</f>
        <v/>
      </c>
      <c r="AO336" s="635"/>
    </row>
    <row r="337" spans="2:41" ht="42.75" customHeight="1" thickBot="1">
      <c r="B337" s="653"/>
      <c r="C337" s="654" t="s">
        <v>1117</v>
      </c>
      <c r="D337" s="655" t="s">
        <v>1139</v>
      </c>
      <c r="E337" s="656"/>
      <c r="F337" s="657"/>
      <c r="G337" s="658">
        <f>G333-SUM(G334:G336)</f>
        <v>0</v>
      </c>
      <c r="H337" s="659">
        <f>H333-SUM(H334:H336)</f>
        <v>0</v>
      </c>
      <c r="I337" s="667">
        <f>I333-SUM(I334:I336)</f>
        <v>0</v>
      </c>
      <c r="J337" s="668">
        <f>J333-SUM(J334:J336)</f>
        <v>0</v>
      </c>
      <c r="K337" s="667">
        <f>K333-SUM(K334:K336)</f>
        <v>0</v>
      </c>
      <c r="L337" s="668">
        <f>L333-SUM(L334:L336)</f>
        <v>0</v>
      </c>
      <c r="M337" s="667">
        <f>M333-SUM(M334:M336)</f>
        <v>0</v>
      </c>
      <c r="N337" s="668">
        <f>N333-SUM(N334:N336)</f>
        <v>0</v>
      </c>
      <c r="O337" s="667">
        <f>O333-SUM(O334:O336)</f>
        <v>0</v>
      </c>
      <c r="P337" s="668">
        <f>P333-SUM(P334:P336)</f>
        <v>0</v>
      </c>
      <c r="Q337" s="667">
        <f>Q333-SUM(Q334:Q336)</f>
        <v>0</v>
      </c>
      <c r="R337" s="668">
        <f>R333-SUM(R334:R336)</f>
        <v>0</v>
      </c>
      <c r="S337" s="667">
        <f>S333-SUM(S334:S336)</f>
        <v>0</v>
      </c>
      <c r="T337" s="668">
        <f>T333-SUM(T334:T336)</f>
        <v>0</v>
      </c>
      <c r="U337" s="667">
        <f>U333-SUM(U334:U336)</f>
        <v>0</v>
      </c>
      <c r="V337" s="668">
        <f>V333-SUM(V334:V336)</f>
        <v>0</v>
      </c>
      <c r="W337" s="667">
        <f>W333-SUM(W334:W336)</f>
        <v>0</v>
      </c>
      <c r="X337" s="668">
        <f>X333-SUM(X334:X336)</f>
        <v>0</v>
      </c>
      <c r="Y337" s="667">
        <f>Y333-SUM(Y334:Y336)</f>
        <v>0</v>
      </c>
      <c r="Z337" s="668">
        <f>Z333-SUM(Z334:Z336)</f>
        <v>0</v>
      </c>
      <c r="AA337" s="667">
        <f>AA333-SUM(AA334:AA336)</f>
        <v>0</v>
      </c>
      <c r="AB337" s="668">
        <f>AB333-SUM(AB334:AB336)</f>
        <v>0</v>
      </c>
      <c r="AC337" s="662"/>
      <c r="AD337" s="662"/>
      <c r="AE337" s="662"/>
      <c r="AF337" s="662"/>
      <c r="AG337" s="662"/>
      <c r="AH337" s="662"/>
      <c r="AI337" s="662"/>
      <c r="AJ337" s="662"/>
      <c r="AK337" s="664">
        <f t="shared" si="25"/>
        <v>0</v>
      </c>
      <c r="AL337" s="652"/>
      <c r="AM337" s="633"/>
      <c r="AN337" s="634" t="str">
        <f>CONCATENATE(IF(E336&gt;0," * F01-12 for Age "&amp;E323&amp;" "&amp;E324&amp;" has a value greater than 0"&amp;CHAR(10),""),IF(F336&gt;0," * F01-12 for Age "&amp;E323&amp;" "&amp;F324&amp;" has a value greater than 0"&amp;CHAR(10),""),IF(E337&gt;0," * F01-13 for Age "&amp;E323&amp;" "&amp;E324&amp;" has a value greater than 0"&amp;CHAR(10),""),IF(F337&gt;0," * F01-13 for Age "&amp;E323&amp;" "&amp;F324&amp;" has a value greater than 0"&amp;CHAR(10),""),IF(E399&gt;0," * F01-14 for Age "&amp;E323&amp;" "&amp;E324&amp;" has a value greater than 0"&amp;CHAR(10),""),IF(F399&gt;0," * F01-14 for Age "&amp;E323&amp;" "&amp;F324&amp;" has a value greater than 0"&amp;CHAR(10),""),IF(E400&gt;0," * F01-15 for Age "&amp;E323&amp;" "&amp;E324&amp;" has a value greater than 0"&amp;CHAR(10),""),IF(F400&gt;0," * F01-15 for Age "&amp;E323&amp;" "&amp;F324&amp;" has a value greater than 0"&amp;CHAR(10),""),IF(E405&gt;0," * F01-20 for Age "&amp;E323&amp;" "&amp;E324&amp;" has a value greater than 0"&amp;CHAR(10),""),IF(F405&gt;0," * F01-20 for Age "&amp;E323&amp;" "&amp;F324&amp;" has a value greater than 0"&amp;CHAR(10),""),IF(E406&gt;0," * F01-21 for Age "&amp;E323&amp;" "&amp;E324&amp;" has a value greater than 0"&amp;CHAR(10),""),IF(F406&gt;0," * F01-21 for Age "&amp;E323&amp;" "&amp;F324&amp;" has a value greater than 0"&amp;CHAR(10),""),IF(E407&gt;0," * F01-22 for Age "&amp;E323&amp;" "&amp;E324&amp;" has a value greater than 0"&amp;CHAR(10),""),IF(F407&gt;0," * F01-22 for Age "&amp;E323&amp;" "&amp;F324&amp;" has a value greater than 0"&amp;CHAR(10),""),IF(E408&gt;0," * F01-23 for Age "&amp;E323&amp;" "&amp;E324&amp;" has a value greater than 0"&amp;CHAR(10),""),IF(F408&gt;0," * F01-23 for Age "&amp;E323&amp;" "&amp;F324&amp;" has a value greater than 0"&amp;CHAR(10),""),"")</f>
        <v/>
      </c>
      <c r="AO337" s="635"/>
    </row>
    <row r="338" spans="2:41" ht="42.75" customHeight="1" thickBot="1">
      <c r="B338" s="623" t="s">
        <v>16</v>
      </c>
      <c r="C338" s="624" t="s">
        <v>152</v>
      </c>
      <c r="D338" s="625" t="s">
        <v>1140</v>
      </c>
      <c r="E338" s="626"/>
      <c r="F338" s="627"/>
      <c r="G338" s="687"/>
      <c r="H338" s="687"/>
      <c r="I338" s="687"/>
      <c r="J338" s="687"/>
      <c r="K338" s="687"/>
      <c r="L338" s="687"/>
      <c r="M338" s="687"/>
      <c r="N338" s="687"/>
      <c r="O338" s="687"/>
      <c r="P338" s="687"/>
      <c r="Q338" s="687"/>
      <c r="R338" s="687"/>
      <c r="S338" s="687"/>
      <c r="T338" s="687"/>
      <c r="U338" s="687"/>
      <c r="V338" s="687"/>
      <c r="W338" s="687"/>
      <c r="X338" s="687"/>
      <c r="Y338" s="687"/>
      <c r="Z338" s="687"/>
      <c r="AA338" s="687"/>
      <c r="AB338" s="688"/>
      <c r="AC338" s="629"/>
      <c r="AD338" s="629"/>
      <c r="AE338" s="629"/>
      <c r="AF338" s="629"/>
      <c r="AG338" s="629"/>
      <c r="AH338" s="629"/>
      <c r="AI338" s="629"/>
      <c r="AJ338" s="629"/>
      <c r="AK338" s="631">
        <f t="shared" si="25"/>
        <v>0</v>
      </c>
      <c r="AL338" s="632"/>
      <c r="AM338" s="633"/>
      <c r="AN338" s="634"/>
      <c r="AO338" s="635"/>
    </row>
    <row r="339" spans="2:41" ht="42.75" customHeight="1">
      <c r="B339" s="636"/>
      <c r="C339" s="637" t="s">
        <v>1111</v>
      </c>
      <c r="D339" s="638" t="s">
        <v>1141</v>
      </c>
      <c r="E339" s="639"/>
      <c r="F339" s="640"/>
      <c r="G339" s="641"/>
      <c r="H339" s="642"/>
      <c r="I339" s="642"/>
      <c r="J339" s="642"/>
      <c r="K339" s="642"/>
      <c r="L339" s="642"/>
      <c r="M339" s="642"/>
      <c r="N339" s="642"/>
      <c r="O339" s="642"/>
      <c r="P339" s="642"/>
      <c r="Q339" s="642"/>
      <c r="R339" s="642"/>
      <c r="S339" s="642"/>
      <c r="T339" s="642"/>
      <c r="U339" s="642"/>
      <c r="V339" s="642"/>
      <c r="W339" s="642"/>
      <c r="X339" s="642"/>
      <c r="Y339" s="642"/>
      <c r="Z339" s="642"/>
      <c r="AA339" s="642"/>
      <c r="AB339" s="665"/>
      <c r="AC339" s="645"/>
      <c r="AD339" s="645"/>
      <c r="AE339" s="645"/>
      <c r="AF339" s="645"/>
      <c r="AG339" s="645"/>
      <c r="AH339" s="645"/>
      <c r="AI339" s="645"/>
      <c r="AJ339" s="645"/>
      <c r="AK339" s="647">
        <f t="shared" si="25"/>
        <v>0</v>
      </c>
      <c r="AL339" s="648" t="str">
        <f>CONCATENATE(IF(E340&gt;E339," * Positive F01-13 for Age "&amp;E326&amp;" "&amp;E327&amp;" is more than Tested F01-12"&amp;CHAR(10),""),IF(F340&gt;F339," * Positive F01-13 for Age "&amp;E326&amp;" "&amp;F327&amp;" is more than Tested F01-12"&amp;CHAR(10),""),IF(G340&gt;G339," * Positive F01-13 for Age "&amp;G326&amp;" "&amp;G327&amp;" is more than Tested F01-12"&amp;CHAR(10),""),IF(H340&gt;H339," * Positive F01-13 for Age "&amp;G326&amp;" "&amp;H327&amp;" is more than Tested F01-12"&amp;CHAR(10),""),IF(I340&gt;I339," * Positive F01-13 for Age "&amp;I326&amp;" "&amp;I327&amp;" is more than Tested F01-12"&amp;CHAR(10),""),IF(J340&gt;J339," * Positive F01-13 for Age "&amp;I326&amp;" "&amp;J327&amp;" is more than Tested F01-12"&amp;CHAR(10),""),IF(K340&gt;K339," * Positive F01-13 for Age "&amp;K326&amp;" "&amp;K327&amp;" is more than Tested F01-12"&amp;CHAR(10),""),IF(L340&gt;L339," * Positive F01-13 for Age "&amp;K326&amp;" "&amp;L327&amp;" is more than Tested F01-12"&amp;CHAR(10),""),IF(M340&gt;M339," * Positive F01-13 for Age "&amp;M326&amp;" "&amp;M327&amp;" is more than Tested F01-12"&amp;CHAR(10),""),IF(N340&gt;N339," * Positive F01-13 for Age "&amp;M326&amp;" "&amp;N327&amp;" is more than Tested F01-12"&amp;CHAR(10),""),IF(O340&gt;O339," * Positive F01-13 for Age "&amp;O326&amp;" "&amp;O327&amp;" is more than Tested F01-12"&amp;CHAR(10),""),IF(P340&gt;P339," * Positive F01-13 for Age "&amp;O326&amp;" "&amp;P327&amp;" is more than Tested F01-12"&amp;CHAR(10),""),IF(Q340&gt;Q339," * Positive F01-13 for Age "&amp;Q326&amp;" "&amp;Q327&amp;" is more than Tested F01-12"&amp;CHAR(10),""),IF(R340&gt;R339," * Positive F01-13 for Age "&amp;Q326&amp;" "&amp;R327&amp;" is more than Tested F01-12"&amp;CHAR(10),""),IF(S340&gt;S339," * Positive F01-13 for Age "&amp;S326&amp;" "&amp;S327&amp;" is more than Tested F01-12"&amp;CHAR(10),""),IF(T340&gt;T339," * Positive F01-13 for Age "&amp;S326&amp;" "&amp;T327&amp;" is more than Tested F01-12"&amp;CHAR(10),""),IF(U340&gt;U339," * Positive F01-13 for Age "&amp;U326&amp;" "&amp;U327&amp;" is more than Tested F01-12"&amp;CHAR(10),""),IF(V340&gt;V339," * Positive F01-13 for Age "&amp;U326&amp;" "&amp;V327&amp;" is more than Tested F01-12"&amp;CHAR(10),""),IF(W340&gt;W339," * Positive F01-13 for Age "&amp;W326&amp;" "&amp;W327&amp;" is more than Tested F01-12"&amp;CHAR(10),""),IF(X340&gt;X339," * Positive F01-13 for Age "&amp;W326&amp;" "&amp;X327&amp;" is more than Tested F01-12"&amp;CHAR(10),""),IF(Y340&gt;Y339," * Positive F01-13 for Age "&amp;Y326&amp;" "&amp;Y327&amp;" is more than Tested F01-12"&amp;CHAR(10),""),IF(Z340&gt;Z339," * Positive F01-13 for Age "&amp;Y326&amp;" "&amp;Z327&amp;" is more than Tested F01-12"&amp;CHAR(10),""),IF(AA340&gt;AA339," * Positive F01-13 for Age "&amp;AA326&amp;" "&amp;AA327&amp;" is more than Tested F01-12"&amp;CHAR(10),""),IF(AB340&gt;AB339," * Positive F01-13 for Age "&amp;AA326&amp;" "&amp;AB327&amp;" is more than Tested F01-12"&amp;CHAR(10),""))</f>
        <v/>
      </c>
      <c r="AM339" s="633"/>
      <c r="AN339" s="634" t="str">
        <f>CONCATENATE(IF(AND(IFERROR((AK340*100)/AK339,0)&gt;10,AK340&gt;5)," * This facility has a high positivity rate for Index Testing. Kindly confirm if this is the true reflection"&amp;CHAR(10),""),"")</f>
        <v/>
      </c>
      <c r="AO339" s="635"/>
    </row>
    <row r="340" spans="2:41" ht="42.75" customHeight="1">
      <c r="B340" s="636"/>
      <c r="C340" s="637" t="s">
        <v>1113</v>
      </c>
      <c r="D340" s="638" t="s">
        <v>1142</v>
      </c>
      <c r="E340" s="649"/>
      <c r="F340" s="650"/>
      <c r="G340" s="641"/>
      <c r="H340" s="642"/>
      <c r="I340" s="642"/>
      <c r="J340" s="642"/>
      <c r="K340" s="642"/>
      <c r="L340" s="642"/>
      <c r="M340" s="642"/>
      <c r="N340" s="642"/>
      <c r="O340" s="642"/>
      <c r="P340" s="642"/>
      <c r="Q340" s="642"/>
      <c r="R340" s="642"/>
      <c r="S340" s="642"/>
      <c r="T340" s="642"/>
      <c r="U340" s="642"/>
      <c r="V340" s="642"/>
      <c r="W340" s="642"/>
      <c r="X340" s="642"/>
      <c r="Y340" s="642"/>
      <c r="Z340" s="642"/>
      <c r="AA340" s="642"/>
      <c r="AB340" s="665"/>
      <c r="AC340" s="645"/>
      <c r="AD340" s="645"/>
      <c r="AE340" s="645"/>
      <c r="AF340" s="645"/>
      <c r="AG340" s="645"/>
      <c r="AH340" s="645"/>
      <c r="AI340" s="645"/>
      <c r="AJ340" s="645"/>
      <c r="AK340" s="651">
        <f t="shared" si="25"/>
        <v>0</v>
      </c>
      <c r="AL340" s="648"/>
      <c r="AM340" s="633"/>
      <c r="AN340" s="634" t="e">
        <f>CONCATENATE(IF(E339&gt;0," * F01-12 for Age "&amp;E326&amp;" "&amp;E327&amp;" has a value greater than 0"&amp;CHAR(10),""),IF(F339&gt;0," * F01-12 for Age "&amp;E326&amp;" "&amp;F327&amp;" has a value greater than 0"&amp;CHAR(10),""),IF(E340&gt;0," * F01-13 for Age "&amp;E326&amp;" "&amp;E327&amp;" has a value greater than 0"&amp;CHAR(10),""),IF(F340&gt;0," * F01-13 for Age "&amp;E326&amp;" "&amp;F327&amp;" has a value greater than 0"&amp;CHAR(10),""),IF(#REF!&gt;0," * F01-14 for Age "&amp;E326&amp;" "&amp;E327&amp;" has a value greater than 0"&amp;CHAR(10),""),IF(#REF!&gt;0," * F01-14 for Age "&amp;E326&amp;" "&amp;F327&amp;" has a value greater than 0"&amp;CHAR(10),""),IF(E403&gt;0," * F01-15 for Age "&amp;E326&amp;" "&amp;E327&amp;" has a value greater than 0"&amp;CHAR(10),""),IF(F403&gt;0," * F01-15 for Age "&amp;E326&amp;" "&amp;F327&amp;" has a value greater than 0"&amp;CHAR(10),""),IF(E408&gt;0," * F01-20 for Age "&amp;E326&amp;" "&amp;E327&amp;" has a value greater than 0"&amp;CHAR(10),""),IF(F408&gt;0," * F01-20 for Age "&amp;E326&amp;" "&amp;F327&amp;" has a value greater than 0"&amp;CHAR(10),""),IF(E409&gt;0," * F01-21 for Age "&amp;E326&amp;" "&amp;E327&amp;" has a value greater than 0"&amp;CHAR(10),""),IF(F409&gt;0," * F01-21 for Age "&amp;E326&amp;" "&amp;F327&amp;" has a value greater than 0"&amp;CHAR(10),""),IF(E410&gt;0," * F01-22 for Age "&amp;E326&amp;" "&amp;E327&amp;" has a value greater than 0"&amp;CHAR(10),""),IF(F410&gt;0," * F01-22 for Age "&amp;E326&amp;" "&amp;F327&amp;" has a value greater than 0"&amp;CHAR(10),""),IF(E411&gt;0," * F01-23 for Age "&amp;E326&amp;" "&amp;E327&amp;" has a value greater than 0"&amp;CHAR(10),""),IF(F411&gt;0," * F01-23 for Age "&amp;E326&amp;" "&amp;F327&amp;" has a value greater than 0"&amp;CHAR(10),""),"")</f>
        <v>#REF!</v>
      </c>
      <c r="AO340" s="635"/>
    </row>
    <row r="341" spans="2:41" ht="42.75" customHeight="1" thickBot="1">
      <c r="B341" s="636"/>
      <c r="C341" s="637" t="s">
        <v>1115</v>
      </c>
      <c r="D341" s="638" t="s">
        <v>1143</v>
      </c>
      <c r="E341" s="649"/>
      <c r="F341" s="650"/>
      <c r="G341" s="641"/>
      <c r="H341" s="642"/>
      <c r="I341" s="642"/>
      <c r="J341" s="642"/>
      <c r="K341" s="642"/>
      <c r="L341" s="642"/>
      <c r="M341" s="642"/>
      <c r="N341" s="642"/>
      <c r="O341" s="642"/>
      <c r="P341" s="642"/>
      <c r="Q341" s="642"/>
      <c r="R341" s="642"/>
      <c r="S341" s="642"/>
      <c r="T341" s="642"/>
      <c r="U341" s="642"/>
      <c r="V341" s="642"/>
      <c r="W341" s="642"/>
      <c r="X341" s="642"/>
      <c r="Y341" s="642"/>
      <c r="Z341" s="642"/>
      <c r="AA341" s="642"/>
      <c r="AB341" s="665"/>
      <c r="AC341" s="645"/>
      <c r="AD341" s="645"/>
      <c r="AE341" s="645"/>
      <c r="AF341" s="645"/>
      <c r="AG341" s="645"/>
      <c r="AH341" s="645"/>
      <c r="AI341" s="645"/>
      <c r="AJ341" s="645"/>
      <c r="AK341" s="651">
        <f t="shared" si="25"/>
        <v>0</v>
      </c>
      <c r="AL341" s="652"/>
      <c r="AM341" s="633"/>
      <c r="AN341" s="634" t="str">
        <f>CONCATENATE(IF(E340&gt;0," * F01-12 for Age "&amp;E327&amp;" "&amp;E328&amp;" has a value greater than 0"&amp;CHAR(10),""),IF(F340&gt;0," * F01-12 for Age "&amp;E327&amp;" "&amp;F328&amp;" has a value greater than 0"&amp;CHAR(10),""),IF(E341&gt;0," * F01-13 for Age "&amp;E327&amp;" "&amp;E328&amp;" has a value greater than 0"&amp;CHAR(10),""),IF(F341&gt;0," * F01-13 for Age "&amp;E327&amp;" "&amp;F328&amp;" has a value greater than 0"&amp;CHAR(10),""),IF(E403&gt;0," * F01-14 for Age "&amp;E327&amp;" "&amp;E328&amp;" has a value greater than 0"&amp;CHAR(10),""),IF(F403&gt;0," * F01-14 for Age "&amp;E327&amp;" "&amp;F328&amp;" has a value greater than 0"&amp;CHAR(10),""),IF(E404&gt;0," * F01-15 for Age "&amp;E327&amp;" "&amp;E328&amp;" has a value greater than 0"&amp;CHAR(10),""),IF(F404&gt;0," * F01-15 for Age "&amp;E327&amp;" "&amp;F328&amp;" has a value greater than 0"&amp;CHAR(10),""),IF(E409&gt;0," * F01-20 for Age "&amp;E327&amp;" "&amp;E328&amp;" has a value greater than 0"&amp;CHAR(10),""),IF(F409&gt;0," * F01-20 for Age "&amp;E327&amp;" "&amp;F328&amp;" has a value greater than 0"&amp;CHAR(10),""),IF(E410&gt;0," * F01-21 for Age "&amp;E327&amp;" "&amp;E328&amp;" has a value greater than 0"&amp;CHAR(10),""),IF(F410&gt;0," * F01-21 for Age "&amp;E327&amp;" "&amp;F328&amp;" has a value greater than 0"&amp;CHAR(10),""),IF(E411&gt;0," * F01-22 for Age "&amp;E327&amp;" "&amp;E328&amp;" has a value greater than 0"&amp;CHAR(10),""),IF(F411&gt;0," * F01-22 for Age "&amp;E327&amp;" "&amp;F328&amp;" has a value greater than 0"&amp;CHAR(10),""),IF(E412&gt;0," * F01-23 for Age "&amp;E327&amp;" "&amp;E328&amp;" has a value greater than 0"&amp;CHAR(10),""),IF(F412&gt;0," * F01-23 for Age "&amp;E327&amp;" "&amp;F328&amp;" has a value greater than 0"&amp;CHAR(10),""),"")</f>
        <v/>
      </c>
      <c r="AO341" s="635"/>
    </row>
    <row r="342" spans="2:41" ht="42.75" customHeight="1" thickBot="1">
      <c r="B342" s="653"/>
      <c r="C342" s="654" t="s">
        <v>1117</v>
      </c>
      <c r="D342" s="655" t="s">
        <v>1144</v>
      </c>
      <c r="E342" s="656"/>
      <c r="F342" s="657"/>
      <c r="G342" s="658">
        <f>G338-SUM(G339:G341)</f>
        <v>0</v>
      </c>
      <c r="H342" s="659">
        <f>H338-SUM(H339:H341)</f>
        <v>0</v>
      </c>
      <c r="I342" s="658">
        <f>I338-SUM(I339:I341)</f>
        <v>0</v>
      </c>
      <c r="J342" s="659">
        <f>J338-SUM(J339:J341)</f>
        <v>0</v>
      </c>
      <c r="K342" s="658">
        <f>K338-SUM(K339:K341)</f>
        <v>0</v>
      </c>
      <c r="L342" s="659">
        <f>L338-SUM(L339:L341)</f>
        <v>0</v>
      </c>
      <c r="M342" s="658">
        <f>M338-SUM(M339:M341)</f>
        <v>0</v>
      </c>
      <c r="N342" s="659">
        <f>N338-SUM(N339:N341)</f>
        <v>0</v>
      </c>
      <c r="O342" s="658">
        <f>O338-SUM(O339:O341)</f>
        <v>0</v>
      </c>
      <c r="P342" s="659">
        <f>P338-SUM(P339:P341)</f>
        <v>0</v>
      </c>
      <c r="Q342" s="658">
        <f>Q338-SUM(Q339:Q341)</f>
        <v>0</v>
      </c>
      <c r="R342" s="659">
        <f>R338-SUM(R339:R341)</f>
        <v>0</v>
      </c>
      <c r="S342" s="658">
        <f>S338-SUM(S339:S341)</f>
        <v>0</v>
      </c>
      <c r="T342" s="659">
        <f>T338-SUM(T339:T341)</f>
        <v>0</v>
      </c>
      <c r="U342" s="658">
        <f>U338-SUM(U339:U341)</f>
        <v>0</v>
      </c>
      <c r="V342" s="659">
        <f>V338-SUM(V339:V341)</f>
        <v>0</v>
      </c>
      <c r="W342" s="658">
        <f>W338-SUM(W339:W341)</f>
        <v>0</v>
      </c>
      <c r="X342" s="659">
        <f>X338-SUM(X339:X341)</f>
        <v>0</v>
      </c>
      <c r="Y342" s="658">
        <f>Y338-SUM(Y339:Y341)</f>
        <v>0</v>
      </c>
      <c r="Z342" s="659">
        <f>Z338-SUM(Z339:Z341)</f>
        <v>0</v>
      </c>
      <c r="AA342" s="658">
        <f>AA338-SUM(AA339:AA341)</f>
        <v>0</v>
      </c>
      <c r="AB342" s="659">
        <f>AB338-SUM(AB339:AB341)</f>
        <v>0</v>
      </c>
      <c r="AC342" s="662"/>
      <c r="AD342" s="662"/>
      <c r="AE342" s="662"/>
      <c r="AF342" s="662"/>
      <c r="AG342" s="662"/>
      <c r="AH342" s="662"/>
      <c r="AI342" s="662"/>
      <c r="AJ342" s="662"/>
      <c r="AK342" s="664">
        <f t="shared" si="25"/>
        <v>0</v>
      </c>
      <c r="AL342" s="652"/>
      <c r="AM342" s="633"/>
      <c r="AN342" s="634" t="str">
        <f>CONCATENATE(IF(E341&gt;0," * F01-12 for Age "&amp;E328&amp;" "&amp;E329&amp;" has a value greater than 0"&amp;CHAR(10),""),IF(F341&gt;0," * F01-12 for Age "&amp;E328&amp;" "&amp;F329&amp;" has a value greater than 0"&amp;CHAR(10),""),IF(E342&gt;0," * F01-13 for Age "&amp;E328&amp;" "&amp;E329&amp;" has a value greater than 0"&amp;CHAR(10),""),IF(F342&gt;0," * F01-13 for Age "&amp;E328&amp;" "&amp;F329&amp;" has a value greater than 0"&amp;CHAR(10),""),IF(E404&gt;0," * F01-14 for Age "&amp;E328&amp;" "&amp;E329&amp;" has a value greater than 0"&amp;CHAR(10),""),IF(F404&gt;0," * F01-14 for Age "&amp;E328&amp;" "&amp;F329&amp;" has a value greater than 0"&amp;CHAR(10),""),IF(E405&gt;0," * F01-15 for Age "&amp;E328&amp;" "&amp;E329&amp;" has a value greater than 0"&amp;CHAR(10),""),IF(F405&gt;0," * F01-15 for Age "&amp;E328&amp;" "&amp;F329&amp;" has a value greater than 0"&amp;CHAR(10),""),IF(E410&gt;0," * F01-20 for Age "&amp;E328&amp;" "&amp;E329&amp;" has a value greater than 0"&amp;CHAR(10),""),IF(F410&gt;0," * F01-20 for Age "&amp;E328&amp;" "&amp;F329&amp;" has a value greater than 0"&amp;CHAR(10),""),IF(E411&gt;0," * F01-21 for Age "&amp;E328&amp;" "&amp;E329&amp;" has a value greater than 0"&amp;CHAR(10),""),IF(F411&gt;0," * F01-21 for Age "&amp;E328&amp;" "&amp;F329&amp;" has a value greater than 0"&amp;CHAR(10),""),IF(E412&gt;0," * F01-22 for Age "&amp;E328&amp;" "&amp;E329&amp;" has a value greater than 0"&amp;CHAR(10),""),IF(F412&gt;0," * F01-22 for Age "&amp;E328&amp;" "&amp;F329&amp;" has a value greater than 0"&amp;CHAR(10),""),IF(E413&gt;0," * F01-23 for Age "&amp;E328&amp;" "&amp;E329&amp;" has a value greater than 0"&amp;CHAR(10),""),IF(F413&gt;0," * F01-23 for Age "&amp;E328&amp;" "&amp;F329&amp;" has a value greater than 0"&amp;CHAR(10),""),"")</f>
        <v/>
      </c>
      <c r="AO342" s="635"/>
    </row>
    <row r="343" spans="2:41" ht="42.75" customHeight="1" thickBot="1">
      <c r="B343" s="623" t="s">
        <v>1145</v>
      </c>
      <c r="C343" s="624" t="s">
        <v>152</v>
      </c>
      <c r="D343" s="625" t="s">
        <v>1146</v>
      </c>
      <c r="E343" s="626"/>
      <c r="F343" s="627"/>
      <c r="G343" s="687"/>
      <c r="H343" s="687"/>
      <c r="I343" s="687"/>
      <c r="J343" s="687"/>
      <c r="K343" s="687"/>
      <c r="L343" s="687"/>
      <c r="M343" s="687"/>
      <c r="N343" s="687"/>
      <c r="O343" s="687"/>
      <c r="P343" s="687"/>
      <c r="Q343" s="687"/>
      <c r="R343" s="687"/>
      <c r="S343" s="687"/>
      <c r="T343" s="687"/>
      <c r="U343" s="687"/>
      <c r="V343" s="687"/>
      <c r="W343" s="687"/>
      <c r="X343" s="687"/>
      <c r="Y343" s="687"/>
      <c r="Z343" s="687"/>
      <c r="AA343" s="687"/>
      <c r="AB343" s="688"/>
      <c r="AC343" s="629"/>
      <c r="AD343" s="629"/>
      <c r="AE343" s="629"/>
      <c r="AF343" s="629"/>
      <c r="AG343" s="629"/>
      <c r="AH343" s="629"/>
      <c r="AI343" s="629"/>
      <c r="AJ343" s="629"/>
      <c r="AK343" s="631">
        <f t="shared" si="25"/>
        <v>0</v>
      </c>
      <c r="AL343" s="632"/>
      <c r="AM343" s="633"/>
      <c r="AN343" s="634"/>
      <c r="AO343" s="635"/>
    </row>
    <row r="344" spans="2:41" ht="42.75" customHeight="1">
      <c r="B344" s="636"/>
      <c r="C344" s="637" t="s">
        <v>1111</v>
      </c>
      <c r="D344" s="638" t="s">
        <v>1147</v>
      </c>
      <c r="E344" s="639"/>
      <c r="F344" s="640"/>
      <c r="G344" s="641"/>
      <c r="H344" s="642"/>
      <c r="I344" s="642"/>
      <c r="J344" s="642"/>
      <c r="K344" s="642"/>
      <c r="L344" s="642"/>
      <c r="M344" s="642"/>
      <c r="N344" s="642"/>
      <c r="O344" s="642"/>
      <c r="P344" s="642"/>
      <c r="Q344" s="642"/>
      <c r="R344" s="642"/>
      <c r="S344" s="642"/>
      <c r="T344" s="642"/>
      <c r="U344" s="642"/>
      <c r="V344" s="642"/>
      <c r="W344" s="642"/>
      <c r="X344" s="642"/>
      <c r="Y344" s="642"/>
      <c r="Z344" s="642"/>
      <c r="AA344" s="642"/>
      <c r="AB344" s="665"/>
      <c r="AC344" s="645"/>
      <c r="AD344" s="645"/>
      <c r="AE344" s="645"/>
      <c r="AF344" s="645"/>
      <c r="AG344" s="645"/>
      <c r="AH344" s="645"/>
      <c r="AI344" s="645"/>
      <c r="AJ344" s="645"/>
      <c r="AK344" s="647">
        <f t="shared" si="25"/>
        <v>0</v>
      </c>
      <c r="AL344" s="648" t="str">
        <f>CONCATENATE(IF(E345&gt;E344," * Positive F01-13 for Age "&amp;E331&amp;" "&amp;E332&amp;" is more than Tested F01-12"&amp;CHAR(10),""),IF(F345&gt;F344," * Positive F01-13 for Age "&amp;E331&amp;" "&amp;F332&amp;" is more than Tested F01-12"&amp;CHAR(10),""),IF(G345&gt;G344," * Positive F01-13 for Age "&amp;G331&amp;" "&amp;G332&amp;" is more than Tested F01-12"&amp;CHAR(10),""),IF(H345&gt;H344," * Positive F01-13 for Age "&amp;G331&amp;" "&amp;H332&amp;" is more than Tested F01-12"&amp;CHAR(10),""),IF(I345&gt;I344," * Positive F01-13 for Age "&amp;I331&amp;" "&amp;I332&amp;" is more than Tested F01-12"&amp;CHAR(10),""),IF(J345&gt;J344," * Positive F01-13 for Age "&amp;I331&amp;" "&amp;J332&amp;" is more than Tested F01-12"&amp;CHAR(10),""),IF(K345&gt;K344," * Positive F01-13 for Age "&amp;K331&amp;" "&amp;K332&amp;" is more than Tested F01-12"&amp;CHAR(10),""),IF(L345&gt;L344," * Positive F01-13 for Age "&amp;K331&amp;" "&amp;L332&amp;" is more than Tested F01-12"&amp;CHAR(10),""),IF(M345&gt;M344," * Positive F01-13 for Age "&amp;M331&amp;" "&amp;M332&amp;" is more than Tested F01-12"&amp;CHAR(10),""),IF(N345&gt;N344," * Positive F01-13 for Age "&amp;M331&amp;" "&amp;N332&amp;" is more than Tested F01-12"&amp;CHAR(10),""),IF(O345&gt;O344," * Positive F01-13 for Age "&amp;O331&amp;" "&amp;O332&amp;" is more than Tested F01-12"&amp;CHAR(10),""),IF(P345&gt;P344," * Positive F01-13 for Age "&amp;O331&amp;" "&amp;P332&amp;" is more than Tested F01-12"&amp;CHAR(10),""),IF(Q345&gt;Q344," * Positive F01-13 for Age "&amp;Q331&amp;" "&amp;Q332&amp;" is more than Tested F01-12"&amp;CHAR(10),""),IF(R345&gt;R344," * Positive F01-13 for Age "&amp;Q331&amp;" "&amp;R332&amp;" is more than Tested F01-12"&amp;CHAR(10),""),IF(S345&gt;S344," * Positive F01-13 for Age "&amp;S331&amp;" "&amp;S332&amp;" is more than Tested F01-12"&amp;CHAR(10),""),IF(T345&gt;T344," * Positive F01-13 for Age "&amp;S331&amp;" "&amp;T332&amp;" is more than Tested F01-12"&amp;CHAR(10),""),IF(U345&gt;U344," * Positive F01-13 for Age "&amp;U331&amp;" "&amp;U332&amp;" is more than Tested F01-12"&amp;CHAR(10),""),IF(V345&gt;V344," * Positive F01-13 for Age "&amp;U331&amp;" "&amp;V332&amp;" is more than Tested F01-12"&amp;CHAR(10),""),IF(W345&gt;W344," * Positive F01-13 for Age "&amp;W331&amp;" "&amp;W332&amp;" is more than Tested F01-12"&amp;CHAR(10),""),IF(X345&gt;X344," * Positive F01-13 for Age "&amp;W331&amp;" "&amp;X332&amp;" is more than Tested F01-12"&amp;CHAR(10),""),IF(Y345&gt;Y344," * Positive F01-13 for Age "&amp;Y331&amp;" "&amp;Y332&amp;" is more than Tested F01-12"&amp;CHAR(10),""),IF(Z345&gt;Z344," * Positive F01-13 for Age "&amp;Y331&amp;" "&amp;Z332&amp;" is more than Tested F01-12"&amp;CHAR(10),""),IF(AA345&gt;AA344," * Positive F01-13 for Age "&amp;AA331&amp;" "&amp;AA332&amp;" is more than Tested F01-12"&amp;CHAR(10),""),IF(AB345&gt;AB344," * Positive F01-13 for Age "&amp;AA331&amp;" "&amp;AB332&amp;" is more than Tested F01-12"&amp;CHAR(10),""))</f>
        <v/>
      </c>
      <c r="AM344" s="633"/>
      <c r="AN344" s="634" t="str">
        <f>CONCATENATE(IF(AND(IFERROR((AK345*100)/AK344,0)&gt;10,AK345&gt;5)," * This facility has a high positivity rate for Index Testing. Kindly confirm if this is the true reflection"&amp;CHAR(10),""),"")</f>
        <v/>
      </c>
      <c r="AO344" s="635"/>
    </row>
    <row r="345" spans="2:41" ht="42.75" customHeight="1">
      <c r="B345" s="636"/>
      <c r="C345" s="637" t="s">
        <v>1113</v>
      </c>
      <c r="D345" s="638" t="s">
        <v>1148</v>
      </c>
      <c r="E345" s="649"/>
      <c r="F345" s="650"/>
      <c r="G345" s="641"/>
      <c r="H345" s="642"/>
      <c r="I345" s="642"/>
      <c r="J345" s="642"/>
      <c r="K345" s="642"/>
      <c r="L345" s="642"/>
      <c r="M345" s="642"/>
      <c r="N345" s="642"/>
      <c r="O345" s="642"/>
      <c r="P345" s="642"/>
      <c r="Q345" s="642"/>
      <c r="R345" s="642"/>
      <c r="S345" s="642"/>
      <c r="T345" s="642"/>
      <c r="U345" s="642"/>
      <c r="V345" s="642"/>
      <c r="W345" s="642"/>
      <c r="X345" s="642"/>
      <c r="Y345" s="642"/>
      <c r="Z345" s="642"/>
      <c r="AA345" s="642"/>
      <c r="AB345" s="665"/>
      <c r="AC345" s="645"/>
      <c r="AD345" s="645"/>
      <c r="AE345" s="645"/>
      <c r="AF345" s="645"/>
      <c r="AG345" s="645"/>
      <c r="AH345" s="645"/>
      <c r="AI345" s="645"/>
      <c r="AJ345" s="645"/>
      <c r="AK345" s="651">
        <f t="shared" si="25"/>
        <v>0</v>
      </c>
      <c r="AL345" s="648"/>
      <c r="AM345" s="633"/>
      <c r="AN345" s="634" t="e">
        <f>CONCATENATE(IF(E344&gt;0," * F01-12 for Age "&amp;E331&amp;" "&amp;E332&amp;" has a value greater than 0"&amp;CHAR(10),""),IF(F344&gt;0," * F01-12 for Age "&amp;E331&amp;" "&amp;F332&amp;" has a value greater than 0"&amp;CHAR(10),""),IF(E345&gt;0," * F01-13 for Age "&amp;E331&amp;" "&amp;E332&amp;" has a value greater than 0"&amp;CHAR(10),""),IF(F345&gt;0," * F01-13 for Age "&amp;E331&amp;" "&amp;F332&amp;" has a value greater than 0"&amp;CHAR(10),""),IF(#REF!&gt;0," * F01-14 for Age "&amp;E331&amp;" "&amp;E332&amp;" has a value greater than 0"&amp;CHAR(10),""),IF(#REF!&gt;0," * F01-14 for Age "&amp;E331&amp;" "&amp;F332&amp;" has a value greater than 0"&amp;CHAR(10),""),IF(E408&gt;0," * F01-15 for Age "&amp;E331&amp;" "&amp;E332&amp;" has a value greater than 0"&amp;CHAR(10),""),IF(F408&gt;0," * F01-15 for Age "&amp;E331&amp;" "&amp;F332&amp;" has a value greater than 0"&amp;CHAR(10),""),IF(E413&gt;0," * F01-20 for Age "&amp;E331&amp;" "&amp;E332&amp;" has a value greater than 0"&amp;CHAR(10),""),IF(F413&gt;0," * F01-20 for Age "&amp;E331&amp;" "&amp;F332&amp;" has a value greater than 0"&amp;CHAR(10),""),IF(E414&gt;0," * F01-21 for Age "&amp;E331&amp;" "&amp;E332&amp;" has a value greater than 0"&amp;CHAR(10),""),IF(F414&gt;0," * F01-21 for Age "&amp;E331&amp;" "&amp;F332&amp;" has a value greater than 0"&amp;CHAR(10),""),IF(E415&gt;0," * F01-22 for Age "&amp;E331&amp;" "&amp;E332&amp;" has a value greater than 0"&amp;CHAR(10),""),IF(F415&gt;0," * F01-22 for Age "&amp;E331&amp;" "&amp;F332&amp;" has a value greater than 0"&amp;CHAR(10),""),IF(E416&gt;0," * F01-23 for Age "&amp;E331&amp;" "&amp;E332&amp;" has a value greater than 0"&amp;CHAR(10),""),IF(F416&gt;0," * F01-23 for Age "&amp;E331&amp;" "&amp;F332&amp;" has a value greater than 0"&amp;CHAR(10),""),"")</f>
        <v>#REF!</v>
      </c>
      <c r="AO345" s="635"/>
    </row>
    <row r="346" spans="2:41" ht="42.75" customHeight="1" thickBot="1">
      <c r="B346" s="636"/>
      <c r="C346" s="637" t="s">
        <v>1115</v>
      </c>
      <c r="D346" s="638" t="s">
        <v>1149</v>
      </c>
      <c r="E346" s="649"/>
      <c r="F346" s="650"/>
      <c r="G346" s="641"/>
      <c r="H346" s="642"/>
      <c r="I346" s="642"/>
      <c r="J346" s="642"/>
      <c r="K346" s="642"/>
      <c r="L346" s="642"/>
      <c r="M346" s="642"/>
      <c r="N346" s="642"/>
      <c r="O346" s="642"/>
      <c r="P346" s="642"/>
      <c r="Q346" s="642"/>
      <c r="R346" s="642"/>
      <c r="S346" s="642"/>
      <c r="T346" s="642"/>
      <c r="U346" s="642"/>
      <c r="V346" s="642"/>
      <c r="W346" s="642"/>
      <c r="X346" s="642"/>
      <c r="Y346" s="642"/>
      <c r="Z346" s="642"/>
      <c r="AA346" s="642"/>
      <c r="AB346" s="665"/>
      <c r="AC346" s="645"/>
      <c r="AD346" s="645"/>
      <c r="AE346" s="645"/>
      <c r="AF346" s="645"/>
      <c r="AG346" s="645"/>
      <c r="AH346" s="645"/>
      <c r="AI346" s="645"/>
      <c r="AJ346" s="645"/>
      <c r="AK346" s="651">
        <f t="shared" si="25"/>
        <v>0</v>
      </c>
      <c r="AL346" s="652"/>
      <c r="AM346" s="633"/>
      <c r="AN346" s="634" t="str">
        <f>CONCATENATE(IF(E345&gt;0," * F01-12 for Age "&amp;E332&amp;" "&amp;E333&amp;" has a value greater than 0"&amp;CHAR(10),""),IF(F345&gt;0," * F01-12 for Age "&amp;E332&amp;" "&amp;F333&amp;" has a value greater than 0"&amp;CHAR(10),""),IF(E346&gt;0," * F01-13 for Age "&amp;E332&amp;" "&amp;E333&amp;" has a value greater than 0"&amp;CHAR(10),""),IF(F346&gt;0," * F01-13 for Age "&amp;E332&amp;" "&amp;F333&amp;" has a value greater than 0"&amp;CHAR(10),""),IF(E408&gt;0," * F01-14 for Age "&amp;E332&amp;" "&amp;E333&amp;" has a value greater than 0"&amp;CHAR(10),""),IF(F408&gt;0," * F01-14 for Age "&amp;E332&amp;" "&amp;F333&amp;" has a value greater than 0"&amp;CHAR(10),""),IF(E409&gt;0," * F01-15 for Age "&amp;E332&amp;" "&amp;E333&amp;" has a value greater than 0"&amp;CHAR(10),""),IF(F409&gt;0," * F01-15 for Age "&amp;E332&amp;" "&amp;F333&amp;" has a value greater than 0"&amp;CHAR(10),""),IF(E414&gt;0," * F01-20 for Age "&amp;E332&amp;" "&amp;E333&amp;" has a value greater than 0"&amp;CHAR(10),""),IF(F414&gt;0," * F01-20 for Age "&amp;E332&amp;" "&amp;F333&amp;" has a value greater than 0"&amp;CHAR(10),""),IF(E415&gt;0," * F01-21 for Age "&amp;E332&amp;" "&amp;E333&amp;" has a value greater than 0"&amp;CHAR(10),""),IF(F415&gt;0," * F01-21 for Age "&amp;E332&amp;" "&amp;F333&amp;" has a value greater than 0"&amp;CHAR(10),""),IF(E416&gt;0," * F01-22 for Age "&amp;E332&amp;" "&amp;E333&amp;" has a value greater than 0"&amp;CHAR(10),""),IF(F416&gt;0," * F01-22 for Age "&amp;E332&amp;" "&amp;F333&amp;" has a value greater than 0"&amp;CHAR(10),""),IF(E417&gt;0," * F01-23 for Age "&amp;E332&amp;" "&amp;E333&amp;" has a value greater than 0"&amp;CHAR(10),""),IF(F417&gt;0," * F01-23 for Age "&amp;E332&amp;" "&amp;F333&amp;" has a value greater than 0"&amp;CHAR(10),""),"")</f>
        <v/>
      </c>
      <c r="AO346" s="635"/>
    </row>
    <row r="347" spans="2:41" ht="42.75" customHeight="1" thickBot="1">
      <c r="B347" s="653"/>
      <c r="C347" s="654" t="s">
        <v>1117</v>
      </c>
      <c r="D347" s="655" t="s">
        <v>1150</v>
      </c>
      <c r="E347" s="656"/>
      <c r="F347" s="657"/>
      <c r="G347" s="658">
        <f>G343-SUM(G344:G346)</f>
        <v>0</v>
      </c>
      <c r="H347" s="659">
        <f>H343-SUM(H344:H346)</f>
        <v>0</v>
      </c>
      <c r="I347" s="658">
        <f>I343-SUM(I344:I346)</f>
        <v>0</v>
      </c>
      <c r="J347" s="659">
        <f>J343-SUM(J344:J346)</f>
        <v>0</v>
      </c>
      <c r="K347" s="658">
        <f>K343-SUM(K344:K346)</f>
        <v>0</v>
      </c>
      <c r="L347" s="659">
        <f>L343-SUM(L344:L346)</f>
        <v>0</v>
      </c>
      <c r="M347" s="658">
        <f>M343-SUM(M344:M346)</f>
        <v>0</v>
      </c>
      <c r="N347" s="659">
        <f>N343-SUM(N344:N346)</f>
        <v>0</v>
      </c>
      <c r="O347" s="658">
        <f>O343-SUM(O344:O346)</f>
        <v>0</v>
      </c>
      <c r="P347" s="659">
        <f>P343-SUM(P344:P346)</f>
        <v>0</v>
      </c>
      <c r="Q347" s="658">
        <f>Q343-SUM(Q344:Q346)</f>
        <v>0</v>
      </c>
      <c r="R347" s="659">
        <f>R343-SUM(R344:R346)</f>
        <v>0</v>
      </c>
      <c r="S347" s="658">
        <f>S343-SUM(S344:S346)</f>
        <v>0</v>
      </c>
      <c r="T347" s="659">
        <f>T343-SUM(T344:T346)</f>
        <v>0</v>
      </c>
      <c r="U347" s="658">
        <f>U343-SUM(U344:U346)</f>
        <v>0</v>
      </c>
      <c r="V347" s="659">
        <f>V343-SUM(V344:V346)</f>
        <v>0</v>
      </c>
      <c r="W347" s="658">
        <f>W343-SUM(W344:W346)</f>
        <v>0</v>
      </c>
      <c r="X347" s="659">
        <f>X343-SUM(X344:X346)</f>
        <v>0</v>
      </c>
      <c r="Y347" s="658">
        <f>Y343-SUM(Y344:Y346)</f>
        <v>0</v>
      </c>
      <c r="Z347" s="659">
        <f>Z343-SUM(Z344:Z346)</f>
        <v>0</v>
      </c>
      <c r="AA347" s="658">
        <f>AA343-SUM(AA344:AA346)</f>
        <v>0</v>
      </c>
      <c r="AB347" s="659">
        <f>AB343-SUM(AB344:AB346)</f>
        <v>0</v>
      </c>
      <c r="AC347" s="662"/>
      <c r="AD347" s="662"/>
      <c r="AE347" s="662"/>
      <c r="AF347" s="662"/>
      <c r="AG347" s="662"/>
      <c r="AH347" s="662"/>
      <c r="AI347" s="662"/>
      <c r="AJ347" s="662"/>
      <c r="AK347" s="664">
        <f t="shared" si="25"/>
        <v>0</v>
      </c>
      <c r="AL347" s="652"/>
      <c r="AM347" s="633"/>
      <c r="AN347" s="634" t="str">
        <f>CONCATENATE(IF(E346&gt;0," * F01-12 for Age "&amp;E333&amp;" "&amp;E334&amp;" has a value greater than 0"&amp;CHAR(10),""),IF(F346&gt;0," * F01-12 for Age "&amp;E333&amp;" "&amp;F334&amp;" has a value greater than 0"&amp;CHAR(10),""),IF(E347&gt;0," * F01-13 for Age "&amp;E333&amp;" "&amp;E334&amp;" has a value greater than 0"&amp;CHAR(10),""),IF(F347&gt;0," * F01-13 for Age "&amp;E333&amp;" "&amp;F334&amp;" has a value greater than 0"&amp;CHAR(10),""),IF(E409&gt;0," * F01-14 for Age "&amp;E333&amp;" "&amp;E334&amp;" has a value greater than 0"&amp;CHAR(10),""),IF(F409&gt;0," * F01-14 for Age "&amp;E333&amp;" "&amp;F334&amp;" has a value greater than 0"&amp;CHAR(10),""),IF(E410&gt;0," * F01-15 for Age "&amp;E333&amp;" "&amp;E334&amp;" has a value greater than 0"&amp;CHAR(10),""),IF(F410&gt;0," * F01-15 for Age "&amp;E333&amp;" "&amp;F334&amp;" has a value greater than 0"&amp;CHAR(10),""),IF(E415&gt;0," * F01-20 for Age "&amp;E333&amp;" "&amp;E334&amp;" has a value greater than 0"&amp;CHAR(10),""),IF(F415&gt;0," * F01-20 for Age "&amp;E333&amp;" "&amp;F334&amp;" has a value greater than 0"&amp;CHAR(10),""),IF(E416&gt;0," * F01-21 for Age "&amp;E333&amp;" "&amp;E334&amp;" has a value greater than 0"&amp;CHAR(10),""),IF(F416&gt;0," * F01-21 for Age "&amp;E333&amp;" "&amp;F334&amp;" has a value greater than 0"&amp;CHAR(10),""),IF(E417&gt;0," * F01-22 for Age "&amp;E333&amp;" "&amp;E334&amp;" has a value greater than 0"&amp;CHAR(10),""),IF(F417&gt;0," * F01-22 for Age "&amp;E333&amp;" "&amp;F334&amp;" has a value greater than 0"&amp;CHAR(10),""),IF(E418&gt;0," * F01-23 for Age "&amp;E333&amp;" "&amp;E334&amp;" has a value greater than 0"&amp;CHAR(10),""),IF(F418&gt;0," * F01-23 for Age "&amp;E333&amp;" "&amp;F334&amp;" has a value greater than 0"&amp;CHAR(10),""),"")</f>
        <v/>
      </c>
      <c r="AO347" s="635"/>
    </row>
    <row r="348" spans="2:41" ht="42.75" customHeight="1" thickBot="1">
      <c r="B348" s="623" t="s">
        <v>22</v>
      </c>
      <c r="C348" s="624" t="s">
        <v>152</v>
      </c>
      <c r="D348" s="625" t="s">
        <v>1151</v>
      </c>
      <c r="E348" s="626"/>
      <c r="F348" s="627"/>
      <c r="G348" s="687"/>
      <c r="H348" s="687"/>
      <c r="I348" s="687"/>
      <c r="J348" s="687"/>
      <c r="K348" s="687"/>
      <c r="L348" s="687"/>
      <c r="M348" s="687"/>
      <c r="N348" s="687"/>
      <c r="O348" s="687"/>
      <c r="P348" s="687"/>
      <c r="Q348" s="687"/>
      <c r="R348" s="687"/>
      <c r="S348" s="687"/>
      <c r="T348" s="687"/>
      <c r="U348" s="687"/>
      <c r="V348" s="687"/>
      <c r="W348" s="687"/>
      <c r="X348" s="687"/>
      <c r="Y348" s="687"/>
      <c r="Z348" s="687"/>
      <c r="AA348" s="687"/>
      <c r="AB348" s="688"/>
      <c r="AC348" s="629"/>
      <c r="AD348" s="629"/>
      <c r="AE348" s="629"/>
      <c r="AF348" s="629"/>
      <c r="AG348" s="629"/>
      <c r="AH348" s="629"/>
      <c r="AI348" s="629"/>
      <c r="AJ348" s="629"/>
      <c r="AK348" s="631">
        <f t="shared" si="25"/>
        <v>0</v>
      </c>
      <c r="AL348" s="632"/>
      <c r="AM348" s="633"/>
      <c r="AN348" s="634"/>
      <c r="AO348" s="635"/>
    </row>
    <row r="349" spans="2:41" ht="42.75" customHeight="1">
      <c r="B349" s="636"/>
      <c r="C349" s="637" t="s">
        <v>1111</v>
      </c>
      <c r="D349" s="638" t="s">
        <v>1152</v>
      </c>
      <c r="E349" s="639"/>
      <c r="F349" s="640"/>
      <c r="G349" s="641"/>
      <c r="H349" s="642"/>
      <c r="I349" s="642"/>
      <c r="J349" s="642"/>
      <c r="K349" s="642"/>
      <c r="L349" s="642"/>
      <c r="M349" s="642"/>
      <c r="N349" s="642"/>
      <c r="O349" s="642"/>
      <c r="P349" s="642"/>
      <c r="Q349" s="642"/>
      <c r="R349" s="642"/>
      <c r="S349" s="642"/>
      <c r="T349" s="642"/>
      <c r="U349" s="642"/>
      <c r="V349" s="642"/>
      <c r="W349" s="642"/>
      <c r="X349" s="642"/>
      <c r="Y349" s="642"/>
      <c r="Z349" s="642"/>
      <c r="AA349" s="642"/>
      <c r="AB349" s="665"/>
      <c r="AC349" s="645"/>
      <c r="AD349" s="645"/>
      <c r="AE349" s="645"/>
      <c r="AF349" s="645"/>
      <c r="AG349" s="645"/>
      <c r="AH349" s="645"/>
      <c r="AI349" s="645"/>
      <c r="AJ349" s="645"/>
      <c r="AK349" s="647">
        <f t="shared" si="25"/>
        <v>0</v>
      </c>
      <c r="AL349" s="648" t="str">
        <f>CONCATENATE(IF(E350&gt;E349," * Positive F01-13 for Age "&amp;E336&amp;" "&amp;E337&amp;" is more than Tested F01-12"&amp;CHAR(10),""),IF(F350&gt;F349," * Positive F01-13 for Age "&amp;E336&amp;" "&amp;F337&amp;" is more than Tested F01-12"&amp;CHAR(10),""),IF(G350&gt;G349," * Positive F01-13 for Age "&amp;G336&amp;" "&amp;G337&amp;" is more than Tested F01-12"&amp;CHAR(10),""),IF(H350&gt;H349," * Positive F01-13 for Age "&amp;G336&amp;" "&amp;H337&amp;" is more than Tested F01-12"&amp;CHAR(10),""),IF(I350&gt;I349," * Positive F01-13 for Age "&amp;I336&amp;" "&amp;I337&amp;" is more than Tested F01-12"&amp;CHAR(10),""),IF(J350&gt;J349," * Positive F01-13 for Age "&amp;I336&amp;" "&amp;J337&amp;" is more than Tested F01-12"&amp;CHAR(10),""),IF(K350&gt;K349," * Positive F01-13 for Age "&amp;K336&amp;" "&amp;K337&amp;" is more than Tested F01-12"&amp;CHAR(10),""),IF(L350&gt;L349," * Positive F01-13 for Age "&amp;K336&amp;" "&amp;L337&amp;" is more than Tested F01-12"&amp;CHAR(10),""),IF(M350&gt;M349," * Positive F01-13 for Age "&amp;M336&amp;" "&amp;M337&amp;" is more than Tested F01-12"&amp;CHAR(10),""),IF(N350&gt;N349," * Positive F01-13 for Age "&amp;M336&amp;" "&amp;N337&amp;" is more than Tested F01-12"&amp;CHAR(10),""),IF(O350&gt;O349," * Positive F01-13 for Age "&amp;O336&amp;" "&amp;O337&amp;" is more than Tested F01-12"&amp;CHAR(10),""),IF(P350&gt;P349," * Positive F01-13 for Age "&amp;O336&amp;" "&amp;P337&amp;" is more than Tested F01-12"&amp;CHAR(10),""),IF(Q350&gt;Q349," * Positive F01-13 for Age "&amp;Q336&amp;" "&amp;Q337&amp;" is more than Tested F01-12"&amp;CHAR(10),""),IF(R350&gt;R349," * Positive F01-13 for Age "&amp;Q336&amp;" "&amp;R337&amp;" is more than Tested F01-12"&amp;CHAR(10),""),IF(S350&gt;S349," * Positive F01-13 for Age "&amp;S336&amp;" "&amp;S337&amp;" is more than Tested F01-12"&amp;CHAR(10),""),IF(T350&gt;T349," * Positive F01-13 for Age "&amp;S336&amp;" "&amp;T337&amp;" is more than Tested F01-12"&amp;CHAR(10),""),IF(U350&gt;U349," * Positive F01-13 for Age "&amp;U336&amp;" "&amp;U337&amp;" is more than Tested F01-12"&amp;CHAR(10),""),IF(V350&gt;V349," * Positive F01-13 for Age "&amp;U336&amp;" "&amp;V337&amp;" is more than Tested F01-12"&amp;CHAR(10),""),IF(W350&gt;W349," * Positive F01-13 for Age "&amp;W336&amp;" "&amp;W337&amp;" is more than Tested F01-12"&amp;CHAR(10),""),IF(X350&gt;X349," * Positive F01-13 for Age "&amp;W336&amp;" "&amp;X337&amp;" is more than Tested F01-12"&amp;CHAR(10),""),IF(Y350&gt;Y349," * Positive F01-13 for Age "&amp;Y336&amp;" "&amp;Y337&amp;" is more than Tested F01-12"&amp;CHAR(10),""),IF(Z350&gt;Z349," * Positive F01-13 for Age "&amp;Y336&amp;" "&amp;Z337&amp;" is more than Tested F01-12"&amp;CHAR(10),""),IF(AA350&gt;AA349," * Positive F01-13 for Age "&amp;AA336&amp;" "&amp;AA337&amp;" is more than Tested F01-12"&amp;CHAR(10),""),IF(AB350&gt;AB349," * Positive F01-13 for Age "&amp;AA336&amp;" "&amp;AB337&amp;" is more than Tested F01-12"&amp;CHAR(10),""))</f>
        <v/>
      </c>
      <c r="AM349" s="633"/>
      <c r="AN349" s="634" t="str">
        <f>CONCATENATE(IF(AND(IFERROR((AK350*100)/AK349,0)&gt;10,AK350&gt;5)," * This facility has a high positivity rate for Index Testing. Kindly confirm if this is the true reflection"&amp;CHAR(10),""),"")</f>
        <v/>
      </c>
      <c r="AO349" s="635"/>
    </row>
    <row r="350" spans="2:41" ht="42.75" customHeight="1">
      <c r="B350" s="636"/>
      <c r="C350" s="637" t="s">
        <v>1113</v>
      </c>
      <c r="D350" s="638" t="s">
        <v>1153</v>
      </c>
      <c r="E350" s="649"/>
      <c r="F350" s="650"/>
      <c r="G350" s="641"/>
      <c r="H350" s="642"/>
      <c r="I350" s="642"/>
      <c r="J350" s="642"/>
      <c r="K350" s="642"/>
      <c r="L350" s="642"/>
      <c r="M350" s="642"/>
      <c r="N350" s="642"/>
      <c r="O350" s="642"/>
      <c r="P350" s="642"/>
      <c r="Q350" s="642"/>
      <c r="R350" s="642"/>
      <c r="S350" s="642"/>
      <c r="T350" s="642"/>
      <c r="U350" s="642"/>
      <c r="V350" s="642"/>
      <c r="W350" s="642"/>
      <c r="X350" s="642"/>
      <c r="Y350" s="642"/>
      <c r="Z350" s="642"/>
      <c r="AA350" s="642"/>
      <c r="AB350" s="665"/>
      <c r="AC350" s="645"/>
      <c r="AD350" s="645"/>
      <c r="AE350" s="645"/>
      <c r="AF350" s="645"/>
      <c r="AG350" s="645"/>
      <c r="AH350" s="645"/>
      <c r="AI350" s="645"/>
      <c r="AJ350" s="645"/>
      <c r="AK350" s="651">
        <f t="shared" si="25"/>
        <v>0</v>
      </c>
      <c r="AL350" s="648"/>
      <c r="AM350" s="633"/>
      <c r="AN350" s="634" t="e">
        <f>CONCATENATE(IF(E349&gt;0," * F01-12 for Age "&amp;E336&amp;" "&amp;E337&amp;" has a value greater than 0"&amp;CHAR(10),""),IF(F349&gt;0," * F01-12 for Age "&amp;E336&amp;" "&amp;F337&amp;" has a value greater than 0"&amp;CHAR(10),""),IF(E350&gt;0," * F01-13 for Age "&amp;E336&amp;" "&amp;E337&amp;" has a value greater than 0"&amp;CHAR(10),""),IF(F350&gt;0," * F01-13 for Age "&amp;E336&amp;" "&amp;F337&amp;" has a value greater than 0"&amp;CHAR(10),""),IF(#REF!&gt;0," * F01-14 for Age "&amp;E336&amp;" "&amp;E337&amp;" has a value greater than 0"&amp;CHAR(10),""),IF(#REF!&gt;0," * F01-14 for Age "&amp;E336&amp;" "&amp;F337&amp;" has a value greater than 0"&amp;CHAR(10),""),IF(E413&gt;0," * F01-15 for Age "&amp;E336&amp;" "&amp;E337&amp;" has a value greater than 0"&amp;CHAR(10),""),IF(F413&gt;0," * F01-15 for Age "&amp;E336&amp;" "&amp;F337&amp;" has a value greater than 0"&amp;CHAR(10),""),IF(E418&gt;0," * F01-20 for Age "&amp;E336&amp;" "&amp;E337&amp;" has a value greater than 0"&amp;CHAR(10),""),IF(F418&gt;0," * F01-20 for Age "&amp;E336&amp;" "&amp;F337&amp;" has a value greater than 0"&amp;CHAR(10),""),IF(E419&gt;0," * F01-21 for Age "&amp;E336&amp;" "&amp;E337&amp;" has a value greater than 0"&amp;CHAR(10),""),IF(F419&gt;0," * F01-21 for Age "&amp;E336&amp;" "&amp;F337&amp;" has a value greater than 0"&amp;CHAR(10),""),IF(E420&gt;0," * F01-22 for Age "&amp;E336&amp;" "&amp;E337&amp;" has a value greater than 0"&amp;CHAR(10),""),IF(F420&gt;0," * F01-22 for Age "&amp;E336&amp;" "&amp;F337&amp;" has a value greater than 0"&amp;CHAR(10),""),IF(E421&gt;0," * F01-23 for Age "&amp;E336&amp;" "&amp;E337&amp;" has a value greater than 0"&amp;CHAR(10),""),IF(F421&gt;0," * F01-23 for Age "&amp;E336&amp;" "&amp;F337&amp;" has a value greater than 0"&amp;CHAR(10),""),"")</f>
        <v>#REF!</v>
      </c>
      <c r="AO350" s="635"/>
    </row>
    <row r="351" spans="2:41" ht="42.75" customHeight="1" thickBot="1">
      <c r="B351" s="636"/>
      <c r="C351" s="637" t="s">
        <v>1115</v>
      </c>
      <c r="D351" s="638" t="s">
        <v>1154</v>
      </c>
      <c r="E351" s="649"/>
      <c r="F351" s="650"/>
      <c r="G351" s="641"/>
      <c r="H351" s="642"/>
      <c r="I351" s="642"/>
      <c r="J351" s="642"/>
      <c r="K351" s="642"/>
      <c r="L351" s="642"/>
      <c r="M351" s="642"/>
      <c r="N351" s="642"/>
      <c r="O351" s="642"/>
      <c r="P351" s="642"/>
      <c r="Q351" s="642"/>
      <c r="R351" s="642"/>
      <c r="S351" s="642"/>
      <c r="T351" s="642"/>
      <c r="U351" s="642"/>
      <c r="V351" s="642"/>
      <c r="W351" s="642"/>
      <c r="X351" s="642"/>
      <c r="Y351" s="642"/>
      <c r="Z351" s="642"/>
      <c r="AA351" s="642"/>
      <c r="AB351" s="665"/>
      <c r="AC351" s="645"/>
      <c r="AD351" s="645"/>
      <c r="AE351" s="645"/>
      <c r="AF351" s="645"/>
      <c r="AG351" s="645"/>
      <c r="AH351" s="645"/>
      <c r="AI351" s="645"/>
      <c r="AJ351" s="645"/>
      <c r="AK351" s="651">
        <f t="shared" si="25"/>
        <v>0</v>
      </c>
      <c r="AL351" s="652"/>
      <c r="AM351" s="633"/>
      <c r="AN351" s="634" t="str">
        <f>CONCATENATE(IF(E350&gt;0," * F01-12 for Age "&amp;E337&amp;" "&amp;E338&amp;" has a value greater than 0"&amp;CHAR(10),""),IF(F350&gt;0," * F01-12 for Age "&amp;E337&amp;" "&amp;F338&amp;" has a value greater than 0"&amp;CHAR(10),""),IF(E351&gt;0," * F01-13 for Age "&amp;E337&amp;" "&amp;E338&amp;" has a value greater than 0"&amp;CHAR(10),""),IF(F351&gt;0," * F01-13 for Age "&amp;E337&amp;" "&amp;F338&amp;" has a value greater than 0"&amp;CHAR(10),""),IF(E413&gt;0," * F01-14 for Age "&amp;E337&amp;" "&amp;E338&amp;" has a value greater than 0"&amp;CHAR(10),""),IF(F413&gt;0," * F01-14 for Age "&amp;E337&amp;" "&amp;F338&amp;" has a value greater than 0"&amp;CHAR(10),""),IF(E414&gt;0," * F01-15 for Age "&amp;E337&amp;" "&amp;E338&amp;" has a value greater than 0"&amp;CHAR(10),""),IF(F414&gt;0," * F01-15 for Age "&amp;E337&amp;" "&amp;F338&amp;" has a value greater than 0"&amp;CHAR(10),""),IF(E419&gt;0," * F01-20 for Age "&amp;E337&amp;" "&amp;E338&amp;" has a value greater than 0"&amp;CHAR(10),""),IF(F419&gt;0," * F01-20 for Age "&amp;E337&amp;" "&amp;F338&amp;" has a value greater than 0"&amp;CHAR(10),""),IF(E420&gt;0," * F01-21 for Age "&amp;E337&amp;" "&amp;E338&amp;" has a value greater than 0"&amp;CHAR(10),""),IF(F420&gt;0," * F01-21 for Age "&amp;E337&amp;" "&amp;F338&amp;" has a value greater than 0"&amp;CHAR(10),""),IF(E421&gt;0," * F01-22 for Age "&amp;E337&amp;" "&amp;E338&amp;" has a value greater than 0"&amp;CHAR(10),""),IF(F421&gt;0," * F01-22 for Age "&amp;E337&amp;" "&amp;F338&amp;" has a value greater than 0"&amp;CHAR(10),""),IF(E422&gt;0," * F01-23 for Age "&amp;E337&amp;" "&amp;E338&amp;" has a value greater than 0"&amp;CHAR(10),""),IF(F422&gt;0," * F01-23 for Age "&amp;E337&amp;" "&amp;F338&amp;" has a value greater than 0"&amp;CHAR(10),""),"")</f>
        <v/>
      </c>
      <c r="AO351" s="635"/>
    </row>
    <row r="352" spans="2:41" ht="42.75" customHeight="1" thickBot="1">
      <c r="B352" s="653"/>
      <c r="C352" s="654" t="s">
        <v>1117</v>
      </c>
      <c r="D352" s="655" t="s">
        <v>1155</v>
      </c>
      <c r="E352" s="656"/>
      <c r="F352" s="657"/>
      <c r="G352" s="658">
        <f>G348-SUM(G349:G351)</f>
        <v>0</v>
      </c>
      <c r="H352" s="659">
        <f>H348-SUM(H349:H351)</f>
        <v>0</v>
      </c>
      <c r="I352" s="658">
        <f>I348-SUM(I349:I351)</f>
        <v>0</v>
      </c>
      <c r="J352" s="659">
        <f>J348-SUM(J349:J351)</f>
        <v>0</v>
      </c>
      <c r="K352" s="658">
        <f>K348-SUM(K349:K351)</f>
        <v>0</v>
      </c>
      <c r="L352" s="659">
        <f>L348-SUM(L349:L351)</f>
        <v>0</v>
      </c>
      <c r="M352" s="658">
        <f>M348-SUM(M349:M351)</f>
        <v>0</v>
      </c>
      <c r="N352" s="659">
        <f>N348-SUM(N349:N351)</f>
        <v>0</v>
      </c>
      <c r="O352" s="658">
        <f>O348-SUM(O349:O351)</f>
        <v>0</v>
      </c>
      <c r="P352" s="659">
        <f>P348-SUM(P349:P351)</f>
        <v>0</v>
      </c>
      <c r="Q352" s="658">
        <f>Q348-SUM(Q349:Q351)</f>
        <v>0</v>
      </c>
      <c r="R352" s="659">
        <f>R348-SUM(R349:R351)</f>
        <v>0</v>
      </c>
      <c r="S352" s="658">
        <f>S348-SUM(S349:S351)</f>
        <v>0</v>
      </c>
      <c r="T352" s="659">
        <f>T348-SUM(T349:T351)</f>
        <v>0</v>
      </c>
      <c r="U352" s="658">
        <f>U348-SUM(U349:U351)</f>
        <v>0</v>
      </c>
      <c r="V352" s="659">
        <f>V348-SUM(V349:V351)</f>
        <v>0</v>
      </c>
      <c r="W352" s="658">
        <f>W348-SUM(W349:W351)</f>
        <v>0</v>
      </c>
      <c r="X352" s="659">
        <f>X348-SUM(X349:X351)</f>
        <v>0</v>
      </c>
      <c r="Y352" s="658">
        <f>Y348-SUM(Y349:Y351)</f>
        <v>0</v>
      </c>
      <c r="Z352" s="659">
        <f>Z348-SUM(Z349:Z351)</f>
        <v>0</v>
      </c>
      <c r="AA352" s="658">
        <f>AA348-SUM(AA349:AA351)</f>
        <v>0</v>
      </c>
      <c r="AB352" s="659">
        <f>AB348-SUM(AB349:AB351)</f>
        <v>0</v>
      </c>
      <c r="AC352" s="662"/>
      <c r="AD352" s="662"/>
      <c r="AE352" s="662"/>
      <c r="AF352" s="662"/>
      <c r="AG352" s="662"/>
      <c r="AH352" s="662"/>
      <c r="AI352" s="662"/>
      <c r="AJ352" s="662"/>
      <c r="AK352" s="664">
        <f t="shared" si="25"/>
        <v>0</v>
      </c>
      <c r="AL352" s="652"/>
      <c r="AM352" s="633"/>
      <c r="AN352" s="634" t="str">
        <f>CONCATENATE(IF(E351&gt;0," * F01-12 for Age "&amp;E338&amp;" "&amp;E339&amp;" has a value greater than 0"&amp;CHAR(10),""),IF(F351&gt;0," * F01-12 for Age "&amp;E338&amp;" "&amp;F339&amp;" has a value greater than 0"&amp;CHAR(10),""),IF(E352&gt;0," * F01-13 for Age "&amp;E338&amp;" "&amp;E339&amp;" has a value greater than 0"&amp;CHAR(10),""),IF(F352&gt;0," * F01-13 for Age "&amp;E338&amp;" "&amp;F339&amp;" has a value greater than 0"&amp;CHAR(10),""),IF(E414&gt;0," * F01-14 for Age "&amp;E338&amp;" "&amp;E339&amp;" has a value greater than 0"&amp;CHAR(10),""),IF(F414&gt;0," * F01-14 for Age "&amp;E338&amp;" "&amp;F339&amp;" has a value greater than 0"&amp;CHAR(10),""),IF(E415&gt;0," * F01-15 for Age "&amp;E338&amp;" "&amp;E339&amp;" has a value greater than 0"&amp;CHAR(10),""),IF(F415&gt;0," * F01-15 for Age "&amp;E338&amp;" "&amp;F339&amp;" has a value greater than 0"&amp;CHAR(10),""),IF(E420&gt;0," * F01-20 for Age "&amp;E338&amp;" "&amp;E339&amp;" has a value greater than 0"&amp;CHAR(10),""),IF(F420&gt;0," * F01-20 for Age "&amp;E338&amp;" "&amp;F339&amp;" has a value greater than 0"&amp;CHAR(10),""),IF(E421&gt;0," * F01-21 for Age "&amp;E338&amp;" "&amp;E339&amp;" has a value greater than 0"&amp;CHAR(10),""),IF(F421&gt;0," * F01-21 for Age "&amp;E338&amp;" "&amp;F339&amp;" has a value greater than 0"&amp;CHAR(10),""),IF(E422&gt;0," * F01-22 for Age "&amp;E338&amp;" "&amp;E339&amp;" has a value greater than 0"&amp;CHAR(10),""),IF(F422&gt;0," * F01-22 for Age "&amp;E338&amp;" "&amp;F339&amp;" has a value greater than 0"&amp;CHAR(10),""),IF(E423&gt;0," * F01-23 for Age "&amp;E338&amp;" "&amp;E339&amp;" has a value greater than 0"&amp;CHAR(10),""),IF(F423&gt;0," * F01-23 for Age "&amp;E338&amp;" "&amp;F339&amp;" has a value greater than 0"&amp;CHAR(10),""),"")</f>
        <v/>
      </c>
      <c r="AO352" s="635"/>
    </row>
    <row r="353" spans="2:41" ht="42.75" customHeight="1" thickBot="1">
      <c r="B353" s="623" t="s">
        <v>18</v>
      </c>
      <c r="C353" s="624" t="s">
        <v>152</v>
      </c>
      <c r="D353" s="625" t="s">
        <v>1156</v>
      </c>
      <c r="E353" s="626"/>
      <c r="F353" s="627"/>
      <c r="G353" s="670"/>
      <c r="H353" s="670"/>
      <c r="I353" s="670"/>
      <c r="J353" s="670"/>
      <c r="K353" s="670"/>
      <c r="L353" s="670"/>
      <c r="M353" s="687"/>
      <c r="N353" s="687"/>
      <c r="O353" s="687"/>
      <c r="P353" s="687"/>
      <c r="Q353" s="687"/>
      <c r="R353" s="687"/>
      <c r="S353" s="687"/>
      <c r="T353" s="687"/>
      <c r="U353" s="687"/>
      <c r="V353" s="687"/>
      <c r="W353" s="687"/>
      <c r="X353" s="687"/>
      <c r="Y353" s="687"/>
      <c r="Z353" s="687"/>
      <c r="AA353" s="687"/>
      <c r="AB353" s="688"/>
      <c r="AC353" s="629"/>
      <c r="AD353" s="629"/>
      <c r="AE353" s="629"/>
      <c r="AF353" s="629"/>
      <c r="AG353" s="629"/>
      <c r="AH353" s="629"/>
      <c r="AI353" s="629"/>
      <c r="AJ353" s="629"/>
      <c r="AK353" s="631">
        <f t="shared" si="25"/>
        <v>0</v>
      </c>
      <c r="AL353" s="632"/>
      <c r="AM353" s="633"/>
      <c r="AN353" s="634"/>
      <c r="AO353" s="635"/>
    </row>
    <row r="354" spans="2:41" ht="42.75" customHeight="1">
      <c r="B354" s="636"/>
      <c r="C354" s="637" t="s">
        <v>1111</v>
      </c>
      <c r="D354" s="638" t="s">
        <v>1157</v>
      </c>
      <c r="E354" s="639"/>
      <c r="F354" s="640"/>
      <c r="G354" s="670"/>
      <c r="H354" s="670"/>
      <c r="I354" s="670"/>
      <c r="J354" s="670"/>
      <c r="K354" s="670"/>
      <c r="L354" s="670"/>
      <c r="M354" s="642"/>
      <c r="N354" s="642"/>
      <c r="O354" s="642"/>
      <c r="P354" s="642"/>
      <c r="Q354" s="642"/>
      <c r="R354" s="642"/>
      <c r="S354" s="642"/>
      <c r="T354" s="642"/>
      <c r="U354" s="642"/>
      <c r="V354" s="642"/>
      <c r="W354" s="642"/>
      <c r="X354" s="642"/>
      <c r="Y354" s="642"/>
      <c r="Z354" s="642"/>
      <c r="AA354" s="642"/>
      <c r="AB354" s="665"/>
      <c r="AC354" s="645"/>
      <c r="AD354" s="645"/>
      <c r="AE354" s="645"/>
      <c r="AF354" s="645"/>
      <c r="AG354" s="645"/>
      <c r="AH354" s="645"/>
      <c r="AI354" s="645"/>
      <c r="AJ354" s="645"/>
      <c r="AK354" s="647">
        <f t="shared" si="25"/>
        <v>0</v>
      </c>
      <c r="AL354" s="648" t="str">
        <f>CONCATENATE(IF(E355&gt;E354," * Positive F01-13 for Age "&amp;E341&amp;" "&amp;E342&amp;" is more than Tested F01-12"&amp;CHAR(10),""),IF(F355&gt;F354," * Positive F01-13 for Age "&amp;E341&amp;" "&amp;F342&amp;" is more than Tested F01-12"&amp;CHAR(10),""),IF(G355&gt;G354," * Positive F01-13 for Age "&amp;G341&amp;" "&amp;G342&amp;" is more than Tested F01-12"&amp;CHAR(10),""),IF(H355&gt;H354," * Positive F01-13 for Age "&amp;G341&amp;" "&amp;H342&amp;" is more than Tested F01-12"&amp;CHAR(10),""),IF(I355&gt;I354," * Positive F01-13 for Age "&amp;I341&amp;" "&amp;I342&amp;" is more than Tested F01-12"&amp;CHAR(10),""),IF(J355&gt;J354," * Positive F01-13 for Age "&amp;I341&amp;" "&amp;J342&amp;" is more than Tested F01-12"&amp;CHAR(10),""),IF(K355&gt;K354," * Positive F01-13 for Age "&amp;K341&amp;" "&amp;K342&amp;" is more than Tested F01-12"&amp;CHAR(10),""),IF(L355&gt;L354," * Positive F01-13 for Age "&amp;K341&amp;" "&amp;L342&amp;" is more than Tested F01-12"&amp;CHAR(10),""),IF(M355&gt;M354," * Positive F01-13 for Age "&amp;M341&amp;" "&amp;M342&amp;" is more than Tested F01-12"&amp;CHAR(10),""),IF(N355&gt;N354," * Positive F01-13 for Age "&amp;M341&amp;" "&amp;N342&amp;" is more than Tested F01-12"&amp;CHAR(10),""),IF(O355&gt;O354," * Positive F01-13 for Age "&amp;O341&amp;" "&amp;O342&amp;" is more than Tested F01-12"&amp;CHAR(10),""),IF(P355&gt;P354," * Positive F01-13 for Age "&amp;O341&amp;" "&amp;P342&amp;" is more than Tested F01-12"&amp;CHAR(10),""),IF(Q355&gt;Q354," * Positive F01-13 for Age "&amp;Q341&amp;" "&amp;Q342&amp;" is more than Tested F01-12"&amp;CHAR(10),""),IF(R355&gt;R354," * Positive F01-13 for Age "&amp;Q341&amp;" "&amp;R342&amp;" is more than Tested F01-12"&amp;CHAR(10),""),IF(S355&gt;S354," * Positive F01-13 for Age "&amp;S341&amp;" "&amp;S342&amp;" is more than Tested F01-12"&amp;CHAR(10),""),IF(T355&gt;T354," * Positive F01-13 for Age "&amp;S341&amp;" "&amp;T342&amp;" is more than Tested F01-12"&amp;CHAR(10),""),IF(U355&gt;U354," * Positive F01-13 for Age "&amp;U341&amp;" "&amp;U342&amp;" is more than Tested F01-12"&amp;CHAR(10),""),IF(V355&gt;V354," * Positive F01-13 for Age "&amp;U341&amp;" "&amp;V342&amp;" is more than Tested F01-12"&amp;CHAR(10),""),IF(W355&gt;W354," * Positive F01-13 for Age "&amp;W341&amp;" "&amp;W342&amp;" is more than Tested F01-12"&amp;CHAR(10),""),IF(X355&gt;X354," * Positive F01-13 for Age "&amp;W341&amp;" "&amp;X342&amp;" is more than Tested F01-12"&amp;CHAR(10),""),IF(Y355&gt;Y354," * Positive F01-13 for Age "&amp;Y341&amp;" "&amp;Y342&amp;" is more than Tested F01-12"&amp;CHAR(10),""),IF(Z355&gt;Z354," * Positive F01-13 for Age "&amp;Y341&amp;" "&amp;Z342&amp;" is more than Tested F01-12"&amp;CHAR(10),""),IF(AA355&gt;AA354," * Positive F01-13 for Age "&amp;AA341&amp;" "&amp;AA342&amp;" is more than Tested F01-12"&amp;CHAR(10),""),IF(AB355&gt;AB354," * Positive F01-13 for Age "&amp;AA341&amp;" "&amp;AB342&amp;" is more than Tested F01-12"&amp;CHAR(10),""))</f>
        <v/>
      </c>
      <c r="AM354" s="633"/>
      <c r="AN354" s="634" t="str">
        <f>CONCATENATE(IF(AND(IFERROR((AK355*100)/AK354,0)&gt;10,AK355&gt;5)," * This facility has a high positivity rate for Index Testing. Kindly confirm if this is the true reflection"&amp;CHAR(10),""),"")</f>
        <v/>
      </c>
      <c r="AO354" s="635"/>
    </row>
    <row r="355" spans="2:41" ht="42.75" customHeight="1">
      <c r="B355" s="636"/>
      <c r="C355" s="637" t="s">
        <v>1113</v>
      </c>
      <c r="D355" s="638" t="s">
        <v>1158</v>
      </c>
      <c r="E355" s="649"/>
      <c r="F355" s="650"/>
      <c r="G355" s="671"/>
      <c r="H355" s="671"/>
      <c r="I355" s="671"/>
      <c r="J355" s="671"/>
      <c r="K355" s="671"/>
      <c r="L355" s="671"/>
      <c r="M355" s="642"/>
      <c r="N355" s="642"/>
      <c r="O355" s="642"/>
      <c r="P355" s="642"/>
      <c r="Q355" s="642"/>
      <c r="R355" s="642"/>
      <c r="S355" s="642"/>
      <c r="T355" s="642"/>
      <c r="U355" s="642"/>
      <c r="V355" s="642"/>
      <c r="W355" s="642"/>
      <c r="X355" s="642"/>
      <c r="Y355" s="642"/>
      <c r="Z355" s="642"/>
      <c r="AA355" s="642"/>
      <c r="AB355" s="665"/>
      <c r="AC355" s="645"/>
      <c r="AD355" s="645"/>
      <c r="AE355" s="645"/>
      <c r="AF355" s="645"/>
      <c r="AG355" s="645"/>
      <c r="AH355" s="645"/>
      <c r="AI355" s="645"/>
      <c r="AJ355" s="645"/>
      <c r="AK355" s="651">
        <f t="shared" si="25"/>
        <v>0</v>
      </c>
      <c r="AL355" s="648"/>
      <c r="AM355" s="633"/>
      <c r="AN355" s="634" t="e">
        <f>CONCATENATE(IF(E354&gt;0," * F01-12 for Age "&amp;E341&amp;" "&amp;E342&amp;" has a value greater than 0"&amp;CHAR(10),""),IF(F354&gt;0," * F01-12 for Age "&amp;E341&amp;" "&amp;F342&amp;" has a value greater than 0"&amp;CHAR(10),""),IF(E355&gt;0," * F01-13 for Age "&amp;E341&amp;" "&amp;E342&amp;" has a value greater than 0"&amp;CHAR(10),""),IF(F355&gt;0," * F01-13 for Age "&amp;E341&amp;" "&amp;F342&amp;" has a value greater than 0"&amp;CHAR(10),""),IF(#REF!&gt;0," * F01-14 for Age "&amp;E341&amp;" "&amp;E342&amp;" has a value greater than 0"&amp;CHAR(10),""),IF(#REF!&gt;0," * F01-14 for Age "&amp;E341&amp;" "&amp;F342&amp;" has a value greater than 0"&amp;CHAR(10),""),IF(E418&gt;0," * F01-15 for Age "&amp;E341&amp;" "&amp;E342&amp;" has a value greater than 0"&amp;CHAR(10),""),IF(F418&gt;0," * F01-15 for Age "&amp;E341&amp;" "&amp;F342&amp;" has a value greater than 0"&amp;CHAR(10),""),IF(E423&gt;0," * F01-20 for Age "&amp;E341&amp;" "&amp;E342&amp;" has a value greater than 0"&amp;CHAR(10),""),IF(F423&gt;0," * F01-20 for Age "&amp;E341&amp;" "&amp;F342&amp;" has a value greater than 0"&amp;CHAR(10),""),IF(E424&gt;0," * F01-21 for Age "&amp;E341&amp;" "&amp;E342&amp;" has a value greater than 0"&amp;CHAR(10),""),IF(F424&gt;0," * F01-21 for Age "&amp;E341&amp;" "&amp;F342&amp;" has a value greater than 0"&amp;CHAR(10),""),IF(E425&gt;0," * F01-22 for Age "&amp;E341&amp;" "&amp;E342&amp;" has a value greater than 0"&amp;CHAR(10),""),IF(F425&gt;0," * F01-22 for Age "&amp;E341&amp;" "&amp;F342&amp;" has a value greater than 0"&amp;CHAR(10),""),IF(E426&gt;0," * F01-23 for Age "&amp;E341&amp;" "&amp;E342&amp;" has a value greater than 0"&amp;CHAR(10),""),IF(F426&gt;0," * F01-23 for Age "&amp;E341&amp;" "&amp;F342&amp;" has a value greater than 0"&amp;CHAR(10),""),"")</f>
        <v>#REF!</v>
      </c>
      <c r="AO355" s="635"/>
    </row>
    <row r="356" spans="2:41" ht="42.75" customHeight="1" thickBot="1">
      <c r="B356" s="636"/>
      <c r="C356" s="637" t="s">
        <v>1115</v>
      </c>
      <c r="D356" s="638" t="s">
        <v>1159</v>
      </c>
      <c r="E356" s="649"/>
      <c r="F356" s="650"/>
      <c r="G356" s="671"/>
      <c r="H356" s="671"/>
      <c r="I356" s="671"/>
      <c r="J356" s="671"/>
      <c r="K356" s="671"/>
      <c r="L356" s="671"/>
      <c r="M356" s="642"/>
      <c r="N356" s="642"/>
      <c r="O356" s="642"/>
      <c r="P356" s="642"/>
      <c r="Q356" s="642"/>
      <c r="R356" s="642"/>
      <c r="S356" s="642"/>
      <c r="T356" s="642"/>
      <c r="U356" s="642"/>
      <c r="V356" s="642"/>
      <c r="W356" s="642"/>
      <c r="X356" s="642"/>
      <c r="Y356" s="642"/>
      <c r="Z356" s="642"/>
      <c r="AA356" s="642"/>
      <c r="AB356" s="665"/>
      <c r="AC356" s="645"/>
      <c r="AD356" s="645"/>
      <c r="AE356" s="645"/>
      <c r="AF356" s="645"/>
      <c r="AG356" s="645"/>
      <c r="AH356" s="645"/>
      <c r="AI356" s="645"/>
      <c r="AJ356" s="645"/>
      <c r="AK356" s="651">
        <f t="shared" si="25"/>
        <v>0</v>
      </c>
      <c r="AL356" s="652"/>
      <c r="AM356" s="633"/>
      <c r="AN356" s="634" t="str">
        <f>CONCATENATE(IF(E355&gt;0," * F01-12 for Age "&amp;E342&amp;" "&amp;E343&amp;" has a value greater than 0"&amp;CHAR(10),""),IF(F355&gt;0," * F01-12 for Age "&amp;E342&amp;" "&amp;F343&amp;" has a value greater than 0"&amp;CHAR(10),""),IF(E356&gt;0," * F01-13 for Age "&amp;E342&amp;" "&amp;E343&amp;" has a value greater than 0"&amp;CHAR(10),""),IF(F356&gt;0," * F01-13 for Age "&amp;E342&amp;" "&amp;F343&amp;" has a value greater than 0"&amp;CHAR(10),""),IF(E418&gt;0," * F01-14 for Age "&amp;E342&amp;" "&amp;E343&amp;" has a value greater than 0"&amp;CHAR(10),""),IF(F418&gt;0," * F01-14 for Age "&amp;E342&amp;" "&amp;F343&amp;" has a value greater than 0"&amp;CHAR(10),""),IF(E419&gt;0," * F01-15 for Age "&amp;E342&amp;" "&amp;E343&amp;" has a value greater than 0"&amp;CHAR(10),""),IF(F419&gt;0," * F01-15 for Age "&amp;E342&amp;" "&amp;F343&amp;" has a value greater than 0"&amp;CHAR(10),""),IF(E424&gt;0," * F01-20 for Age "&amp;E342&amp;" "&amp;E343&amp;" has a value greater than 0"&amp;CHAR(10),""),IF(F424&gt;0," * F01-20 for Age "&amp;E342&amp;" "&amp;F343&amp;" has a value greater than 0"&amp;CHAR(10),""),IF(E425&gt;0," * F01-21 for Age "&amp;E342&amp;" "&amp;E343&amp;" has a value greater than 0"&amp;CHAR(10),""),IF(F425&gt;0," * F01-21 for Age "&amp;E342&amp;" "&amp;F343&amp;" has a value greater than 0"&amp;CHAR(10),""),IF(E426&gt;0," * F01-22 for Age "&amp;E342&amp;" "&amp;E343&amp;" has a value greater than 0"&amp;CHAR(10),""),IF(F426&gt;0," * F01-22 for Age "&amp;E342&amp;" "&amp;F343&amp;" has a value greater than 0"&amp;CHAR(10),""),IF(E427&gt;0," * F01-23 for Age "&amp;E342&amp;" "&amp;E343&amp;" has a value greater than 0"&amp;CHAR(10),""),IF(F427&gt;0," * F01-23 for Age "&amp;E342&amp;" "&amp;F343&amp;" has a value greater than 0"&amp;CHAR(10),""),"")</f>
        <v/>
      </c>
      <c r="AO356" s="635"/>
    </row>
    <row r="357" spans="2:41" ht="42.75" customHeight="1" thickBot="1">
      <c r="B357" s="653"/>
      <c r="C357" s="654" t="s">
        <v>1117</v>
      </c>
      <c r="D357" s="655" t="s">
        <v>1160</v>
      </c>
      <c r="E357" s="656"/>
      <c r="F357" s="657"/>
      <c r="G357" s="658">
        <f>G353-SUM(G354:G356)</f>
        <v>0</v>
      </c>
      <c r="H357" s="659">
        <f>H353-SUM(H354:H356)</f>
        <v>0</v>
      </c>
      <c r="I357" s="658">
        <f>I353-SUM(I354:I356)</f>
        <v>0</v>
      </c>
      <c r="J357" s="659">
        <f>J353-SUM(J354:J356)</f>
        <v>0</v>
      </c>
      <c r="K357" s="658">
        <f>K353-SUM(K354:K356)</f>
        <v>0</v>
      </c>
      <c r="L357" s="659">
        <f>L353-SUM(L354:L356)</f>
        <v>0</v>
      </c>
      <c r="M357" s="658">
        <f>M353-SUM(M354:M356)</f>
        <v>0</v>
      </c>
      <c r="N357" s="659">
        <f>N353-SUM(N354:N356)</f>
        <v>0</v>
      </c>
      <c r="O357" s="658">
        <f>O353-SUM(O354:O356)</f>
        <v>0</v>
      </c>
      <c r="P357" s="659">
        <f>P353-SUM(P354:P356)</f>
        <v>0</v>
      </c>
      <c r="Q357" s="658">
        <f>Q353-SUM(Q354:Q356)</f>
        <v>0</v>
      </c>
      <c r="R357" s="659">
        <f>R353-SUM(R354:R356)</f>
        <v>0</v>
      </c>
      <c r="S357" s="658">
        <f>S353-SUM(S354:S356)</f>
        <v>0</v>
      </c>
      <c r="T357" s="659">
        <f>T353-SUM(T354:T356)</f>
        <v>0</v>
      </c>
      <c r="U357" s="658">
        <f>U353-SUM(U354:U356)</f>
        <v>0</v>
      </c>
      <c r="V357" s="659">
        <f>V353-SUM(V354:V356)</f>
        <v>0</v>
      </c>
      <c r="W357" s="658">
        <f>W353-SUM(W354:W356)</f>
        <v>0</v>
      </c>
      <c r="X357" s="659">
        <f>X353-SUM(X354:X356)</f>
        <v>0</v>
      </c>
      <c r="Y357" s="658">
        <f>Y353-SUM(Y354:Y356)</f>
        <v>0</v>
      </c>
      <c r="Z357" s="659">
        <f>Z353-SUM(Z354:Z356)</f>
        <v>0</v>
      </c>
      <c r="AA357" s="658">
        <f>AA353-SUM(AA354:AA356)</f>
        <v>0</v>
      </c>
      <c r="AB357" s="659">
        <f>AB353-SUM(AB354:AB356)</f>
        <v>0</v>
      </c>
      <c r="AC357" s="662"/>
      <c r="AD357" s="662"/>
      <c r="AE357" s="662"/>
      <c r="AF357" s="662"/>
      <c r="AG357" s="662"/>
      <c r="AH357" s="662"/>
      <c r="AI357" s="662"/>
      <c r="AJ357" s="662"/>
      <c r="AK357" s="664">
        <f t="shared" si="25"/>
        <v>0</v>
      </c>
      <c r="AL357" s="652"/>
      <c r="AM357" s="633"/>
      <c r="AN357" s="634" t="str">
        <f>CONCATENATE(IF(E356&gt;0," * F01-12 for Age "&amp;E343&amp;" "&amp;E344&amp;" has a value greater than 0"&amp;CHAR(10),""),IF(F356&gt;0," * F01-12 for Age "&amp;E343&amp;" "&amp;F344&amp;" has a value greater than 0"&amp;CHAR(10),""),IF(E357&gt;0," * F01-13 for Age "&amp;E343&amp;" "&amp;E344&amp;" has a value greater than 0"&amp;CHAR(10),""),IF(F357&gt;0," * F01-13 for Age "&amp;E343&amp;" "&amp;F344&amp;" has a value greater than 0"&amp;CHAR(10),""),IF(E419&gt;0," * F01-14 for Age "&amp;E343&amp;" "&amp;E344&amp;" has a value greater than 0"&amp;CHAR(10),""),IF(F419&gt;0," * F01-14 for Age "&amp;E343&amp;" "&amp;F344&amp;" has a value greater than 0"&amp;CHAR(10),""),IF(E420&gt;0," * F01-15 for Age "&amp;E343&amp;" "&amp;E344&amp;" has a value greater than 0"&amp;CHAR(10),""),IF(F420&gt;0," * F01-15 for Age "&amp;E343&amp;" "&amp;F344&amp;" has a value greater than 0"&amp;CHAR(10),""),IF(E425&gt;0," * F01-20 for Age "&amp;E343&amp;" "&amp;E344&amp;" has a value greater than 0"&amp;CHAR(10),""),IF(F425&gt;0," * F01-20 for Age "&amp;E343&amp;" "&amp;F344&amp;" has a value greater than 0"&amp;CHAR(10),""),IF(E426&gt;0," * F01-21 for Age "&amp;E343&amp;" "&amp;E344&amp;" has a value greater than 0"&amp;CHAR(10),""),IF(F426&gt;0," * F01-21 for Age "&amp;E343&amp;" "&amp;F344&amp;" has a value greater than 0"&amp;CHAR(10),""),IF(E427&gt;0," * F01-22 for Age "&amp;E343&amp;" "&amp;E344&amp;" has a value greater than 0"&amp;CHAR(10),""),IF(F427&gt;0," * F01-22 for Age "&amp;E343&amp;" "&amp;F344&amp;" has a value greater than 0"&amp;CHAR(10),""),IF(E428&gt;0," * F01-23 for Age "&amp;E343&amp;" "&amp;E344&amp;" has a value greater than 0"&amp;CHAR(10),""),IF(F428&gt;0," * F01-23 for Age "&amp;E343&amp;" "&amp;F344&amp;" has a value greater than 0"&amp;CHAR(10),""),"")</f>
        <v/>
      </c>
      <c r="AO357" s="635"/>
    </row>
    <row r="358" spans="2:41" ht="42.75" customHeight="1" thickBot="1">
      <c r="B358" s="623" t="s">
        <v>1061</v>
      </c>
      <c r="C358" s="624" t="s">
        <v>152</v>
      </c>
      <c r="D358" s="625" t="s">
        <v>1161</v>
      </c>
      <c r="E358" s="626"/>
      <c r="F358" s="627"/>
      <c r="G358" s="687"/>
      <c r="H358" s="687"/>
      <c r="I358" s="687"/>
      <c r="J358" s="687"/>
      <c r="K358" s="687"/>
      <c r="L358" s="687"/>
      <c r="M358" s="687"/>
      <c r="N358" s="687"/>
      <c r="O358" s="687"/>
      <c r="P358" s="687"/>
      <c r="Q358" s="687"/>
      <c r="R358" s="687"/>
      <c r="S358" s="687"/>
      <c r="T358" s="687"/>
      <c r="U358" s="687"/>
      <c r="V358" s="687"/>
      <c r="W358" s="687"/>
      <c r="X358" s="687"/>
      <c r="Y358" s="687"/>
      <c r="Z358" s="687"/>
      <c r="AA358" s="687"/>
      <c r="AB358" s="688"/>
      <c r="AC358" s="629"/>
      <c r="AD358" s="629"/>
      <c r="AE358" s="629"/>
      <c r="AF358" s="629"/>
      <c r="AG358" s="629"/>
      <c r="AH358" s="629"/>
      <c r="AI358" s="629"/>
      <c r="AJ358" s="629"/>
      <c r="AK358" s="631">
        <f t="shared" si="25"/>
        <v>0</v>
      </c>
      <c r="AL358" s="632"/>
      <c r="AM358" s="633"/>
      <c r="AN358" s="634"/>
      <c r="AO358" s="635"/>
    </row>
    <row r="359" spans="2:41" ht="42.75" customHeight="1">
      <c r="B359" s="636"/>
      <c r="C359" s="637" t="s">
        <v>1111</v>
      </c>
      <c r="D359" s="638" t="s">
        <v>1162</v>
      </c>
      <c r="E359" s="639"/>
      <c r="F359" s="640"/>
      <c r="G359" s="641"/>
      <c r="H359" s="642"/>
      <c r="I359" s="642"/>
      <c r="J359" s="642"/>
      <c r="K359" s="642"/>
      <c r="L359" s="642"/>
      <c r="M359" s="642"/>
      <c r="N359" s="642"/>
      <c r="O359" s="642"/>
      <c r="P359" s="642"/>
      <c r="Q359" s="642"/>
      <c r="R359" s="642"/>
      <c r="S359" s="642"/>
      <c r="T359" s="642"/>
      <c r="U359" s="642"/>
      <c r="V359" s="642"/>
      <c r="W359" s="642"/>
      <c r="X359" s="642"/>
      <c r="Y359" s="642"/>
      <c r="Z359" s="642"/>
      <c r="AA359" s="642"/>
      <c r="AB359" s="665"/>
      <c r="AC359" s="645"/>
      <c r="AD359" s="645"/>
      <c r="AE359" s="645"/>
      <c r="AF359" s="645"/>
      <c r="AG359" s="645"/>
      <c r="AH359" s="645"/>
      <c r="AI359" s="645"/>
      <c r="AJ359" s="645"/>
      <c r="AK359" s="647">
        <f t="shared" si="25"/>
        <v>0</v>
      </c>
      <c r="AL359" s="648" t="str">
        <f>CONCATENATE(IF(E360&gt;E359," * Positive F01-13 for Age "&amp;E346&amp;" "&amp;E347&amp;" is more than Tested F01-12"&amp;CHAR(10),""),IF(F360&gt;F359," * Positive F01-13 for Age "&amp;E346&amp;" "&amp;F347&amp;" is more than Tested F01-12"&amp;CHAR(10),""),IF(G360&gt;G359," * Positive F01-13 for Age "&amp;G346&amp;" "&amp;G347&amp;" is more than Tested F01-12"&amp;CHAR(10),""),IF(H360&gt;H359," * Positive F01-13 for Age "&amp;G346&amp;" "&amp;H347&amp;" is more than Tested F01-12"&amp;CHAR(10),""),IF(I360&gt;I359," * Positive F01-13 for Age "&amp;I346&amp;" "&amp;I347&amp;" is more than Tested F01-12"&amp;CHAR(10),""),IF(J360&gt;J359," * Positive F01-13 for Age "&amp;I346&amp;" "&amp;J347&amp;" is more than Tested F01-12"&amp;CHAR(10),""),IF(K360&gt;K359," * Positive F01-13 for Age "&amp;K346&amp;" "&amp;K347&amp;" is more than Tested F01-12"&amp;CHAR(10),""),IF(L360&gt;L359," * Positive F01-13 for Age "&amp;K346&amp;" "&amp;L347&amp;" is more than Tested F01-12"&amp;CHAR(10),""),IF(M360&gt;M359," * Positive F01-13 for Age "&amp;M346&amp;" "&amp;M347&amp;" is more than Tested F01-12"&amp;CHAR(10),""),IF(N360&gt;N359," * Positive F01-13 for Age "&amp;M346&amp;" "&amp;N347&amp;" is more than Tested F01-12"&amp;CHAR(10),""),IF(O360&gt;O359," * Positive F01-13 for Age "&amp;O346&amp;" "&amp;O347&amp;" is more than Tested F01-12"&amp;CHAR(10),""),IF(P360&gt;P359," * Positive F01-13 for Age "&amp;O346&amp;" "&amp;P347&amp;" is more than Tested F01-12"&amp;CHAR(10),""),IF(Q360&gt;Q359," * Positive F01-13 for Age "&amp;Q346&amp;" "&amp;Q347&amp;" is more than Tested F01-12"&amp;CHAR(10),""),IF(R360&gt;R359," * Positive F01-13 for Age "&amp;Q346&amp;" "&amp;R347&amp;" is more than Tested F01-12"&amp;CHAR(10),""),IF(S360&gt;S359," * Positive F01-13 for Age "&amp;S346&amp;" "&amp;S347&amp;" is more than Tested F01-12"&amp;CHAR(10),""),IF(T360&gt;T359," * Positive F01-13 for Age "&amp;S346&amp;" "&amp;T347&amp;" is more than Tested F01-12"&amp;CHAR(10),""),IF(U360&gt;U359," * Positive F01-13 for Age "&amp;U346&amp;" "&amp;U347&amp;" is more than Tested F01-12"&amp;CHAR(10),""),IF(V360&gt;V359," * Positive F01-13 for Age "&amp;U346&amp;" "&amp;V347&amp;" is more than Tested F01-12"&amp;CHAR(10),""),IF(W360&gt;W359," * Positive F01-13 for Age "&amp;W346&amp;" "&amp;W347&amp;" is more than Tested F01-12"&amp;CHAR(10),""),IF(X360&gt;X359," * Positive F01-13 for Age "&amp;W346&amp;" "&amp;X347&amp;" is more than Tested F01-12"&amp;CHAR(10),""),IF(Y360&gt;Y359," * Positive F01-13 for Age "&amp;Y346&amp;" "&amp;Y347&amp;" is more than Tested F01-12"&amp;CHAR(10),""),IF(Z360&gt;Z359," * Positive F01-13 for Age "&amp;Y346&amp;" "&amp;Z347&amp;" is more than Tested F01-12"&amp;CHAR(10),""),IF(AA360&gt;AA359," * Positive F01-13 for Age "&amp;AA346&amp;" "&amp;AA347&amp;" is more than Tested F01-12"&amp;CHAR(10),""),IF(AB360&gt;AB359," * Positive F01-13 for Age "&amp;AA346&amp;" "&amp;AB347&amp;" is more than Tested F01-12"&amp;CHAR(10),""))</f>
        <v/>
      </c>
      <c r="AM359" s="633"/>
      <c r="AN359" s="634" t="str">
        <f>CONCATENATE(IF(AND(IFERROR((AK360*100)/AK359,0)&gt;10,AK360&gt;5)," * This facility has a high positivity rate for Index Testing. Kindly confirm if this is the true reflection"&amp;CHAR(10),""),"")</f>
        <v/>
      </c>
      <c r="AO359" s="635"/>
    </row>
    <row r="360" spans="2:41" ht="42.75" customHeight="1">
      <c r="B360" s="636"/>
      <c r="C360" s="637" t="s">
        <v>1113</v>
      </c>
      <c r="D360" s="638" t="s">
        <v>1163</v>
      </c>
      <c r="E360" s="649"/>
      <c r="F360" s="650"/>
      <c r="G360" s="641"/>
      <c r="H360" s="642"/>
      <c r="I360" s="642"/>
      <c r="J360" s="642"/>
      <c r="K360" s="642"/>
      <c r="L360" s="642"/>
      <c r="M360" s="642"/>
      <c r="N360" s="642"/>
      <c r="O360" s="642"/>
      <c r="P360" s="642"/>
      <c r="Q360" s="642"/>
      <c r="R360" s="642"/>
      <c r="S360" s="642"/>
      <c r="T360" s="642"/>
      <c r="U360" s="642"/>
      <c r="V360" s="642"/>
      <c r="W360" s="642"/>
      <c r="X360" s="642"/>
      <c r="Y360" s="642"/>
      <c r="Z360" s="642"/>
      <c r="AA360" s="642"/>
      <c r="AB360" s="665"/>
      <c r="AC360" s="645"/>
      <c r="AD360" s="645"/>
      <c r="AE360" s="645"/>
      <c r="AF360" s="645"/>
      <c r="AG360" s="645"/>
      <c r="AH360" s="645"/>
      <c r="AI360" s="645"/>
      <c r="AJ360" s="645"/>
      <c r="AK360" s="651">
        <f t="shared" si="25"/>
        <v>0</v>
      </c>
      <c r="AL360" s="648"/>
      <c r="AM360" s="633"/>
      <c r="AN360" s="634" t="e">
        <f>CONCATENATE(IF(E359&gt;0," * F01-12 for Age "&amp;E346&amp;" "&amp;E347&amp;" has a value greater than 0"&amp;CHAR(10),""),IF(F359&gt;0," * F01-12 for Age "&amp;E346&amp;" "&amp;F347&amp;" has a value greater than 0"&amp;CHAR(10),""),IF(E360&gt;0," * F01-13 for Age "&amp;E346&amp;" "&amp;E347&amp;" has a value greater than 0"&amp;CHAR(10),""),IF(F360&gt;0," * F01-13 for Age "&amp;E346&amp;" "&amp;F347&amp;" has a value greater than 0"&amp;CHAR(10),""),IF(#REF!&gt;0," * F01-14 for Age "&amp;E346&amp;" "&amp;E347&amp;" has a value greater than 0"&amp;CHAR(10),""),IF(#REF!&gt;0," * F01-14 for Age "&amp;E346&amp;" "&amp;F347&amp;" has a value greater than 0"&amp;CHAR(10),""),IF(E423&gt;0," * F01-15 for Age "&amp;E346&amp;" "&amp;E347&amp;" has a value greater than 0"&amp;CHAR(10),""),IF(F423&gt;0," * F01-15 for Age "&amp;E346&amp;" "&amp;F347&amp;" has a value greater than 0"&amp;CHAR(10),""),IF(E428&gt;0," * F01-20 for Age "&amp;E346&amp;" "&amp;E347&amp;" has a value greater than 0"&amp;CHAR(10),""),IF(F428&gt;0," * F01-20 for Age "&amp;E346&amp;" "&amp;F347&amp;" has a value greater than 0"&amp;CHAR(10),""),IF(E429&gt;0," * F01-21 for Age "&amp;E346&amp;" "&amp;E347&amp;" has a value greater than 0"&amp;CHAR(10),""),IF(F429&gt;0," * F01-21 for Age "&amp;E346&amp;" "&amp;F347&amp;" has a value greater than 0"&amp;CHAR(10),""),IF(E430&gt;0," * F01-22 for Age "&amp;E346&amp;" "&amp;E347&amp;" has a value greater than 0"&amp;CHAR(10),""),IF(F430&gt;0," * F01-22 for Age "&amp;E346&amp;" "&amp;F347&amp;" has a value greater than 0"&amp;CHAR(10),""),IF(E431&gt;0," * F01-23 for Age "&amp;E346&amp;" "&amp;E347&amp;" has a value greater than 0"&amp;CHAR(10),""),IF(F431&gt;0," * F01-23 for Age "&amp;E346&amp;" "&amp;F347&amp;" has a value greater than 0"&amp;CHAR(10),""),"")</f>
        <v>#REF!</v>
      </c>
      <c r="AO360" s="635"/>
    </row>
    <row r="361" spans="2:41" ht="42.75" customHeight="1" thickBot="1">
      <c r="B361" s="636"/>
      <c r="C361" s="637" t="s">
        <v>1115</v>
      </c>
      <c r="D361" s="638" t="s">
        <v>1164</v>
      </c>
      <c r="E361" s="649"/>
      <c r="F361" s="650"/>
      <c r="G361" s="641"/>
      <c r="H361" s="642"/>
      <c r="I361" s="642"/>
      <c r="J361" s="642"/>
      <c r="K361" s="642"/>
      <c r="L361" s="642"/>
      <c r="M361" s="642"/>
      <c r="N361" s="642"/>
      <c r="O361" s="642"/>
      <c r="P361" s="642"/>
      <c r="Q361" s="642"/>
      <c r="R361" s="642"/>
      <c r="S361" s="642"/>
      <c r="T361" s="642"/>
      <c r="U361" s="642"/>
      <c r="V361" s="642"/>
      <c r="W361" s="642"/>
      <c r="X361" s="642"/>
      <c r="Y361" s="642"/>
      <c r="Z361" s="642"/>
      <c r="AA361" s="642"/>
      <c r="AB361" s="665"/>
      <c r="AC361" s="645"/>
      <c r="AD361" s="645"/>
      <c r="AE361" s="645"/>
      <c r="AF361" s="645"/>
      <c r="AG361" s="645"/>
      <c r="AH361" s="645"/>
      <c r="AI361" s="645"/>
      <c r="AJ361" s="645"/>
      <c r="AK361" s="651">
        <f t="shared" si="25"/>
        <v>0</v>
      </c>
      <c r="AL361" s="652"/>
      <c r="AM361" s="633"/>
      <c r="AN361" s="634" t="str">
        <f>CONCATENATE(IF(E360&gt;0," * F01-12 for Age "&amp;E347&amp;" "&amp;E348&amp;" has a value greater than 0"&amp;CHAR(10),""),IF(F360&gt;0," * F01-12 for Age "&amp;E347&amp;" "&amp;F348&amp;" has a value greater than 0"&amp;CHAR(10),""),IF(E361&gt;0," * F01-13 for Age "&amp;E347&amp;" "&amp;E348&amp;" has a value greater than 0"&amp;CHAR(10),""),IF(F361&gt;0," * F01-13 for Age "&amp;E347&amp;" "&amp;F348&amp;" has a value greater than 0"&amp;CHAR(10),""),IF(E423&gt;0," * F01-14 for Age "&amp;E347&amp;" "&amp;E348&amp;" has a value greater than 0"&amp;CHAR(10),""),IF(F423&gt;0," * F01-14 for Age "&amp;E347&amp;" "&amp;F348&amp;" has a value greater than 0"&amp;CHAR(10),""),IF(E424&gt;0," * F01-15 for Age "&amp;E347&amp;" "&amp;E348&amp;" has a value greater than 0"&amp;CHAR(10),""),IF(F424&gt;0," * F01-15 for Age "&amp;E347&amp;" "&amp;F348&amp;" has a value greater than 0"&amp;CHAR(10),""),IF(E429&gt;0," * F01-20 for Age "&amp;E347&amp;" "&amp;E348&amp;" has a value greater than 0"&amp;CHAR(10),""),IF(F429&gt;0," * F01-20 for Age "&amp;E347&amp;" "&amp;F348&amp;" has a value greater than 0"&amp;CHAR(10),""),IF(E430&gt;0," * F01-21 for Age "&amp;E347&amp;" "&amp;E348&amp;" has a value greater than 0"&amp;CHAR(10),""),IF(F430&gt;0," * F01-21 for Age "&amp;E347&amp;" "&amp;F348&amp;" has a value greater than 0"&amp;CHAR(10),""),IF(E431&gt;0," * F01-22 for Age "&amp;E347&amp;" "&amp;E348&amp;" has a value greater than 0"&amp;CHAR(10),""),IF(F431&gt;0," * F01-22 for Age "&amp;E347&amp;" "&amp;F348&amp;" has a value greater than 0"&amp;CHAR(10),""),IF(E432&gt;0," * F01-23 for Age "&amp;E347&amp;" "&amp;E348&amp;" has a value greater than 0"&amp;CHAR(10),""),IF(F432&gt;0," * F01-23 for Age "&amp;E347&amp;" "&amp;F348&amp;" has a value greater than 0"&amp;CHAR(10),""),"")</f>
        <v/>
      </c>
      <c r="AO361" s="635"/>
    </row>
    <row r="362" spans="2:41" ht="42.75" customHeight="1" thickBot="1">
      <c r="B362" s="653"/>
      <c r="C362" s="654" t="s">
        <v>1117</v>
      </c>
      <c r="D362" s="655" t="s">
        <v>1165</v>
      </c>
      <c r="E362" s="656"/>
      <c r="F362" s="657"/>
      <c r="G362" s="672">
        <f>G358-SUM(G359:G361)</f>
        <v>0</v>
      </c>
      <c r="H362" s="673">
        <f>H358-SUM(H359:H361)</f>
        <v>0</v>
      </c>
      <c r="I362" s="672">
        <f>I358-SUM(I359:I361)</f>
        <v>0</v>
      </c>
      <c r="J362" s="673">
        <f>J358-SUM(J359:J361)</f>
        <v>0</v>
      </c>
      <c r="K362" s="672">
        <f>K358-SUM(K359:K361)</f>
        <v>0</v>
      </c>
      <c r="L362" s="673">
        <f>L358-SUM(L359:L361)</f>
        <v>0</v>
      </c>
      <c r="M362" s="672">
        <f>M358-SUM(M359:M361)</f>
        <v>0</v>
      </c>
      <c r="N362" s="673">
        <f>N358-SUM(N359:N361)</f>
        <v>0</v>
      </c>
      <c r="O362" s="672">
        <f>O358-SUM(O359:O361)</f>
        <v>0</v>
      </c>
      <c r="P362" s="673">
        <f>P358-SUM(P359:P361)</f>
        <v>0</v>
      </c>
      <c r="Q362" s="672">
        <f>Q358-SUM(Q359:Q361)</f>
        <v>0</v>
      </c>
      <c r="R362" s="673">
        <f>R358-SUM(R359:R361)</f>
        <v>0</v>
      </c>
      <c r="S362" s="672">
        <f>S358-SUM(S359:S361)</f>
        <v>0</v>
      </c>
      <c r="T362" s="673">
        <f>T358-SUM(T359:T361)</f>
        <v>0</v>
      </c>
      <c r="U362" s="672">
        <f>U358-SUM(U359:U361)</f>
        <v>0</v>
      </c>
      <c r="V362" s="673">
        <f>V358-SUM(V359:V361)</f>
        <v>0</v>
      </c>
      <c r="W362" s="672">
        <f>W358-SUM(W359:W361)</f>
        <v>0</v>
      </c>
      <c r="X362" s="673">
        <f>X358-SUM(X359:X361)</f>
        <v>0</v>
      </c>
      <c r="Y362" s="672">
        <f>Y358-SUM(Y359:Y361)</f>
        <v>0</v>
      </c>
      <c r="Z362" s="673">
        <f>Z358-SUM(Z359:Z361)</f>
        <v>0</v>
      </c>
      <c r="AA362" s="672">
        <f>AA358-SUM(AA359:AA361)</f>
        <v>0</v>
      </c>
      <c r="AB362" s="673">
        <f>AB358-SUM(AB359:AB361)</f>
        <v>0</v>
      </c>
      <c r="AC362" s="662"/>
      <c r="AD362" s="662"/>
      <c r="AE362" s="662"/>
      <c r="AF362" s="662"/>
      <c r="AG362" s="662"/>
      <c r="AH362" s="662"/>
      <c r="AI362" s="662"/>
      <c r="AJ362" s="662"/>
      <c r="AK362" s="664">
        <f t="shared" si="25"/>
        <v>0</v>
      </c>
      <c r="AL362" s="652"/>
      <c r="AM362" s="633"/>
      <c r="AN362" s="634" t="str">
        <f>CONCATENATE(IF(E361&gt;0," * F01-12 for Age "&amp;E348&amp;" "&amp;E349&amp;" has a value greater than 0"&amp;CHAR(10),""),IF(F361&gt;0," * F01-12 for Age "&amp;E348&amp;" "&amp;F349&amp;" has a value greater than 0"&amp;CHAR(10),""),IF(E362&gt;0," * F01-13 for Age "&amp;E348&amp;" "&amp;E349&amp;" has a value greater than 0"&amp;CHAR(10),""),IF(F362&gt;0," * F01-13 for Age "&amp;E348&amp;" "&amp;F349&amp;" has a value greater than 0"&amp;CHAR(10),""),IF(E424&gt;0," * F01-14 for Age "&amp;E348&amp;" "&amp;E349&amp;" has a value greater than 0"&amp;CHAR(10),""),IF(F424&gt;0," * F01-14 for Age "&amp;E348&amp;" "&amp;F349&amp;" has a value greater than 0"&amp;CHAR(10),""),IF(E425&gt;0," * F01-15 for Age "&amp;E348&amp;" "&amp;E349&amp;" has a value greater than 0"&amp;CHAR(10),""),IF(F425&gt;0," * F01-15 for Age "&amp;E348&amp;" "&amp;F349&amp;" has a value greater than 0"&amp;CHAR(10),""),IF(E430&gt;0," * F01-20 for Age "&amp;E348&amp;" "&amp;E349&amp;" has a value greater than 0"&amp;CHAR(10),""),IF(F430&gt;0," * F01-20 for Age "&amp;E348&amp;" "&amp;F349&amp;" has a value greater than 0"&amp;CHAR(10),""),IF(E431&gt;0," * F01-21 for Age "&amp;E348&amp;" "&amp;E349&amp;" has a value greater than 0"&amp;CHAR(10),""),IF(F431&gt;0," * F01-21 for Age "&amp;E348&amp;" "&amp;F349&amp;" has a value greater than 0"&amp;CHAR(10),""),IF(E432&gt;0," * F01-22 for Age "&amp;E348&amp;" "&amp;E349&amp;" has a value greater than 0"&amp;CHAR(10),""),IF(F432&gt;0," * F01-22 for Age "&amp;E348&amp;" "&amp;F349&amp;" has a value greater than 0"&amp;CHAR(10),""),IF(E433&gt;0," * F01-23 for Age "&amp;E348&amp;" "&amp;E349&amp;" has a value greater than 0"&amp;CHAR(10),""),IF(F433&gt;0," * F01-23 for Age "&amp;E348&amp;" "&amp;F349&amp;" has a value greater than 0"&amp;CHAR(10),""),"")</f>
        <v/>
      </c>
      <c r="AO362" s="635"/>
    </row>
    <row r="363" spans="2:41" ht="42.75" customHeight="1" thickBot="1">
      <c r="B363" s="623" t="s">
        <v>1166</v>
      </c>
      <c r="C363" s="624" t="s">
        <v>152</v>
      </c>
      <c r="D363" s="625" t="s">
        <v>1167</v>
      </c>
      <c r="E363" s="626"/>
      <c r="F363" s="627"/>
      <c r="G363" s="670"/>
      <c r="H363" s="687"/>
      <c r="I363" s="670"/>
      <c r="J363" s="687"/>
      <c r="K363" s="670"/>
      <c r="L363" s="687"/>
      <c r="M363" s="670"/>
      <c r="N363" s="687"/>
      <c r="O363" s="670"/>
      <c r="P363" s="687"/>
      <c r="Q363" s="670"/>
      <c r="R363" s="687"/>
      <c r="S363" s="670"/>
      <c r="T363" s="687"/>
      <c r="U363" s="670"/>
      <c r="V363" s="687"/>
      <c r="W363" s="670"/>
      <c r="X363" s="687"/>
      <c r="Y363" s="670"/>
      <c r="Z363" s="687"/>
      <c r="AA363" s="670"/>
      <c r="AB363" s="688"/>
      <c r="AC363" s="629"/>
      <c r="AD363" s="629"/>
      <c r="AE363" s="629"/>
      <c r="AF363" s="629"/>
      <c r="AG363" s="629"/>
      <c r="AH363" s="629"/>
      <c r="AI363" s="629"/>
      <c r="AJ363" s="629"/>
      <c r="AK363" s="631">
        <f t="shared" si="25"/>
        <v>0</v>
      </c>
      <c r="AL363" s="632"/>
      <c r="AM363" s="633"/>
      <c r="AN363" s="634"/>
      <c r="AO363" s="635"/>
    </row>
    <row r="364" spans="2:41" ht="42.75" customHeight="1">
      <c r="B364" s="636"/>
      <c r="C364" s="637" t="s">
        <v>1111</v>
      </c>
      <c r="D364" s="638" t="s">
        <v>1168</v>
      </c>
      <c r="E364" s="639"/>
      <c r="F364" s="640"/>
      <c r="G364" s="670"/>
      <c r="H364" s="674"/>
      <c r="I364" s="670"/>
      <c r="J364" s="674"/>
      <c r="K364" s="670"/>
      <c r="L364" s="674"/>
      <c r="M364" s="670"/>
      <c r="N364" s="674"/>
      <c r="O364" s="670"/>
      <c r="P364" s="674"/>
      <c r="Q364" s="670"/>
      <c r="R364" s="674"/>
      <c r="S364" s="670"/>
      <c r="T364" s="674"/>
      <c r="U364" s="670"/>
      <c r="V364" s="674"/>
      <c r="W364" s="670"/>
      <c r="X364" s="674"/>
      <c r="Y364" s="670"/>
      <c r="Z364" s="674"/>
      <c r="AA364" s="670"/>
      <c r="AB364" s="675"/>
      <c r="AC364" s="645"/>
      <c r="AD364" s="645"/>
      <c r="AE364" s="645"/>
      <c r="AF364" s="645"/>
      <c r="AG364" s="645"/>
      <c r="AH364" s="645"/>
      <c r="AI364" s="645"/>
      <c r="AJ364" s="645"/>
      <c r="AK364" s="647">
        <f t="shared" si="25"/>
        <v>0</v>
      </c>
      <c r="AL364" s="648" t="str">
        <f>CONCATENATE(IF(E365&gt;E364," * Positive F01-13 for Age "&amp;E351&amp;" "&amp;E352&amp;" is more than Tested F01-12"&amp;CHAR(10),""),IF(F365&gt;F364," * Positive F01-13 for Age "&amp;E351&amp;" "&amp;F352&amp;" is more than Tested F01-12"&amp;CHAR(10),""),IF(G365&gt;G364," * Positive F01-13 for Age "&amp;G351&amp;" "&amp;G352&amp;" is more than Tested F01-12"&amp;CHAR(10),""),IF(H365&gt;H364," * Positive F01-13 for Age "&amp;G351&amp;" "&amp;H352&amp;" is more than Tested F01-12"&amp;CHAR(10),""),IF(I365&gt;I364," * Positive F01-13 for Age "&amp;I351&amp;" "&amp;I352&amp;" is more than Tested F01-12"&amp;CHAR(10),""),IF(J365&gt;J364," * Positive F01-13 for Age "&amp;I351&amp;" "&amp;J352&amp;" is more than Tested F01-12"&amp;CHAR(10),""),IF(K365&gt;K364," * Positive F01-13 for Age "&amp;K351&amp;" "&amp;K352&amp;" is more than Tested F01-12"&amp;CHAR(10),""),IF(L365&gt;L364," * Positive F01-13 for Age "&amp;K351&amp;" "&amp;L352&amp;" is more than Tested F01-12"&amp;CHAR(10),""),IF(M365&gt;M364," * Positive F01-13 for Age "&amp;M351&amp;" "&amp;M352&amp;" is more than Tested F01-12"&amp;CHAR(10),""),IF(N365&gt;N364," * Positive F01-13 for Age "&amp;M351&amp;" "&amp;N352&amp;" is more than Tested F01-12"&amp;CHAR(10),""),IF(O365&gt;O364," * Positive F01-13 for Age "&amp;O351&amp;" "&amp;O352&amp;" is more than Tested F01-12"&amp;CHAR(10),""),IF(P365&gt;P364," * Positive F01-13 for Age "&amp;O351&amp;" "&amp;P352&amp;" is more than Tested F01-12"&amp;CHAR(10),""),IF(Q365&gt;Q364," * Positive F01-13 for Age "&amp;Q351&amp;" "&amp;Q352&amp;" is more than Tested F01-12"&amp;CHAR(10),""),IF(R365&gt;R364," * Positive F01-13 for Age "&amp;Q351&amp;" "&amp;R352&amp;" is more than Tested F01-12"&amp;CHAR(10),""),IF(S365&gt;S364," * Positive F01-13 for Age "&amp;S351&amp;" "&amp;S352&amp;" is more than Tested F01-12"&amp;CHAR(10),""),IF(T365&gt;T364," * Positive F01-13 for Age "&amp;S351&amp;" "&amp;T352&amp;" is more than Tested F01-12"&amp;CHAR(10),""),IF(U365&gt;U364," * Positive F01-13 for Age "&amp;U351&amp;" "&amp;U352&amp;" is more than Tested F01-12"&amp;CHAR(10),""),IF(V365&gt;V364," * Positive F01-13 for Age "&amp;U351&amp;" "&amp;V352&amp;" is more than Tested F01-12"&amp;CHAR(10),""),IF(W365&gt;W364," * Positive F01-13 for Age "&amp;W351&amp;" "&amp;W352&amp;" is more than Tested F01-12"&amp;CHAR(10),""),IF(X365&gt;X364," * Positive F01-13 for Age "&amp;W351&amp;" "&amp;X352&amp;" is more than Tested F01-12"&amp;CHAR(10),""),IF(Y365&gt;Y364," * Positive F01-13 for Age "&amp;Y351&amp;" "&amp;Y352&amp;" is more than Tested F01-12"&amp;CHAR(10),""),IF(Z365&gt;Z364," * Positive F01-13 for Age "&amp;Y351&amp;" "&amp;Z352&amp;" is more than Tested F01-12"&amp;CHAR(10),""),IF(AA365&gt;AA364," * Positive F01-13 for Age "&amp;AA351&amp;" "&amp;AA352&amp;" is more than Tested F01-12"&amp;CHAR(10),""),IF(AB365&gt;AB364," * Positive F01-13 for Age "&amp;AA351&amp;" "&amp;AB352&amp;" is more than Tested F01-12"&amp;CHAR(10),""))</f>
        <v/>
      </c>
      <c r="AM364" s="633"/>
      <c r="AN364" s="634" t="str">
        <f>CONCATENATE(IF(AND(IFERROR((AK365*100)/AK364,0)&gt;10,AK365&gt;5)," * This facility has a high positivity rate for Index Testing. Kindly confirm if this is the true reflection"&amp;CHAR(10),""),"")</f>
        <v/>
      </c>
      <c r="AO364" s="635"/>
    </row>
    <row r="365" spans="2:41" ht="42.75" customHeight="1">
      <c r="B365" s="636"/>
      <c r="C365" s="637" t="s">
        <v>1113</v>
      </c>
      <c r="D365" s="638" t="s">
        <v>1169</v>
      </c>
      <c r="E365" s="649"/>
      <c r="F365" s="650"/>
      <c r="G365" s="671"/>
      <c r="H365" s="642"/>
      <c r="I365" s="671"/>
      <c r="J365" s="642"/>
      <c r="K365" s="671"/>
      <c r="L365" s="642"/>
      <c r="M365" s="671"/>
      <c r="N365" s="642"/>
      <c r="O365" s="671"/>
      <c r="P365" s="642"/>
      <c r="Q365" s="671"/>
      <c r="R365" s="642"/>
      <c r="S365" s="671"/>
      <c r="T365" s="642"/>
      <c r="U365" s="671"/>
      <c r="V365" s="642"/>
      <c r="W365" s="671"/>
      <c r="X365" s="642"/>
      <c r="Y365" s="671"/>
      <c r="Z365" s="642"/>
      <c r="AA365" s="671"/>
      <c r="AB365" s="665"/>
      <c r="AC365" s="645"/>
      <c r="AD365" s="645"/>
      <c r="AE365" s="645"/>
      <c r="AF365" s="645"/>
      <c r="AG365" s="645"/>
      <c r="AH365" s="645"/>
      <c r="AI365" s="645"/>
      <c r="AJ365" s="645"/>
      <c r="AK365" s="651">
        <f t="shared" si="25"/>
        <v>0</v>
      </c>
      <c r="AL365" s="648"/>
      <c r="AM365" s="633"/>
      <c r="AN365" s="634" t="e">
        <f>CONCATENATE(IF(E364&gt;0," * F01-12 for Age "&amp;E351&amp;" "&amp;E352&amp;" has a value greater than 0"&amp;CHAR(10),""),IF(F364&gt;0," * F01-12 for Age "&amp;E351&amp;" "&amp;F352&amp;" has a value greater than 0"&amp;CHAR(10),""),IF(E365&gt;0," * F01-13 for Age "&amp;E351&amp;" "&amp;E352&amp;" has a value greater than 0"&amp;CHAR(10),""),IF(F365&gt;0," * F01-13 for Age "&amp;E351&amp;" "&amp;F352&amp;" has a value greater than 0"&amp;CHAR(10),""),IF(#REF!&gt;0," * F01-14 for Age "&amp;E351&amp;" "&amp;E352&amp;" has a value greater than 0"&amp;CHAR(10),""),IF(#REF!&gt;0," * F01-14 for Age "&amp;E351&amp;" "&amp;F352&amp;" has a value greater than 0"&amp;CHAR(10),""),IF(E428&gt;0," * F01-15 for Age "&amp;E351&amp;" "&amp;E352&amp;" has a value greater than 0"&amp;CHAR(10),""),IF(F428&gt;0," * F01-15 for Age "&amp;E351&amp;" "&amp;F352&amp;" has a value greater than 0"&amp;CHAR(10),""),IF(E433&gt;0," * F01-20 for Age "&amp;E351&amp;" "&amp;E352&amp;" has a value greater than 0"&amp;CHAR(10),""),IF(F433&gt;0," * F01-20 for Age "&amp;E351&amp;" "&amp;F352&amp;" has a value greater than 0"&amp;CHAR(10),""),IF(E434&gt;0," * F01-21 for Age "&amp;E351&amp;" "&amp;E352&amp;" has a value greater than 0"&amp;CHAR(10),""),IF(F434&gt;0," * F01-21 for Age "&amp;E351&amp;" "&amp;F352&amp;" has a value greater than 0"&amp;CHAR(10),""),IF(E435&gt;0," * F01-22 for Age "&amp;E351&amp;" "&amp;E352&amp;" has a value greater than 0"&amp;CHAR(10),""),IF(F435&gt;0," * F01-22 for Age "&amp;E351&amp;" "&amp;F352&amp;" has a value greater than 0"&amp;CHAR(10),""),IF(E436&gt;0," * F01-23 for Age "&amp;E351&amp;" "&amp;E352&amp;" has a value greater than 0"&amp;CHAR(10),""),IF(F436&gt;0," * F01-23 for Age "&amp;E351&amp;" "&amp;F352&amp;" has a value greater than 0"&amp;CHAR(10),""),"")</f>
        <v>#REF!</v>
      </c>
      <c r="AO365" s="635"/>
    </row>
    <row r="366" spans="2:41" ht="42.75" customHeight="1" thickBot="1">
      <c r="B366" s="636"/>
      <c r="C366" s="637" t="s">
        <v>1115</v>
      </c>
      <c r="D366" s="638" t="s">
        <v>1170</v>
      </c>
      <c r="E366" s="649"/>
      <c r="F366" s="650"/>
      <c r="G366" s="671"/>
      <c r="H366" s="642"/>
      <c r="I366" s="671"/>
      <c r="J366" s="642"/>
      <c r="K366" s="671"/>
      <c r="L366" s="642"/>
      <c r="M366" s="671"/>
      <c r="N366" s="642"/>
      <c r="O366" s="671"/>
      <c r="P366" s="642"/>
      <c r="Q366" s="671"/>
      <c r="R366" s="642"/>
      <c r="S366" s="671"/>
      <c r="T366" s="642"/>
      <c r="U366" s="671"/>
      <c r="V366" s="642"/>
      <c r="W366" s="671"/>
      <c r="X366" s="642"/>
      <c r="Y366" s="671"/>
      <c r="Z366" s="642"/>
      <c r="AA366" s="671"/>
      <c r="AB366" s="665"/>
      <c r="AC366" s="645"/>
      <c r="AD366" s="645"/>
      <c r="AE366" s="645"/>
      <c r="AF366" s="645"/>
      <c r="AG366" s="645"/>
      <c r="AH366" s="645"/>
      <c r="AI366" s="645"/>
      <c r="AJ366" s="645"/>
      <c r="AK366" s="651">
        <f t="shared" si="25"/>
        <v>0</v>
      </c>
      <c r="AL366" s="652"/>
      <c r="AM366" s="633"/>
      <c r="AN366" s="634" t="str">
        <f>CONCATENATE(IF(E365&gt;0," * F01-12 for Age "&amp;E352&amp;" "&amp;E353&amp;" has a value greater than 0"&amp;CHAR(10),""),IF(F365&gt;0," * F01-12 for Age "&amp;E352&amp;" "&amp;F353&amp;" has a value greater than 0"&amp;CHAR(10),""),IF(E366&gt;0," * F01-13 for Age "&amp;E352&amp;" "&amp;E353&amp;" has a value greater than 0"&amp;CHAR(10),""),IF(F366&gt;0," * F01-13 for Age "&amp;E352&amp;" "&amp;F353&amp;" has a value greater than 0"&amp;CHAR(10),""),IF(E428&gt;0," * F01-14 for Age "&amp;E352&amp;" "&amp;E353&amp;" has a value greater than 0"&amp;CHAR(10),""),IF(F428&gt;0," * F01-14 for Age "&amp;E352&amp;" "&amp;F353&amp;" has a value greater than 0"&amp;CHAR(10),""),IF(E429&gt;0," * F01-15 for Age "&amp;E352&amp;" "&amp;E353&amp;" has a value greater than 0"&amp;CHAR(10),""),IF(F429&gt;0," * F01-15 for Age "&amp;E352&amp;" "&amp;F353&amp;" has a value greater than 0"&amp;CHAR(10),""),IF(E434&gt;0," * F01-20 for Age "&amp;E352&amp;" "&amp;E353&amp;" has a value greater than 0"&amp;CHAR(10),""),IF(F434&gt;0," * F01-20 for Age "&amp;E352&amp;" "&amp;F353&amp;" has a value greater than 0"&amp;CHAR(10),""),IF(E435&gt;0," * F01-21 for Age "&amp;E352&amp;" "&amp;E353&amp;" has a value greater than 0"&amp;CHAR(10),""),IF(F435&gt;0," * F01-21 for Age "&amp;E352&amp;" "&amp;F353&amp;" has a value greater than 0"&amp;CHAR(10),""),IF(E436&gt;0," * F01-22 for Age "&amp;E352&amp;" "&amp;E353&amp;" has a value greater than 0"&amp;CHAR(10),""),IF(F436&gt;0," * F01-22 for Age "&amp;E352&amp;" "&amp;F353&amp;" has a value greater than 0"&amp;CHAR(10),""),IF(E437&gt;0," * F01-23 for Age "&amp;E352&amp;" "&amp;E353&amp;" has a value greater than 0"&amp;CHAR(10),""),IF(F437&gt;0," * F01-23 for Age "&amp;E352&amp;" "&amp;F353&amp;" has a value greater than 0"&amp;CHAR(10),""),"")</f>
        <v/>
      </c>
      <c r="AO366" s="635"/>
    </row>
    <row r="367" spans="2:41" ht="42.75" customHeight="1" thickBot="1">
      <c r="B367" s="653"/>
      <c r="C367" s="654" t="s">
        <v>1117</v>
      </c>
      <c r="D367" s="655" t="s">
        <v>1171</v>
      </c>
      <c r="E367" s="656"/>
      <c r="F367" s="657"/>
      <c r="G367" s="669"/>
      <c r="H367" s="676">
        <f>H363-SUM(H364:H366)</f>
        <v>0</v>
      </c>
      <c r="I367" s="669"/>
      <c r="J367" s="676">
        <f>J363-SUM(J364:J366)</f>
        <v>0</v>
      </c>
      <c r="K367" s="669"/>
      <c r="L367" s="676">
        <f>L363-SUM(L364:L366)</f>
        <v>0</v>
      </c>
      <c r="M367" s="669"/>
      <c r="N367" s="676">
        <f>N363-SUM(N364:N366)</f>
        <v>0</v>
      </c>
      <c r="O367" s="669"/>
      <c r="P367" s="676">
        <f>P363-SUM(P364:P366)</f>
        <v>0</v>
      </c>
      <c r="Q367" s="669"/>
      <c r="R367" s="676">
        <f>R363-SUM(R364:R366)</f>
        <v>0</v>
      </c>
      <c r="S367" s="669"/>
      <c r="T367" s="676">
        <f>T363-SUM(T364:T366)</f>
        <v>0</v>
      </c>
      <c r="U367" s="669"/>
      <c r="V367" s="676">
        <f>V363-SUM(V364:V366)</f>
        <v>0</v>
      </c>
      <c r="W367" s="669"/>
      <c r="X367" s="676">
        <f>X363-SUM(X364:X366)</f>
        <v>0</v>
      </c>
      <c r="Y367" s="669"/>
      <c r="Z367" s="676">
        <f>Z363-SUM(Z364:Z366)</f>
        <v>0</v>
      </c>
      <c r="AA367" s="669"/>
      <c r="AB367" s="676">
        <f>AB363-SUM(AB364:AB366)</f>
        <v>0</v>
      </c>
      <c r="AC367" s="662"/>
      <c r="AD367" s="662"/>
      <c r="AE367" s="662"/>
      <c r="AF367" s="662"/>
      <c r="AG367" s="662"/>
      <c r="AH367" s="662"/>
      <c r="AI367" s="662"/>
      <c r="AJ367" s="662"/>
      <c r="AK367" s="664">
        <f t="shared" si="25"/>
        <v>0</v>
      </c>
      <c r="AL367" s="652"/>
      <c r="AM367" s="633"/>
      <c r="AN367" s="634" t="str">
        <f>CONCATENATE(IF(E366&gt;0," * F01-12 for Age "&amp;E353&amp;" "&amp;E354&amp;" has a value greater than 0"&amp;CHAR(10),""),IF(F366&gt;0," * F01-12 for Age "&amp;E353&amp;" "&amp;F354&amp;" has a value greater than 0"&amp;CHAR(10),""),IF(E367&gt;0," * F01-13 for Age "&amp;E353&amp;" "&amp;E354&amp;" has a value greater than 0"&amp;CHAR(10),""),IF(F367&gt;0," * F01-13 for Age "&amp;E353&amp;" "&amp;F354&amp;" has a value greater than 0"&amp;CHAR(10),""),IF(E429&gt;0," * F01-14 for Age "&amp;E353&amp;" "&amp;E354&amp;" has a value greater than 0"&amp;CHAR(10),""),IF(F429&gt;0," * F01-14 for Age "&amp;E353&amp;" "&amp;F354&amp;" has a value greater than 0"&amp;CHAR(10),""),IF(E430&gt;0," * F01-15 for Age "&amp;E353&amp;" "&amp;E354&amp;" has a value greater than 0"&amp;CHAR(10),""),IF(F430&gt;0," * F01-15 for Age "&amp;E353&amp;" "&amp;F354&amp;" has a value greater than 0"&amp;CHAR(10),""),IF(E435&gt;0," * F01-20 for Age "&amp;E353&amp;" "&amp;E354&amp;" has a value greater than 0"&amp;CHAR(10),""),IF(F435&gt;0," * F01-20 for Age "&amp;E353&amp;" "&amp;F354&amp;" has a value greater than 0"&amp;CHAR(10),""),IF(E436&gt;0," * F01-21 for Age "&amp;E353&amp;" "&amp;E354&amp;" has a value greater than 0"&amp;CHAR(10),""),IF(F436&gt;0," * F01-21 for Age "&amp;E353&amp;" "&amp;F354&amp;" has a value greater than 0"&amp;CHAR(10),""),IF(E437&gt;0," * F01-22 for Age "&amp;E353&amp;" "&amp;E354&amp;" has a value greater than 0"&amp;CHAR(10),""),IF(F437&gt;0," * F01-22 for Age "&amp;E353&amp;" "&amp;F354&amp;" has a value greater than 0"&amp;CHAR(10),""),IF(E438&gt;0," * F01-23 for Age "&amp;E353&amp;" "&amp;E354&amp;" has a value greater than 0"&amp;CHAR(10),""),IF(F438&gt;0," * F01-23 for Age "&amp;E353&amp;" "&amp;F354&amp;" has a value greater than 0"&amp;CHAR(10),""),"")</f>
        <v/>
      </c>
      <c r="AO367" s="635"/>
    </row>
    <row r="368" spans="2:41" ht="42.75" customHeight="1" thickBot="1">
      <c r="B368" s="623" t="s">
        <v>1172</v>
      </c>
      <c r="C368" s="624" t="s">
        <v>152</v>
      </c>
      <c r="D368" s="625" t="s">
        <v>1173</v>
      </c>
      <c r="E368" s="626"/>
      <c r="F368" s="627"/>
      <c r="G368" s="670"/>
      <c r="H368" s="687"/>
      <c r="I368" s="670"/>
      <c r="J368" s="687"/>
      <c r="K368" s="670"/>
      <c r="L368" s="687"/>
      <c r="M368" s="670"/>
      <c r="N368" s="687"/>
      <c r="O368" s="670"/>
      <c r="P368" s="687"/>
      <c r="Q368" s="670"/>
      <c r="R368" s="687"/>
      <c r="S368" s="670"/>
      <c r="T368" s="687"/>
      <c r="U368" s="670"/>
      <c r="V368" s="687"/>
      <c r="W368" s="670"/>
      <c r="X368" s="687"/>
      <c r="Y368" s="670"/>
      <c r="Z368" s="687"/>
      <c r="AA368" s="670"/>
      <c r="AB368" s="688"/>
      <c r="AC368" s="629"/>
      <c r="AD368" s="629"/>
      <c r="AE368" s="629"/>
      <c r="AF368" s="629"/>
      <c r="AG368" s="629"/>
      <c r="AH368" s="629"/>
      <c r="AI368" s="629"/>
      <c r="AJ368" s="629"/>
      <c r="AK368" s="631">
        <f t="shared" si="25"/>
        <v>0</v>
      </c>
      <c r="AL368" s="632"/>
      <c r="AM368" s="633"/>
      <c r="AN368" s="634"/>
      <c r="AO368" s="635"/>
    </row>
    <row r="369" spans="2:41" ht="42.75" customHeight="1">
      <c r="B369" s="636"/>
      <c r="C369" s="637" t="s">
        <v>1111</v>
      </c>
      <c r="D369" s="638" t="s">
        <v>1174</v>
      </c>
      <c r="E369" s="639"/>
      <c r="F369" s="640"/>
      <c r="G369" s="670"/>
      <c r="H369" s="674"/>
      <c r="I369" s="670"/>
      <c r="J369" s="674"/>
      <c r="K369" s="670"/>
      <c r="L369" s="674"/>
      <c r="M369" s="670"/>
      <c r="N369" s="674"/>
      <c r="O369" s="670"/>
      <c r="P369" s="674"/>
      <c r="Q369" s="670"/>
      <c r="R369" s="674"/>
      <c r="S369" s="670"/>
      <c r="T369" s="674"/>
      <c r="U369" s="670"/>
      <c r="V369" s="674"/>
      <c r="W369" s="670"/>
      <c r="X369" s="674"/>
      <c r="Y369" s="670"/>
      <c r="Z369" s="674"/>
      <c r="AA369" s="670"/>
      <c r="AB369" s="675"/>
      <c r="AC369" s="645"/>
      <c r="AD369" s="645"/>
      <c r="AE369" s="645"/>
      <c r="AF369" s="645"/>
      <c r="AG369" s="645"/>
      <c r="AH369" s="645"/>
      <c r="AI369" s="645"/>
      <c r="AJ369" s="645"/>
      <c r="AK369" s="647">
        <f t="shared" si="25"/>
        <v>0</v>
      </c>
      <c r="AL369" s="648" t="str">
        <f>CONCATENATE(IF(E370&gt;E369," * Positive F01-13 for Age "&amp;E356&amp;" "&amp;E357&amp;" is more than Tested F01-12"&amp;CHAR(10),""),IF(F370&gt;F369," * Positive F01-13 for Age "&amp;E356&amp;" "&amp;F357&amp;" is more than Tested F01-12"&amp;CHAR(10),""),IF(G370&gt;G369," * Positive F01-13 for Age "&amp;G356&amp;" "&amp;G357&amp;" is more than Tested F01-12"&amp;CHAR(10),""),IF(H370&gt;H369," * Positive F01-13 for Age "&amp;G356&amp;" "&amp;H357&amp;" is more than Tested F01-12"&amp;CHAR(10),""),IF(I370&gt;I369," * Positive F01-13 for Age "&amp;I356&amp;" "&amp;I357&amp;" is more than Tested F01-12"&amp;CHAR(10),""),IF(J370&gt;J369," * Positive F01-13 for Age "&amp;I356&amp;" "&amp;J357&amp;" is more than Tested F01-12"&amp;CHAR(10),""),IF(K370&gt;K369," * Positive F01-13 for Age "&amp;K356&amp;" "&amp;K357&amp;" is more than Tested F01-12"&amp;CHAR(10),""),IF(L370&gt;L369," * Positive F01-13 for Age "&amp;K356&amp;" "&amp;L357&amp;" is more than Tested F01-12"&amp;CHAR(10),""),IF(M370&gt;M369," * Positive F01-13 for Age "&amp;M356&amp;" "&amp;M357&amp;" is more than Tested F01-12"&amp;CHAR(10),""),IF(N370&gt;N369," * Positive F01-13 for Age "&amp;M356&amp;" "&amp;N357&amp;" is more than Tested F01-12"&amp;CHAR(10),""),IF(O370&gt;O369," * Positive F01-13 for Age "&amp;O356&amp;" "&amp;O357&amp;" is more than Tested F01-12"&amp;CHAR(10),""),IF(P370&gt;P369," * Positive F01-13 for Age "&amp;O356&amp;" "&amp;P357&amp;" is more than Tested F01-12"&amp;CHAR(10),""),IF(Q370&gt;Q369," * Positive F01-13 for Age "&amp;Q356&amp;" "&amp;Q357&amp;" is more than Tested F01-12"&amp;CHAR(10),""),IF(R370&gt;R369," * Positive F01-13 for Age "&amp;Q356&amp;" "&amp;R357&amp;" is more than Tested F01-12"&amp;CHAR(10),""),IF(S370&gt;S369," * Positive F01-13 for Age "&amp;S356&amp;" "&amp;S357&amp;" is more than Tested F01-12"&amp;CHAR(10),""),IF(T370&gt;T369," * Positive F01-13 for Age "&amp;S356&amp;" "&amp;T357&amp;" is more than Tested F01-12"&amp;CHAR(10),""),IF(U370&gt;U369," * Positive F01-13 for Age "&amp;U356&amp;" "&amp;U357&amp;" is more than Tested F01-12"&amp;CHAR(10),""),IF(V370&gt;V369," * Positive F01-13 for Age "&amp;U356&amp;" "&amp;V357&amp;" is more than Tested F01-12"&amp;CHAR(10),""),IF(W370&gt;W369," * Positive F01-13 for Age "&amp;W356&amp;" "&amp;W357&amp;" is more than Tested F01-12"&amp;CHAR(10),""),IF(X370&gt;X369," * Positive F01-13 for Age "&amp;W356&amp;" "&amp;X357&amp;" is more than Tested F01-12"&amp;CHAR(10),""),IF(Y370&gt;Y369," * Positive F01-13 for Age "&amp;Y356&amp;" "&amp;Y357&amp;" is more than Tested F01-12"&amp;CHAR(10),""),IF(Z370&gt;Z369," * Positive F01-13 for Age "&amp;Y356&amp;" "&amp;Z357&amp;" is more than Tested F01-12"&amp;CHAR(10),""),IF(AA370&gt;AA369," * Positive F01-13 for Age "&amp;AA356&amp;" "&amp;AA357&amp;" is more than Tested F01-12"&amp;CHAR(10),""),IF(AB370&gt;AB369," * Positive F01-13 for Age "&amp;AA356&amp;" "&amp;AB357&amp;" is more than Tested F01-12"&amp;CHAR(10),""))</f>
        <v/>
      </c>
      <c r="AM369" s="633"/>
      <c r="AN369" s="634" t="str">
        <f>CONCATENATE(IF(AND(IFERROR((AK370*100)/AK369,0)&gt;10,AK370&gt;5)," * This facility has a high positivity rate for Index Testing. Kindly confirm if this is the true reflection"&amp;CHAR(10),""),"")</f>
        <v/>
      </c>
      <c r="AO369" s="635"/>
    </row>
    <row r="370" spans="2:41" ht="42.75" customHeight="1">
      <c r="B370" s="636"/>
      <c r="C370" s="637" t="s">
        <v>1113</v>
      </c>
      <c r="D370" s="638" t="s">
        <v>1175</v>
      </c>
      <c r="E370" s="649"/>
      <c r="F370" s="650"/>
      <c r="G370" s="671"/>
      <c r="H370" s="642"/>
      <c r="I370" s="671"/>
      <c r="J370" s="642"/>
      <c r="K370" s="671"/>
      <c r="L370" s="642"/>
      <c r="M370" s="671"/>
      <c r="N370" s="642"/>
      <c r="O370" s="671"/>
      <c r="P370" s="642"/>
      <c r="Q370" s="671"/>
      <c r="R370" s="642"/>
      <c r="S370" s="671"/>
      <c r="T370" s="642"/>
      <c r="U370" s="671"/>
      <c r="V370" s="642"/>
      <c r="W370" s="671"/>
      <c r="X370" s="642"/>
      <c r="Y370" s="671"/>
      <c r="Z370" s="642"/>
      <c r="AA370" s="671"/>
      <c r="AB370" s="665"/>
      <c r="AC370" s="645"/>
      <c r="AD370" s="645"/>
      <c r="AE370" s="645"/>
      <c r="AF370" s="645"/>
      <c r="AG370" s="645"/>
      <c r="AH370" s="645"/>
      <c r="AI370" s="645"/>
      <c r="AJ370" s="645"/>
      <c r="AK370" s="651">
        <f t="shared" si="25"/>
        <v>0</v>
      </c>
      <c r="AL370" s="648"/>
      <c r="AM370" s="633"/>
      <c r="AN370" s="634" t="e">
        <f>CONCATENATE(IF(E369&gt;0," * F01-12 for Age "&amp;E356&amp;" "&amp;E357&amp;" has a value greater than 0"&amp;CHAR(10),""),IF(F369&gt;0," * F01-12 for Age "&amp;E356&amp;" "&amp;F357&amp;" has a value greater than 0"&amp;CHAR(10),""),IF(E370&gt;0," * F01-13 for Age "&amp;E356&amp;" "&amp;E357&amp;" has a value greater than 0"&amp;CHAR(10),""),IF(F370&gt;0," * F01-13 for Age "&amp;E356&amp;" "&amp;F357&amp;" has a value greater than 0"&amp;CHAR(10),""),IF(#REF!&gt;0," * F01-14 for Age "&amp;E356&amp;" "&amp;E357&amp;" has a value greater than 0"&amp;CHAR(10),""),IF(#REF!&gt;0," * F01-14 for Age "&amp;E356&amp;" "&amp;F357&amp;" has a value greater than 0"&amp;CHAR(10),""),IF(E433&gt;0," * F01-15 for Age "&amp;E356&amp;" "&amp;E357&amp;" has a value greater than 0"&amp;CHAR(10),""),IF(F433&gt;0," * F01-15 for Age "&amp;E356&amp;" "&amp;F357&amp;" has a value greater than 0"&amp;CHAR(10),""),IF(E438&gt;0," * F01-20 for Age "&amp;E356&amp;" "&amp;E357&amp;" has a value greater than 0"&amp;CHAR(10),""),IF(F438&gt;0," * F01-20 for Age "&amp;E356&amp;" "&amp;F357&amp;" has a value greater than 0"&amp;CHAR(10),""),IF(E439&gt;0," * F01-21 for Age "&amp;E356&amp;" "&amp;E357&amp;" has a value greater than 0"&amp;CHAR(10),""),IF(F439&gt;0," * F01-21 for Age "&amp;E356&amp;" "&amp;F357&amp;" has a value greater than 0"&amp;CHAR(10),""),IF(E440&gt;0," * F01-22 for Age "&amp;E356&amp;" "&amp;E357&amp;" has a value greater than 0"&amp;CHAR(10),""),IF(F440&gt;0," * F01-22 for Age "&amp;E356&amp;" "&amp;F357&amp;" has a value greater than 0"&amp;CHAR(10),""),IF(E441&gt;0," * F01-23 for Age "&amp;E356&amp;" "&amp;E357&amp;" has a value greater than 0"&amp;CHAR(10),""),IF(F441&gt;0," * F01-23 for Age "&amp;E356&amp;" "&amp;F357&amp;" has a value greater than 0"&amp;CHAR(10),""),"")</f>
        <v>#REF!</v>
      </c>
      <c r="AO370" s="635"/>
    </row>
    <row r="371" spans="2:41" ht="42.75" customHeight="1" thickBot="1">
      <c r="B371" s="636"/>
      <c r="C371" s="637" t="s">
        <v>1115</v>
      </c>
      <c r="D371" s="638" t="s">
        <v>1176</v>
      </c>
      <c r="E371" s="649"/>
      <c r="F371" s="650"/>
      <c r="G371" s="677"/>
      <c r="H371" s="678"/>
      <c r="I371" s="677"/>
      <c r="J371" s="678"/>
      <c r="K371" s="677"/>
      <c r="L371" s="678"/>
      <c r="M371" s="677"/>
      <c r="N371" s="678"/>
      <c r="O371" s="677"/>
      <c r="P371" s="678"/>
      <c r="Q371" s="677"/>
      <c r="R371" s="678"/>
      <c r="S371" s="677"/>
      <c r="T371" s="678"/>
      <c r="U371" s="677"/>
      <c r="V371" s="678"/>
      <c r="W371" s="677"/>
      <c r="X371" s="678"/>
      <c r="Y371" s="677"/>
      <c r="Z371" s="678"/>
      <c r="AA371" s="677"/>
      <c r="AB371" s="679"/>
      <c r="AC371" s="645"/>
      <c r="AD371" s="645"/>
      <c r="AE371" s="645"/>
      <c r="AF371" s="645"/>
      <c r="AG371" s="645"/>
      <c r="AH371" s="645"/>
      <c r="AI371" s="645"/>
      <c r="AJ371" s="645"/>
      <c r="AK371" s="651">
        <f t="shared" si="25"/>
        <v>0</v>
      </c>
      <c r="AL371" s="652"/>
      <c r="AM371" s="633"/>
      <c r="AN371" s="634" t="str">
        <f>CONCATENATE(IF(E370&gt;0," * F01-12 for Age "&amp;E357&amp;" "&amp;E358&amp;" has a value greater than 0"&amp;CHAR(10),""),IF(F370&gt;0," * F01-12 for Age "&amp;E357&amp;" "&amp;F358&amp;" has a value greater than 0"&amp;CHAR(10),""),IF(E371&gt;0," * F01-13 for Age "&amp;E357&amp;" "&amp;E358&amp;" has a value greater than 0"&amp;CHAR(10),""),IF(F371&gt;0," * F01-13 for Age "&amp;E357&amp;" "&amp;F358&amp;" has a value greater than 0"&amp;CHAR(10),""),IF(E433&gt;0," * F01-14 for Age "&amp;E357&amp;" "&amp;E358&amp;" has a value greater than 0"&amp;CHAR(10),""),IF(F433&gt;0," * F01-14 for Age "&amp;E357&amp;" "&amp;F358&amp;" has a value greater than 0"&amp;CHAR(10),""),IF(E434&gt;0," * F01-15 for Age "&amp;E357&amp;" "&amp;E358&amp;" has a value greater than 0"&amp;CHAR(10),""),IF(F434&gt;0," * F01-15 for Age "&amp;E357&amp;" "&amp;F358&amp;" has a value greater than 0"&amp;CHAR(10),""),IF(E439&gt;0," * F01-20 for Age "&amp;E357&amp;" "&amp;E358&amp;" has a value greater than 0"&amp;CHAR(10),""),IF(F439&gt;0," * F01-20 for Age "&amp;E357&amp;" "&amp;F358&amp;" has a value greater than 0"&amp;CHAR(10),""),IF(E440&gt;0," * F01-21 for Age "&amp;E357&amp;" "&amp;E358&amp;" has a value greater than 0"&amp;CHAR(10),""),IF(F440&gt;0," * F01-21 for Age "&amp;E357&amp;" "&amp;F358&amp;" has a value greater than 0"&amp;CHAR(10),""),IF(E441&gt;0," * F01-22 for Age "&amp;E357&amp;" "&amp;E358&amp;" has a value greater than 0"&amp;CHAR(10),""),IF(F441&gt;0," * F01-22 for Age "&amp;E357&amp;" "&amp;F358&amp;" has a value greater than 0"&amp;CHAR(10),""),IF(E442&gt;0," * F01-23 for Age "&amp;E357&amp;" "&amp;E358&amp;" has a value greater than 0"&amp;CHAR(10),""),IF(F442&gt;0," * F01-23 for Age "&amp;E357&amp;" "&amp;F358&amp;" has a value greater than 0"&amp;CHAR(10),""),"")</f>
        <v/>
      </c>
      <c r="AO371" s="635"/>
    </row>
    <row r="372" spans="2:41" ht="42.75" customHeight="1" thickBot="1">
      <c r="B372" s="653"/>
      <c r="C372" s="654" t="s">
        <v>1117</v>
      </c>
      <c r="D372" s="655" t="s">
        <v>1177</v>
      </c>
      <c r="E372" s="656"/>
      <c r="F372" s="657"/>
      <c r="G372" s="680"/>
      <c r="H372" s="681">
        <f>H368-SUM(H369:H371)</f>
        <v>0</v>
      </c>
      <c r="I372" s="682"/>
      <c r="J372" s="681">
        <f>J368-SUM(J369:J371)</f>
        <v>0</v>
      </c>
      <c r="K372" s="682"/>
      <c r="L372" s="681">
        <f>L368-SUM(L369:L371)</f>
        <v>0</v>
      </c>
      <c r="M372" s="682"/>
      <c r="N372" s="681">
        <f>N368-SUM(N369:N371)</f>
        <v>0</v>
      </c>
      <c r="O372" s="682"/>
      <c r="P372" s="681">
        <f>P368-SUM(P369:P371)</f>
        <v>0</v>
      </c>
      <c r="Q372" s="682"/>
      <c r="R372" s="681">
        <f>R368-SUM(R369:R371)</f>
        <v>0</v>
      </c>
      <c r="S372" s="682"/>
      <c r="T372" s="681">
        <f>T368-SUM(T369:T371)</f>
        <v>0</v>
      </c>
      <c r="U372" s="682"/>
      <c r="V372" s="681">
        <f>V368-SUM(V369:V371)</f>
        <v>0</v>
      </c>
      <c r="W372" s="682"/>
      <c r="X372" s="681">
        <f>X368-SUM(X369:X371)</f>
        <v>0</v>
      </c>
      <c r="Y372" s="682"/>
      <c r="Z372" s="681">
        <f>Z368-SUM(Z369:Z371)</f>
        <v>0</v>
      </c>
      <c r="AA372" s="682"/>
      <c r="AB372" s="683">
        <f>AB368-SUM(AB369:AB371)</f>
        <v>0</v>
      </c>
      <c r="AC372" s="662"/>
      <c r="AD372" s="662"/>
      <c r="AE372" s="662"/>
      <c r="AF372" s="662"/>
      <c r="AG372" s="662"/>
      <c r="AH372" s="662"/>
      <c r="AI372" s="662"/>
      <c r="AJ372" s="662"/>
      <c r="AK372" s="664">
        <f t="shared" si="25"/>
        <v>0</v>
      </c>
      <c r="AL372" s="652"/>
      <c r="AM372" s="633"/>
      <c r="AN372" s="634" t="str">
        <f>CONCATENATE(IF(E371&gt;0," * F01-12 for Age "&amp;E358&amp;" "&amp;E359&amp;" has a value greater than 0"&amp;CHAR(10),""),IF(F371&gt;0," * F01-12 for Age "&amp;E358&amp;" "&amp;F359&amp;" has a value greater than 0"&amp;CHAR(10),""),IF(E372&gt;0," * F01-13 for Age "&amp;E358&amp;" "&amp;E359&amp;" has a value greater than 0"&amp;CHAR(10),""),IF(F372&gt;0," * F01-13 for Age "&amp;E358&amp;" "&amp;F359&amp;" has a value greater than 0"&amp;CHAR(10),""),IF(E434&gt;0," * F01-14 for Age "&amp;E358&amp;" "&amp;E359&amp;" has a value greater than 0"&amp;CHAR(10),""),IF(F434&gt;0," * F01-14 for Age "&amp;E358&amp;" "&amp;F359&amp;" has a value greater than 0"&amp;CHAR(10),""),IF(E435&gt;0," * F01-15 for Age "&amp;E358&amp;" "&amp;E359&amp;" has a value greater than 0"&amp;CHAR(10),""),IF(F435&gt;0," * F01-15 for Age "&amp;E358&amp;" "&amp;F359&amp;" has a value greater than 0"&amp;CHAR(10),""),IF(E440&gt;0," * F01-20 for Age "&amp;E358&amp;" "&amp;E359&amp;" has a value greater than 0"&amp;CHAR(10),""),IF(F440&gt;0," * F01-20 for Age "&amp;E358&amp;" "&amp;F359&amp;" has a value greater than 0"&amp;CHAR(10),""),IF(E441&gt;0," * F01-21 for Age "&amp;E358&amp;" "&amp;E359&amp;" has a value greater than 0"&amp;CHAR(10),""),IF(F441&gt;0," * F01-21 for Age "&amp;E358&amp;" "&amp;F359&amp;" has a value greater than 0"&amp;CHAR(10),""),IF(E442&gt;0," * F01-22 for Age "&amp;E358&amp;" "&amp;E359&amp;" has a value greater than 0"&amp;CHAR(10),""),IF(F442&gt;0," * F01-22 for Age "&amp;E358&amp;" "&amp;F359&amp;" has a value greater than 0"&amp;CHAR(10),""),IF(E443&gt;0," * F01-23 for Age "&amp;E358&amp;" "&amp;E359&amp;" has a value greater than 0"&amp;CHAR(10),""),IF(F443&gt;0," * F01-23 for Age "&amp;E358&amp;" "&amp;F359&amp;" has a value greater than 0"&amp;CHAR(10),""),"")</f>
        <v/>
      </c>
      <c r="AO372" s="635"/>
    </row>
    <row r="373" spans="2:41" ht="42.75" customHeight="1" thickBot="1">
      <c r="B373" s="623" t="s">
        <v>1178</v>
      </c>
      <c r="C373" s="624" t="s">
        <v>152</v>
      </c>
      <c r="D373" s="625" t="s">
        <v>1179</v>
      </c>
      <c r="E373" s="626"/>
      <c r="F373" s="627"/>
      <c r="G373" s="684">
        <f>G313+G318+G323+G328+G333+G338+G343+G348+G353+G358+G363+G368</f>
        <v>0</v>
      </c>
      <c r="H373" s="684">
        <f t="shared" ref="H373:AB373" si="26">H313+H318+H323+H328+H333+H338+H343+H348+H353+H358+H363+H368</f>
        <v>0</v>
      </c>
      <c r="I373" s="684">
        <f t="shared" si="26"/>
        <v>0</v>
      </c>
      <c r="J373" s="684">
        <f t="shared" si="26"/>
        <v>0</v>
      </c>
      <c r="K373" s="684">
        <f t="shared" si="26"/>
        <v>0</v>
      </c>
      <c r="L373" s="684">
        <f t="shared" si="26"/>
        <v>0</v>
      </c>
      <c r="M373" s="684">
        <f t="shared" si="26"/>
        <v>0</v>
      </c>
      <c r="N373" s="684">
        <f t="shared" si="26"/>
        <v>0</v>
      </c>
      <c r="O373" s="684">
        <f t="shared" si="26"/>
        <v>0</v>
      </c>
      <c r="P373" s="684">
        <f t="shared" si="26"/>
        <v>0</v>
      </c>
      <c r="Q373" s="684">
        <f t="shared" si="26"/>
        <v>0</v>
      </c>
      <c r="R373" s="684">
        <f t="shared" si="26"/>
        <v>0</v>
      </c>
      <c r="S373" s="684">
        <f t="shared" si="26"/>
        <v>0</v>
      </c>
      <c r="T373" s="684">
        <f t="shared" si="26"/>
        <v>0</v>
      </c>
      <c r="U373" s="684">
        <f t="shared" si="26"/>
        <v>0</v>
      </c>
      <c r="V373" s="684">
        <f t="shared" si="26"/>
        <v>0</v>
      </c>
      <c r="W373" s="684">
        <f t="shared" si="26"/>
        <v>0</v>
      </c>
      <c r="X373" s="684">
        <f t="shared" si="26"/>
        <v>0</v>
      </c>
      <c r="Y373" s="684">
        <f t="shared" si="26"/>
        <v>0</v>
      </c>
      <c r="Z373" s="684">
        <f t="shared" si="26"/>
        <v>0</v>
      </c>
      <c r="AA373" s="684">
        <f t="shared" si="26"/>
        <v>0</v>
      </c>
      <c r="AB373" s="684">
        <f t="shared" si="26"/>
        <v>0</v>
      </c>
      <c r="AC373" s="629"/>
      <c r="AD373" s="629"/>
      <c r="AE373" s="629"/>
      <c r="AF373" s="629"/>
      <c r="AG373" s="629"/>
      <c r="AH373" s="629"/>
      <c r="AI373" s="629"/>
      <c r="AJ373" s="629"/>
      <c r="AK373" s="631">
        <f t="shared" si="25"/>
        <v>0</v>
      </c>
      <c r="AL373" s="632"/>
      <c r="AM373" s="633"/>
      <c r="AN373" s="634"/>
      <c r="AO373" s="635"/>
    </row>
    <row r="374" spans="2:41" ht="42.75" customHeight="1" thickBot="1">
      <c r="B374" s="636"/>
      <c r="C374" s="637" t="s">
        <v>1111</v>
      </c>
      <c r="D374" s="638" t="s">
        <v>1180</v>
      </c>
      <c r="E374" s="639"/>
      <c r="F374" s="640"/>
      <c r="G374" s="685">
        <f>G314+G319+G324+G329+G334+G339+G344+G349+G354+G359+G364+G369</f>
        <v>0</v>
      </c>
      <c r="H374" s="685">
        <f>H314+H319+H324+H329+H334+H339+H344+H349+H354+H359+H364+H369</f>
        <v>0</v>
      </c>
      <c r="I374" s="685">
        <f>I314+I319+I324+I329+I334+I339+I344+I349+I354+I359+I364+I369</f>
        <v>0</v>
      </c>
      <c r="J374" s="685">
        <f>J314+J319+J324+J329+J334+J339+J344+J349+J354+J359+J364+J369</f>
        <v>0</v>
      </c>
      <c r="K374" s="685">
        <f>K314+K319+K324+K329+K334+K339+K344+K349+K354+K359+K364+K369</f>
        <v>0</v>
      </c>
      <c r="L374" s="685">
        <f>L314+L319+L324+L329+L334+L339+L344+L349+L354+L359+L364+L369</f>
        <v>0</v>
      </c>
      <c r="M374" s="685">
        <f>M314+M319+M324+M329+M334+M339+M344+M349+M354+M359+M364+M369</f>
        <v>0</v>
      </c>
      <c r="N374" s="685">
        <f>N314+N319+N324+N329+N334+N339+N344+N349+N354+N359+N364+N369</f>
        <v>0</v>
      </c>
      <c r="O374" s="685">
        <f>O314+O319+O324+O329+O334+O339+O344+O349+O354+O359+O364+O369</f>
        <v>0</v>
      </c>
      <c r="P374" s="685">
        <f>P314+P319+P324+P329+P334+P339+P344+P349+P354+P359+P364+P369</f>
        <v>0</v>
      </c>
      <c r="Q374" s="685">
        <f>Q314+Q319+Q324+Q329+Q334+Q339+Q344+Q349+Q354+Q359+Q364+Q369</f>
        <v>0</v>
      </c>
      <c r="R374" s="685">
        <f>R314+R319+R324+R329+R334+R339+R344+R349+R354+R359+R364+R369</f>
        <v>0</v>
      </c>
      <c r="S374" s="685">
        <f>S314+S319+S324+S329+S334+S339+S344+S349+S354+S359+S364+S369</f>
        <v>0</v>
      </c>
      <c r="T374" s="685">
        <f>T314+T319+T324+T329+T334+T339+T344+T349+T354+T359+T364+T369</f>
        <v>0</v>
      </c>
      <c r="U374" s="685">
        <f>U314+U319+U324+U329+U334+U339+U344+U349+U354+U359+U364+U369</f>
        <v>0</v>
      </c>
      <c r="V374" s="685">
        <f>V314+V319+V324+V329+V334+V339+V344+V349+V354+V359+V364+V369</f>
        <v>0</v>
      </c>
      <c r="W374" s="685">
        <f>W314+W319+W324+W329+W334+W339+W344+W349+W354+W359+W364+W369</f>
        <v>0</v>
      </c>
      <c r="X374" s="685">
        <f>X314+X319+X324+X329+X334+X339+X344+X349+X354+X359+X364+X369</f>
        <v>0</v>
      </c>
      <c r="Y374" s="685">
        <f>Y314+Y319+Y324+Y329+Y334+Y339+Y344+Y349+Y354+Y359+Y364+Y369</f>
        <v>0</v>
      </c>
      <c r="Z374" s="685">
        <f>Z314+Z319+Z324+Z329+Z334+Z339+Z344+Z349+Z354+Z359+Z364+Z369</f>
        <v>0</v>
      </c>
      <c r="AA374" s="685">
        <f>AA314+AA319+AA324+AA329+AA334+AA339+AA344+AA349+AA354+AA359+AA364+AA369</f>
        <v>0</v>
      </c>
      <c r="AB374" s="685">
        <f>AB314+AB319+AB324+AB329+AB334+AB339+AB344+AB349+AB354+AB359+AB364+AB369</f>
        <v>0</v>
      </c>
      <c r="AC374" s="645"/>
      <c r="AD374" s="645"/>
      <c r="AE374" s="645"/>
      <c r="AF374" s="645"/>
      <c r="AG374" s="645"/>
      <c r="AH374" s="645"/>
      <c r="AI374" s="645"/>
      <c r="AJ374" s="645"/>
      <c r="AK374" s="647">
        <f t="shared" si="25"/>
        <v>0</v>
      </c>
      <c r="AL374" s="648" t="str">
        <f>CONCATENATE(IF(E375&gt;E374," * Positive F01-13 for Age "&amp;E361&amp;" "&amp;E362&amp;" is more than Tested F01-12"&amp;CHAR(10),""),IF(F375&gt;F374," * Positive F01-13 for Age "&amp;E361&amp;" "&amp;F362&amp;" is more than Tested F01-12"&amp;CHAR(10),""),IF(G375&gt;G374," * Positive F01-13 for Age "&amp;G361&amp;" "&amp;G362&amp;" is more than Tested F01-12"&amp;CHAR(10),""),IF(H375&gt;H374," * Positive F01-13 for Age "&amp;G361&amp;" "&amp;H362&amp;" is more than Tested F01-12"&amp;CHAR(10),""),IF(I375&gt;I374," * Positive F01-13 for Age "&amp;I361&amp;" "&amp;I362&amp;" is more than Tested F01-12"&amp;CHAR(10),""),IF(J375&gt;J374," * Positive F01-13 for Age "&amp;I361&amp;" "&amp;J362&amp;" is more than Tested F01-12"&amp;CHAR(10),""),IF(K375&gt;K374," * Positive F01-13 for Age "&amp;K361&amp;" "&amp;K362&amp;" is more than Tested F01-12"&amp;CHAR(10),""),IF(L375&gt;L374," * Positive F01-13 for Age "&amp;K361&amp;" "&amp;L362&amp;" is more than Tested F01-12"&amp;CHAR(10),""),IF(M375&gt;M374," * Positive F01-13 for Age "&amp;M361&amp;" "&amp;M362&amp;" is more than Tested F01-12"&amp;CHAR(10),""),IF(N375&gt;N374," * Positive F01-13 for Age "&amp;M361&amp;" "&amp;N362&amp;" is more than Tested F01-12"&amp;CHAR(10),""),IF(O375&gt;O374," * Positive F01-13 for Age "&amp;O361&amp;" "&amp;O362&amp;" is more than Tested F01-12"&amp;CHAR(10),""),IF(P375&gt;P374," * Positive F01-13 for Age "&amp;O361&amp;" "&amp;P362&amp;" is more than Tested F01-12"&amp;CHAR(10),""),IF(Q375&gt;Q374," * Positive F01-13 for Age "&amp;Q361&amp;" "&amp;Q362&amp;" is more than Tested F01-12"&amp;CHAR(10),""),IF(R375&gt;R374," * Positive F01-13 for Age "&amp;Q361&amp;" "&amp;R362&amp;" is more than Tested F01-12"&amp;CHAR(10),""),IF(S375&gt;S374," * Positive F01-13 for Age "&amp;S361&amp;" "&amp;S362&amp;" is more than Tested F01-12"&amp;CHAR(10),""),IF(T375&gt;T374," * Positive F01-13 for Age "&amp;S361&amp;" "&amp;T362&amp;" is more than Tested F01-12"&amp;CHAR(10),""),IF(U375&gt;U374," * Positive F01-13 for Age "&amp;U361&amp;" "&amp;U362&amp;" is more than Tested F01-12"&amp;CHAR(10),""),IF(V375&gt;V374," * Positive F01-13 for Age "&amp;U361&amp;" "&amp;V362&amp;" is more than Tested F01-12"&amp;CHAR(10),""),IF(W375&gt;W374," * Positive F01-13 for Age "&amp;W361&amp;" "&amp;W362&amp;" is more than Tested F01-12"&amp;CHAR(10),""),IF(X375&gt;X374," * Positive F01-13 for Age "&amp;W361&amp;" "&amp;X362&amp;" is more than Tested F01-12"&amp;CHAR(10),""),IF(Y375&gt;Y374," * Positive F01-13 for Age "&amp;Y361&amp;" "&amp;Y362&amp;" is more than Tested F01-12"&amp;CHAR(10),""),IF(Z375&gt;Z374," * Positive F01-13 for Age "&amp;Y361&amp;" "&amp;Z362&amp;" is more than Tested F01-12"&amp;CHAR(10),""),IF(AA375&gt;AA374," * Positive F01-13 for Age "&amp;AA361&amp;" "&amp;AA362&amp;" is more than Tested F01-12"&amp;CHAR(10),""),IF(AB375&gt;AB374," * Positive F01-13 for Age "&amp;AA361&amp;" "&amp;AB362&amp;" is more than Tested F01-12"&amp;CHAR(10),""))</f>
        <v/>
      </c>
      <c r="AM374" s="633"/>
      <c r="AN374" s="634" t="str">
        <f>CONCATENATE(IF(AND(IFERROR((AK375*100)/AK374,0)&gt;10,AK375&gt;5)," * This facility has a high positivity rate for Index Testing. Kindly confirm if this is the true reflection"&amp;CHAR(10),""),"")</f>
        <v/>
      </c>
      <c r="AO374" s="635"/>
    </row>
    <row r="375" spans="2:41" ht="42.75" customHeight="1" thickBot="1">
      <c r="B375" s="636"/>
      <c r="C375" s="637" t="s">
        <v>1113</v>
      </c>
      <c r="D375" s="638" t="s">
        <v>1181</v>
      </c>
      <c r="E375" s="649"/>
      <c r="F375" s="650"/>
      <c r="G375" s="685">
        <f>G315+G320+G325+G330+G335+G340+G345+G350+G355+G360+G365+G370</f>
        <v>0</v>
      </c>
      <c r="H375" s="685">
        <f>H315+H320+H325+H330+H335+H340+H345+H350+H355+H360+H365+H370</f>
        <v>0</v>
      </c>
      <c r="I375" s="685">
        <f>I315+I320+I325+I330+I335+I340+I345+I350+I355+I360+I365+I370</f>
        <v>0</v>
      </c>
      <c r="J375" s="685">
        <f>J315+J320+J325+J330+J335+J340+J345+J350+J355+J360+J365+J370</f>
        <v>0</v>
      </c>
      <c r="K375" s="685">
        <f>K315+K320+K325+K330+K335+K340+K345+K350+K355+K360+K365+K370</f>
        <v>0</v>
      </c>
      <c r="L375" s="685">
        <f>L315+L320+L325+L330+L335+L340+L345+L350+L355+L360+L365+L370</f>
        <v>0</v>
      </c>
      <c r="M375" s="685">
        <f>M315+M320+M325+M330+M335+M340+M345+M350+M355+M360+M365+M370</f>
        <v>0</v>
      </c>
      <c r="N375" s="685">
        <f>N315+N320+N325+N330+N335+N340+N345+N350+N355+N360+N365+N370</f>
        <v>0</v>
      </c>
      <c r="O375" s="685">
        <f>O315+O320+O325+O330+O335+O340+O345+O350+O355+O360+O365+O370</f>
        <v>0</v>
      </c>
      <c r="P375" s="685">
        <f>P315+P320+P325+P330+P335+P340+P345+P350+P355+P360+P365+P370</f>
        <v>0</v>
      </c>
      <c r="Q375" s="685">
        <f>Q315+Q320+Q325+Q330+Q335+Q340+Q345+Q350+Q355+Q360+Q365+Q370</f>
        <v>0</v>
      </c>
      <c r="R375" s="685">
        <f>R315+R320+R325+R330+R335+R340+R345+R350+R355+R360+R365+R370</f>
        <v>0</v>
      </c>
      <c r="S375" s="685">
        <f>S315+S320+S325+S330+S335+S340+S345+S350+S355+S360+S365+S370</f>
        <v>0</v>
      </c>
      <c r="T375" s="685">
        <f>T315+T320+T325+T330+T335+T340+T345+T350+T355+T360+T365+T370</f>
        <v>0</v>
      </c>
      <c r="U375" s="685">
        <f>U315+U320+U325+U330+U335+U340+U345+U350+U355+U360+U365+U370</f>
        <v>0</v>
      </c>
      <c r="V375" s="685">
        <f>V315+V320+V325+V330+V335+V340+V345+V350+V355+V360+V365+V370</f>
        <v>0</v>
      </c>
      <c r="W375" s="685">
        <f>W315+W320+W325+W330+W335+W340+W345+W350+W355+W360+W365+W370</f>
        <v>0</v>
      </c>
      <c r="X375" s="685">
        <f>X315+X320+X325+X330+X335+X340+X345+X350+X355+X360+X365+X370</f>
        <v>0</v>
      </c>
      <c r="Y375" s="685">
        <f>Y315+Y320+Y325+Y330+Y335+Y340+Y345+Y350+Y355+Y360+Y365+Y370</f>
        <v>0</v>
      </c>
      <c r="Z375" s="685">
        <f>Z315+Z320+Z325+Z330+Z335+Z340+Z345+Z350+Z355+Z360+Z365+Z370</f>
        <v>0</v>
      </c>
      <c r="AA375" s="685">
        <f>AA315+AA320+AA325+AA330+AA335+AA340+AA345+AA350+AA355+AA360+AA365+AA370</f>
        <v>0</v>
      </c>
      <c r="AB375" s="685">
        <f>AB315+AB320+AB325+AB330+AB335+AB340+AB345+AB350+AB355+AB360+AB365+AB370</f>
        <v>0</v>
      </c>
      <c r="AC375" s="645"/>
      <c r="AD375" s="645"/>
      <c r="AE375" s="645"/>
      <c r="AF375" s="645"/>
      <c r="AG375" s="645"/>
      <c r="AH375" s="645"/>
      <c r="AI375" s="645"/>
      <c r="AJ375" s="645"/>
      <c r="AK375" s="651">
        <f t="shared" si="25"/>
        <v>0</v>
      </c>
      <c r="AL375" s="648"/>
      <c r="AM375" s="633"/>
      <c r="AN375" s="634" t="e">
        <f>CONCATENATE(IF(E374&gt;0," * F01-12 for Age "&amp;E361&amp;" "&amp;E362&amp;" has a value greater than 0"&amp;CHAR(10),""),IF(F374&gt;0," * F01-12 for Age "&amp;E361&amp;" "&amp;F362&amp;" has a value greater than 0"&amp;CHAR(10),""),IF(E375&gt;0," * F01-13 for Age "&amp;E361&amp;" "&amp;E362&amp;" has a value greater than 0"&amp;CHAR(10),""),IF(F375&gt;0," * F01-13 for Age "&amp;E361&amp;" "&amp;F362&amp;" has a value greater than 0"&amp;CHAR(10),""),IF(#REF!&gt;0," * F01-14 for Age "&amp;E361&amp;" "&amp;E362&amp;" has a value greater than 0"&amp;CHAR(10),""),IF(#REF!&gt;0," * F01-14 for Age "&amp;E361&amp;" "&amp;F362&amp;" has a value greater than 0"&amp;CHAR(10),""),IF(E438&gt;0," * F01-15 for Age "&amp;E361&amp;" "&amp;E362&amp;" has a value greater than 0"&amp;CHAR(10),""),IF(F438&gt;0," * F01-15 for Age "&amp;E361&amp;" "&amp;F362&amp;" has a value greater than 0"&amp;CHAR(10),""),IF(E443&gt;0," * F01-20 for Age "&amp;E361&amp;" "&amp;E362&amp;" has a value greater than 0"&amp;CHAR(10),""),IF(F443&gt;0," * F01-20 for Age "&amp;E361&amp;" "&amp;F362&amp;" has a value greater than 0"&amp;CHAR(10),""),IF(E444&gt;0," * F01-21 for Age "&amp;E361&amp;" "&amp;E362&amp;" has a value greater than 0"&amp;CHAR(10),""),IF(F444&gt;0," * F01-21 for Age "&amp;E361&amp;" "&amp;F362&amp;" has a value greater than 0"&amp;CHAR(10),""),IF(E445&gt;0," * F01-22 for Age "&amp;E361&amp;" "&amp;E362&amp;" has a value greater than 0"&amp;CHAR(10),""),IF(F445&gt;0," * F01-22 for Age "&amp;E361&amp;" "&amp;F362&amp;" has a value greater than 0"&amp;CHAR(10),""),IF(E446&gt;0," * F01-23 for Age "&amp;E361&amp;" "&amp;E362&amp;" has a value greater than 0"&amp;CHAR(10),""),IF(F446&gt;0," * F01-23 for Age "&amp;E361&amp;" "&amp;F362&amp;" has a value greater than 0"&amp;CHAR(10),""),"")</f>
        <v>#REF!</v>
      </c>
      <c r="AO375" s="635"/>
    </row>
    <row r="376" spans="2:41" ht="42.75" customHeight="1" thickBot="1">
      <c r="B376" s="636"/>
      <c r="C376" s="637" t="s">
        <v>1115</v>
      </c>
      <c r="D376" s="638" t="s">
        <v>1182</v>
      </c>
      <c r="E376" s="649"/>
      <c r="F376" s="650"/>
      <c r="G376" s="685">
        <f>G316+G321+G326+G331+G336+G341+G346+G351+G356+G361+G366+G371</f>
        <v>0</v>
      </c>
      <c r="H376" s="685">
        <f>H316+H321+H326+H331+H336+H341+H346+H351+H356+H361+H366+H371</f>
        <v>0</v>
      </c>
      <c r="I376" s="685">
        <f>I316+I321+I326+I331+I336+I341+I346+I351+I356+I361+I366+I371</f>
        <v>0</v>
      </c>
      <c r="J376" s="685">
        <f>J316+J321+J326+J331+J336+J341+J346+J351+J356+J361+J366+J371</f>
        <v>0</v>
      </c>
      <c r="K376" s="685">
        <f>K316+K321+K326+K331+K336+K341+K346+K351+K356+K361+K366+K371</f>
        <v>0</v>
      </c>
      <c r="L376" s="685">
        <f>L316+L321+L326+L331+L336+L341+L346+L351+L356+L361+L366+L371</f>
        <v>0</v>
      </c>
      <c r="M376" s="685">
        <f>M316+M321+M326+M331+M336+M341+M346+M351+M356+M361+M366+M371</f>
        <v>0</v>
      </c>
      <c r="N376" s="685">
        <f>N316+N321+N326+N331+N336+N341+N346+N351+N356+N361+N366+N371</f>
        <v>0</v>
      </c>
      <c r="O376" s="685">
        <f>O316+O321+O326+O331+O336+O341+O346+O351+O356+O361+O366+O371</f>
        <v>0</v>
      </c>
      <c r="P376" s="685">
        <f>P316+P321+P326+P331+P336+P341+P346+P351+P356+P361+P366+P371</f>
        <v>0</v>
      </c>
      <c r="Q376" s="685">
        <f>Q316+Q321+Q326+Q331+Q336+Q341+Q346+Q351+Q356+Q361+Q366+Q371</f>
        <v>0</v>
      </c>
      <c r="R376" s="685">
        <f>R316+R321+R326+R331+R336+R341+R346+R351+R356+R361+R366+R371</f>
        <v>0</v>
      </c>
      <c r="S376" s="685">
        <f>S316+S321+S326+S331+S336+S341+S346+S351+S356+S361+S366+S371</f>
        <v>0</v>
      </c>
      <c r="T376" s="685">
        <f>T316+T321+T326+T331+T336+T341+T346+T351+T356+T361+T366+T371</f>
        <v>0</v>
      </c>
      <c r="U376" s="685">
        <f>U316+U321+U326+U331+U336+U341+U346+U351+U356+U361+U366+U371</f>
        <v>0</v>
      </c>
      <c r="V376" s="685">
        <f>V316+V321+V326+V331+V336+V341+V346+V351+V356+V361+V366+V371</f>
        <v>0</v>
      </c>
      <c r="W376" s="685">
        <f>W316+W321+W326+W331+W336+W341+W346+W351+W356+W361+W366+W371</f>
        <v>0</v>
      </c>
      <c r="X376" s="685">
        <f>X316+X321+X326+X331+X336+X341+X346+X351+X356+X361+X366+X371</f>
        <v>0</v>
      </c>
      <c r="Y376" s="685">
        <f>Y316+Y321+Y326+Y331+Y336+Y341+Y346+Y351+Y356+Y361+Y366+Y371</f>
        <v>0</v>
      </c>
      <c r="Z376" s="685">
        <f>Z316+Z321+Z326+Z331+Z336+Z341+Z346+Z351+Z356+Z361+Z366+Z371</f>
        <v>0</v>
      </c>
      <c r="AA376" s="685">
        <f>AA316+AA321+AA326+AA331+AA336+AA341+AA346+AA351+AA356+AA361+AA366+AA371</f>
        <v>0</v>
      </c>
      <c r="AB376" s="685">
        <f>AB316+AB321+AB326+AB331+AB336+AB341+AB346+AB351+AB356+AB361+AB366+AB371</f>
        <v>0</v>
      </c>
      <c r="AC376" s="645"/>
      <c r="AD376" s="645"/>
      <c r="AE376" s="645"/>
      <c r="AF376" s="645"/>
      <c r="AG376" s="645"/>
      <c r="AH376" s="645"/>
      <c r="AI376" s="645"/>
      <c r="AJ376" s="645"/>
      <c r="AK376" s="651">
        <f t="shared" si="25"/>
        <v>0</v>
      </c>
      <c r="AL376" s="652"/>
      <c r="AM376" s="633"/>
      <c r="AN376" s="634" t="str">
        <f>CONCATENATE(IF(E375&gt;0," * F01-12 for Age "&amp;E362&amp;" "&amp;E363&amp;" has a value greater than 0"&amp;CHAR(10),""),IF(F375&gt;0," * F01-12 for Age "&amp;E362&amp;" "&amp;F363&amp;" has a value greater than 0"&amp;CHAR(10),""),IF(E376&gt;0," * F01-13 for Age "&amp;E362&amp;" "&amp;E363&amp;" has a value greater than 0"&amp;CHAR(10),""),IF(F376&gt;0," * F01-13 for Age "&amp;E362&amp;" "&amp;F363&amp;" has a value greater than 0"&amp;CHAR(10),""),IF(E438&gt;0," * F01-14 for Age "&amp;E362&amp;" "&amp;E363&amp;" has a value greater than 0"&amp;CHAR(10),""),IF(F438&gt;0," * F01-14 for Age "&amp;E362&amp;" "&amp;F363&amp;" has a value greater than 0"&amp;CHAR(10),""),IF(E439&gt;0," * F01-15 for Age "&amp;E362&amp;" "&amp;E363&amp;" has a value greater than 0"&amp;CHAR(10),""),IF(F439&gt;0," * F01-15 for Age "&amp;E362&amp;" "&amp;F363&amp;" has a value greater than 0"&amp;CHAR(10),""),IF(E444&gt;0," * F01-20 for Age "&amp;E362&amp;" "&amp;E363&amp;" has a value greater than 0"&amp;CHAR(10),""),IF(F444&gt;0," * F01-20 for Age "&amp;E362&amp;" "&amp;F363&amp;" has a value greater than 0"&amp;CHAR(10),""),IF(E445&gt;0," * F01-21 for Age "&amp;E362&amp;" "&amp;E363&amp;" has a value greater than 0"&amp;CHAR(10),""),IF(F445&gt;0," * F01-21 for Age "&amp;E362&amp;" "&amp;F363&amp;" has a value greater than 0"&amp;CHAR(10),""),IF(E446&gt;0," * F01-22 for Age "&amp;E362&amp;" "&amp;E363&amp;" has a value greater than 0"&amp;CHAR(10),""),IF(F446&gt;0," * F01-22 for Age "&amp;E362&amp;" "&amp;F363&amp;" has a value greater than 0"&amp;CHAR(10),""),IF(E447&gt;0," * F01-23 for Age "&amp;E362&amp;" "&amp;E363&amp;" has a value greater than 0"&amp;CHAR(10),""),IF(F447&gt;0," * F01-23 for Age "&amp;E362&amp;" "&amp;F363&amp;" has a value greater than 0"&amp;CHAR(10),""),"")</f>
        <v/>
      </c>
      <c r="AO376" s="635"/>
    </row>
    <row r="377" spans="2:41" ht="42.75" customHeight="1" thickBot="1">
      <c r="B377" s="653"/>
      <c r="C377" s="654" t="s">
        <v>1117</v>
      </c>
      <c r="D377" s="655" t="s">
        <v>1183</v>
      </c>
      <c r="E377" s="656"/>
      <c r="F377" s="657"/>
      <c r="G377" s="686">
        <f>G373-SUM(G374:G376)</f>
        <v>0</v>
      </c>
      <c r="H377" s="686">
        <f>H373-SUM(H374:H376)</f>
        <v>0</v>
      </c>
      <c r="I377" s="686">
        <f>I373-SUM(I374:I376)</f>
        <v>0</v>
      </c>
      <c r="J377" s="686">
        <f>J373-SUM(J374:J376)</f>
        <v>0</v>
      </c>
      <c r="K377" s="686">
        <f>K373-SUM(K374:K376)</f>
        <v>0</v>
      </c>
      <c r="L377" s="686">
        <f>L373-SUM(L374:L376)</f>
        <v>0</v>
      </c>
      <c r="M377" s="686">
        <f>M373-SUM(M374:M376)</f>
        <v>0</v>
      </c>
      <c r="N377" s="686">
        <f>N373-SUM(N374:N376)</f>
        <v>0</v>
      </c>
      <c r="O377" s="686">
        <f>O373-SUM(O374:O376)</f>
        <v>0</v>
      </c>
      <c r="P377" s="686">
        <f>P373-SUM(P374:P376)</f>
        <v>0</v>
      </c>
      <c r="Q377" s="686">
        <f>Q373-SUM(Q374:Q376)</f>
        <v>0</v>
      </c>
      <c r="R377" s="686">
        <f>R373-SUM(R374:R376)</f>
        <v>0</v>
      </c>
      <c r="S377" s="686">
        <f>S373-SUM(S374:S376)</f>
        <v>0</v>
      </c>
      <c r="T377" s="686">
        <f>T373-SUM(T374:T376)</f>
        <v>0</v>
      </c>
      <c r="U377" s="686">
        <f>U373-SUM(U374:U376)</f>
        <v>0</v>
      </c>
      <c r="V377" s="686">
        <f>V373-SUM(V374:V376)</f>
        <v>0</v>
      </c>
      <c r="W377" s="686">
        <f>W373-SUM(W374:W376)</f>
        <v>0</v>
      </c>
      <c r="X377" s="686">
        <f>X373-SUM(X374:X376)</f>
        <v>0</v>
      </c>
      <c r="Y377" s="686">
        <f>Y373-SUM(Y374:Y376)</f>
        <v>0</v>
      </c>
      <c r="Z377" s="686">
        <f>Z373-SUM(Z374:Z376)</f>
        <v>0</v>
      </c>
      <c r="AA377" s="686">
        <f>AA373-SUM(AA374:AA376)</f>
        <v>0</v>
      </c>
      <c r="AB377" s="686">
        <f>AB373-SUM(AB374:AB376)</f>
        <v>0</v>
      </c>
      <c r="AC377" s="662"/>
      <c r="AD377" s="662"/>
      <c r="AE377" s="662"/>
      <c r="AF377" s="662"/>
      <c r="AG377" s="662"/>
      <c r="AH377" s="662"/>
      <c r="AI377" s="662"/>
      <c r="AJ377" s="662"/>
      <c r="AK377" s="664">
        <f t="shared" si="25"/>
        <v>0</v>
      </c>
      <c r="AL377" s="652"/>
      <c r="AM377" s="633"/>
      <c r="AN377" s="634" t="str">
        <f>CONCATENATE(IF(E376&gt;0," * F01-12 for Age "&amp;E363&amp;" "&amp;E364&amp;" has a value greater than 0"&amp;CHAR(10),""),IF(F376&gt;0," * F01-12 for Age "&amp;E363&amp;" "&amp;F364&amp;" has a value greater than 0"&amp;CHAR(10),""),IF(E377&gt;0," * F01-13 for Age "&amp;E363&amp;" "&amp;E364&amp;" has a value greater than 0"&amp;CHAR(10),""),IF(F377&gt;0," * F01-13 for Age "&amp;E363&amp;" "&amp;F364&amp;" has a value greater than 0"&amp;CHAR(10),""),IF(E439&gt;0," * F01-14 for Age "&amp;E363&amp;" "&amp;E364&amp;" has a value greater than 0"&amp;CHAR(10),""),IF(F439&gt;0," * F01-14 for Age "&amp;E363&amp;" "&amp;F364&amp;" has a value greater than 0"&amp;CHAR(10),""),IF(E440&gt;0," * F01-15 for Age "&amp;E363&amp;" "&amp;E364&amp;" has a value greater than 0"&amp;CHAR(10),""),IF(F440&gt;0," * F01-15 for Age "&amp;E363&amp;" "&amp;F364&amp;" has a value greater than 0"&amp;CHAR(10),""),IF(E445&gt;0," * F01-20 for Age "&amp;E363&amp;" "&amp;E364&amp;" has a value greater than 0"&amp;CHAR(10),""),IF(F445&gt;0," * F01-20 for Age "&amp;E363&amp;" "&amp;F364&amp;" has a value greater than 0"&amp;CHAR(10),""),IF(E446&gt;0," * F01-21 for Age "&amp;E363&amp;" "&amp;E364&amp;" has a value greater than 0"&amp;CHAR(10),""),IF(F446&gt;0," * F01-21 for Age "&amp;E363&amp;" "&amp;F364&amp;" has a value greater than 0"&amp;CHAR(10),""),IF(E447&gt;0," * F01-22 for Age "&amp;E363&amp;" "&amp;E364&amp;" has a value greater than 0"&amp;CHAR(10),""),IF(F447&gt;0," * F01-22 for Age "&amp;E363&amp;" "&amp;F364&amp;" has a value greater than 0"&amp;CHAR(10),""),IF(E448&gt;0," * F01-23 for Age "&amp;E363&amp;" "&amp;E364&amp;" has a value greater than 0"&amp;CHAR(10),""),IF(F448&gt;0," * F01-23 for Age "&amp;E363&amp;" "&amp;F364&amp;" has a value greater than 0"&amp;CHAR(10),""),"")</f>
        <v/>
      </c>
      <c r="AO377" s="635"/>
    </row>
    <row r="378" spans="2:41" ht="32.25" thickBot="1">
      <c r="B378" s="270" t="s">
        <v>460</v>
      </c>
      <c r="C378" s="326"/>
      <c r="G378" s="117"/>
      <c r="H378" s="117"/>
      <c r="J378" s="117"/>
      <c r="K378" s="117"/>
      <c r="N378" s="117"/>
      <c r="O378" s="117"/>
      <c r="P378" s="117"/>
      <c r="R378" s="117"/>
      <c r="Y378" s="117"/>
    </row>
  </sheetData>
  <sheetProtection selectLockedCells="1"/>
  <mergeCells count="331">
    <mergeCell ref="B358:B362"/>
    <mergeCell ref="AL359:AL360"/>
    <mergeCell ref="B363:B367"/>
    <mergeCell ref="AL364:AL365"/>
    <mergeCell ref="B368:B372"/>
    <mergeCell ref="AL369:AL370"/>
    <mergeCell ref="B373:B377"/>
    <mergeCell ref="AL374:AL375"/>
    <mergeCell ref="B333:B337"/>
    <mergeCell ref="AL334:AL335"/>
    <mergeCell ref="B338:B342"/>
    <mergeCell ref="AL339:AL340"/>
    <mergeCell ref="B343:B347"/>
    <mergeCell ref="AL344:AL345"/>
    <mergeCell ref="B348:B352"/>
    <mergeCell ref="AL349:AL350"/>
    <mergeCell ref="B353:B357"/>
    <mergeCell ref="AL354:AL355"/>
    <mergeCell ref="AO311:AO312"/>
    <mergeCell ref="B313:B317"/>
    <mergeCell ref="AL314:AL315"/>
    <mergeCell ref="B318:B322"/>
    <mergeCell ref="AL319:AL320"/>
    <mergeCell ref="B323:B327"/>
    <mergeCell ref="AL324:AL325"/>
    <mergeCell ref="B328:B332"/>
    <mergeCell ref="AL329:AL330"/>
    <mergeCell ref="B310:AO310"/>
    <mergeCell ref="B311:B312"/>
    <mergeCell ref="C311:C312"/>
    <mergeCell ref="D311:D312"/>
    <mergeCell ref="E311:F311"/>
    <mergeCell ref="G311:H311"/>
    <mergeCell ref="I311:J311"/>
    <mergeCell ref="K311:L311"/>
    <mergeCell ref="M311:N311"/>
    <mergeCell ref="O311:P311"/>
    <mergeCell ref="Q311:R311"/>
    <mergeCell ref="S311:T311"/>
    <mergeCell ref="U311:V311"/>
    <mergeCell ref="W311:X311"/>
    <mergeCell ref="Y311:Z311"/>
    <mergeCell ref="AA311:AB311"/>
    <mergeCell ref="AC311:AD311"/>
    <mergeCell ref="AE311:AF311"/>
    <mergeCell ref="AG311:AH311"/>
    <mergeCell ref="AI311:AJ311"/>
    <mergeCell ref="AK311:AK312"/>
    <mergeCell ref="AL311:AL312"/>
    <mergeCell ref="AM311:AM312"/>
    <mergeCell ref="AN311:AN312"/>
    <mergeCell ref="D5:F5"/>
    <mergeCell ref="B7:AI7"/>
    <mergeCell ref="B308:AI308"/>
    <mergeCell ref="B169:B172"/>
    <mergeCell ref="AA156:AB156"/>
    <mergeCell ref="B263:B265"/>
    <mergeCell ref="B252:B262"/>
    <mergeCell ref="E208:F208"/>
    <mergeCell ref="G208:H208"/>
    <mergeCell ref="I208:J208"/>
    <mergeCell ref="B196:B197"/>
    <mergeCell ref="B160:B161"/>
    <mergeCell ref="B174:B175"/>
    <mergeCell ref="B162:B168"/>
    <mergeCell ref="C174:C175"/>
    <mergeCell ref="D174:D175"/>
    <mergeCell ref="AI174:AI175"/>
    <mergeCell ref="AI208:AI209"/>
    <mergeCell ref="AI156:AI157"/>
    <mergeCell ref="B266:B273"/>
    <mergeCell ref="B182:B185"/>
    <mergeCell ref="B173:AI173"/>
    <mergeCell ref="B201:B203"/>
    <mergeCell ref="I225:J225"/>
    <mergeCell ref="K225:L225"/>
    <mergeCell ref="M225:N225"/>
    <mergeCell ref="B208:B209"/>
    <mergeCell ref="B190:B195"/>
    <mergeCell ref="B213:B214"/>
    <mergeCell ref="AI225:AI226"/>
    <mergeCell ref="B210:B212"/>
    <mergeCell ref="B217:B219"/>
    <mergeCell ref="B215:B216"/>
    <mergeCell ref="B186:B189"/>
    <mergeCell ref="B283:B288"/>
    <mergeCell ref="O275:P275"/>
    <mergeCell ref="Q275:R275"/>
    <mergeCell ref="S275:T275"/>
    <mergeCell ref="U275:V275"/>
    <mergeCell ref="C156:C157"/>
    <mergeCell ref="B89:B92"/>
    <mergeCell ref="B158:B159"/>
    <mergeCell ref="E129:L130"/>
    <mergeCell ref="Y225:Z225"/>
    <mergeCell ref="K208:L208"/>
    <mergeCell ref="AA174:AB174"/>
    <mergeCell ref="Y156:Z156"/>
    <mergeCell ref="W156:X156"/>
    <mergeCell ref="U174:V174"/>
    <mergeCell ref="S174:T174"/>
    <mergeCell ref="O174:P174"/>
    <mergeCell ref="Q174:R174"/>
    <mergeCell ref="Q156:R156"/>
    <mergeCell ref="S156:T156"/>
    <mergeCell ref="U156:V156"/>
    <mergeCell ref="B207:AI207"/>
    <mergeCell ref="D208:D209"/>
    <mergeCell ref="B198:B200"/>
    <mergeCell ref="B204:B206"/>
    <mergeCell ref="C208:C209"/>
    <mergeCell ref="B120:B121"/>
    <mergeCell ref="B122:B123"/>
    <mergeCell ref="M156:N156"/>
    <mergeCell ref="G5:H5"/>
    <mergeCell ref="I5:K5"/>
    <mergeCell ref="E6:W6"/>
    <mergeCell ref="W76:X76"/>
    <mergeCell ref="L5:R5"/>
    <mergeCell ref="S5:T5"/>
    <mergeCell ref="U5:W5"/>
    <mergeCell ref="X5:Y5"/>
    <mergeCell ref="AB5:AI5"/>
    <mergeCell ref="M76:N76"/>
    <mergeCell ref="O76:P76"/>
    <mergeCell ref="Q76:R76"/>
    <mergeCell ref="S76:T76"/>
    <mergeCell ref="U76:V76"/>
    <mergeCell ref="AI76:AI77"/>
    <mergeCell ref="AA76:AB76"/>
    <mergeCell ref="I8:J8"/>
    <mergeCell ref="K8:L8"/>
    <mergeCell ref="M8:N8"/>
    <mergeCell ref="K66:L66"/>
    <mergeCell ref="M66:N66"/>
    <mergeCell ref="O66:P66"/>
    <mergeCell ref="K76:L76"/>
    <mergeCell ref="AI66:AI67"/>
    <mergeCell ref="B6:D6"/>
    <mergeCell ref="D8:D9"/>
    <mergeCell ref="C8:C9"/>
    <mergeCell ref="B8:B9"/>
    <mergeCell ref="B114:B115"/>
    <mergeCell ref="C114:C115"/>
    <mergeCell ref="B116:B117"/>
    <mergeCell ref="B118:B119"/>
    <mergeCell ref="B24:B25"/>
    <mergeCell ref="B26:B27"/>
    <mergeCell ref="B28:B29"/>
    <mergeCell ref="B10:B19"/>
    <mergeCell ref="D66:D67"/>
    <mergeCell ref="B100:B102"/>
    <mergeCell ref="B30:B31"/>
    <mergeCell ref="B104:B110"/>
    <mergeCell ref="B111:B112"/>
    <mergeCell ref="B68:B72"/>
    <mergeCell ref="D76:D77"/>
    <mergeCell ref="B66:B67"/>
    <mergeCell ref="D114:D115"/>
    <mergeCell ref="O114:P114"/>
    <mergeCell ref="E114:F114"/>
    <mergeCell ref="G114:H114"/>
    <mergeCell ref="I114:J114"/>
    <mergeCell ref="Q114:R114"/>
    <mergeCell ref="B155:AI155"/>
    <mergeCell ref="B128:AI128"/>
    <mergeCell ref="O156:P156"/>
    <mergeCell ref="K174:L174"/>
    <mergeCell ref="E156:F156"/>
    <mergeCell ref="G156:H156"/>
    <mergeCell ref="I156:J156"/>
    <mergeCell ref="K156:L156"/>
    <mergeCell ref="D156:D157"/>
    <mergeCell ref="S129:T129"/>
    <mergeCell ref="U129:V129"/>
    <mergeCell ref="W129:X129"/>
    <mergeCell ref="Y129:Z129"/>
    <mergeCell ref="AA129:AB129"/>
    <mergeCell ref="AI129:AI130"/>
    <mergeCell ref="B147:B154"/>
    <mergeCell ref="B139:B146"/>
    <mergeCell ref="B131:B138"/>
    <mergeCell ref="D129:D130"/>
    <mergeCell ref="B289:B295"/>
    <mergeCell ref="W275:X275"/>
    <mergeCell ref="Y275:Z275"/>
    <mergeCell ref="E225:F225"/>
    <mergeCell ref="G225:H225"/>
    <mergeCell ref="AA225:AB225"/>
    <mergeCell ref="C225:C226"/>
    <mergeCell ref="B275:B276"/>
    <mergeCell ref="C275:C276"/>
    <mergeCell ref="B277:B282"/>
    <mergeCell ref="D275:D276"/>
    <mergeCell ref="AA275:AB275"/>
    <mergeCell ref="M275:N275"/>
    <mergeCell ref="I275:J275"/>
    <mergeCell ref="K275:L275"/>
    <mergeCell ref="W225:X225"/>
    <mergeCell ref="O225:P225"/>
    <mergeCell ref="Q225:R225"/>
    <mergeCell ref="S225:T225"/>
    <mergeCell ref="U225:V225"/>
    <mergeCell ref="D225:D226"/>
    <mergeCell ref="B225:B226"/>
    <mergeCell ref="E275:F275"/>
    <mergeCell ref="G275:H275"/>
    <mergeCell ref="Q8:R8"/>
    <mergeCell ref="S8:T8"/>
    <mergeCell ref="AI114:AI115"/>
    <mergeCell ref="Y76:Z76"/>
    <mergeCell ref="W66:X66"/>
    <mergeCell ref="Y8:Z8"/>
    <mergeCell ref="AA8:AB8"/>
    <mergeCell ref="W8:X8"/>
    <mergeCell ref="AI8:AI9"/>
    <mergeCell ref="U8:V8"/>
    <mergeCell ref="AA66:AB66"/>
    <mergeCell ref="Q66:R66"/>
    <mergeCell ref="B65:AI65"/>
    <mergeCell ref="B20:B21"/>
    <mergeCell ref="G8:H8"/>
    <mergeCell ref="Y66:Z66"/>
    <mergeCell ref="E66:J67"/>
    <mergeCell ref="O8:P8"/>
    <mergeCell ref="B83:B88"/>
    <mergeCell ref="B113:AI113"/>
    <mergeCell ref="B38:B39"/>
    <mergeCell ref="C76:C77"/>
    <mergeCell ref="K114:L114"/>
    <mergeCell ref="M114:N114"/>
    <mergeCell ref="E76:J77"/>
    <mergeCell ref="B34:B35"/>
    <mergeCell ref="B176:B181"/>
    <mergeCell ref="B78:B81"/>
    <mergeCell ref="B76:B77"/>
    <mergeCell ref="W114:X114"/>
    <mergeCell ref="Y114:Z114"/>
    <mergeCell ref="AA114:AB114"/>
    <mergeCell ref="G174:H174"/>
    <mergeCell ref="I174:J174"/>
    <mergeCell ref="M174:N174"/>
    <mergeCell ref="E174:F174"/>
    <mergeCell ref="B75:AI75"/>
    <mergeCell ref="S66:T66"/>
    <mergeCell ref="U66:V66"/>
    <mergeCell ref="B36:B37"/>
    <mergeCell ref="AE66:AF66"/>
    <mergeCell ref="AG66:AH66"/>
    <mergeCell ref="B40:AI40"/>
    <mergeCell ref="S114:T114"/>
    <mergeCell ref="U114:V114"/>
    <mergeCell ref="M129:N129"/>
    <mergeCell ref="O129:P129"/>
    <mergeCell ref="Q129:R129"/>
    <mergeCell ref="B32:B33"/>
    <mergeCell ref="B22:B23"/>
    <mergeCell ref="E8:F8"/>
    <mergeCell ref="B296:AI296"/>
    <mergeCell ref="B297:B307"/>
    <mergeCell ref="B228:B233"/>
    <mergeCell ref="B236:B237"/>
    <mergeCell ref="B244:B251"/>
    <mergeCell ref="B94:B99"/>
    <mergeCell ref="B274:AI274"/>
    <mergeCell ref="B224:AI224"/>
    <mergeCell ref="B238:B243"/>
    <mergeCell ref="B124:B125"/>
    <mergeCell ref="B129:B130"/>
    <mergeCell ref="C129:C130"/>
    <mergeCell ref="B156:B157"/>
    <mergeCell ref="B126:B127"/>
    <mergeCell ref="AI275:AI276"/>
    <mergeCell ref="W174:X174"/>
    <mergeCell ref="Y174:Z174"/>
    <mergeCell ref="AC8:AD8"/>
    <mergeCell ref="AE8:AF8"/>
    <mergeCell ref="AG8:AH8"/>
    <mergeCell ref="AC66:AD66"/>
    <mergeCell ref="U41:V41"/>
    <mergeCell ref="W41:X41"/>
    <mergeCell ref="Y41:Z41"/>
    <mergeCell ref="AA41:AB41"/>
    <mergeCell ref="AC41:AD41"/>
    <mergeCell ref="AE41:AF41"/>
    <mergeCell ref="AG41:AH41"/>
    <mergeCell ref="AI41:AI42"/>
    <mergeCell ref="B41:B42"/>
    <mergeCell ref="C41:C42"/>
    <mergeCell ref="D41:D42"/>
    <mergeCell ref="E41:F41"/>
    <mergeCell ref="G41:H41"/>
    <mergeCell ref="I41:J41"/>
    <mergeCell ref="K41:L41"/>
    <mergeCell ref="M41:N41"/>
    <mergeCell ref="O41:P41"/>
    <mergeCell ref="Q41:R41"/>
    <mergeCell ref="S41:T41"/>
    <mergeCell ref="B43:B44"/>
    <mergeCell ref="B45:B46"/>
    <mergeCell ref="B47:B48"/>
    <mergeCell ref="B49:B50"/>
    <mergeCell ref="B51:B52"/>
    <mergeCell ref="B53:B54"/>
    <mergeCell ref="B55:B56"/>
    <mergeCell ref="B57:B58"/>
    <mergeCell ref="B59:B60"/>
    <mergeCell ref="AC225:AD225"/>
    <mergeCell ref="AE225:AF225"/>
    <mergeCell ref="AG225:AH225"/>
    <mergeCell ref="B61:B62"/>
    <mergeCell ref="B63:B64"/>
    <mergeCell ref="AC76:AD76"/>
    <mergeCell ref="AE76:AF76"/>
    <mergeCell ref="AG76:AH76"/>
    <mergeCell ref="AC114:AD114"/>
    <mergeCell ref="AE114:AF114"/>
    <mergeCell ref="AG114:AH114"/>
    <mergeCell ref="AC129:AD129"/>
    <mergeCell ref="AE129:AF129"/>
    <mergeCell ref="AG129:AH129"/>
    <mergeCell ref="B221:B223"/>
    <mergeCell ref="W208:X208"/>
    <mergeCell ref="Y208:Z208"/>
    <mergeCell ref="AA208:AB208"/>
    <mergeCell ref="M208:N208"/>
    <mergeCell ref="O208:P208"/>
    <mergeCell ref="Q208:R208"/>
    <mergeCell ref="S208:T208"/>
    <mergeCell ref="U208:V208"/>
    <mergeCell ref="C66:C67"/>
  </mergeCells>
  <phoneticPr fontId="3" type="noConversion"/>
  <conditionalFormatting sqref="E250:AH250">
    <cfRule type="cellIs" dxfId="1925" priority="1676" operator="equal">
      <formula>0</formula>
    </cfRule>
  </conditionalFormatting>
  <conditionalFormatting sqref="E250:AH250">
    <cfRule type="cellIs" dxfId="1924" priority="1675" operator="equal">
      <formula>0</formula>
    </cfRule>
  </conditionalFormatting>
  <conditionalFormatting sqref="E39:G39 E38:AH38">
    <cfRule type="cellIs" dxfId="1923" priority="1674" operator="equal">
      <formula>0</formula>
    </cfRule>
  </conditionalFormatting>
  <conditionalFormatting sqref="B5">
    <cfRule type="cellIs" dxfId="1922" priority="1669" operator="equal">
      <formula>0</formula>
    </cfRule>
  </conditionalFormatting>
  <conditionalFormatting sqref="E118:AB118 E116:AB116">
    <cfRule type="expression" dxfId="1921" priority="1630">
      <formula>E118&gt;E116</formula>
    </cfRule>
  </conditionalFormatting>
  <conditionalFormatting sqref="E119:AB119 E117:AB117">
    <cfRule type="expression" dxfId="1920" priority="1629">
      <formula>E119&gt;E117</formula>
    </cfRule>
  </conditionalFormatting>
  <conditionalFormatting sqref="E162:AB162">
    <cfRule type="expression" dxfId="1919" priority="1626">
      <formula>E163&gt;E162</formula>
    </cfRule>
  </conditionalFormatting>
  <conditionalFormatting sqref="E163:AB163">
    <cfRule type="expression" dxfId="1918" priority="1625">
      <formula>E164&gt;E163</formula>
    </cfRule>
  </conditionalFormatting>
  <conditionalFormatting sqref="L165 N165 P165 R165 T165 V165 X165 Z165 AB165">
    <cfRule type="expression" dxfId="1917" priority="1624">
      <formula>L166&gt;L165</formula>
    </cfRule>
  </conditionalFormatting>
  <conditionalFormatting sqref="E167:AB167">
    <cfRule type="expression" dxfId="1916" priority="1623">
      <formula>E168&gt;E167</formula>
    </cfRule>
  </conditionalFormatting>
  <conditionalFormatting sqref="E169:AB169">
    <cfRule type="expression" dxfId="1915" priority="1620">
      <formula>E172&gt;E169</formula>
    </cfRule>
    <cfRule type="expression" dxfId="1914" priority="1622">
      <formula>E170&gt;E169</formula>
    </cfRule>
  </conditionalFormatting>
  <conditionalFormatting sqref="E170:AB170">
    <cfRule type="expression" dxfId="1913" priority="1621">
      <formula>E171&gt;E170</formula>
    </cfRule>
  </conditionalFormatting>
  <conditionalFormatting sqref="L176">
    <cfRule type="expression" dxfId="1912" priority="1619">
      <formula>(L177+L178)&gt;L176</formula>
    </cfRule>
  </conditionalFormatting>
  <conditionalFormatting sqref="L178">
    <cfRule type="expression" dxfId="1911" priority="1133">
      <formula>L178&gt;L176</formula>
    </cfRule>
    <cfRule type="expression" dxfId="1910" priority="1618">
      <formula>L179&gt;L178</formula>
    </cfRule>
  </conditionalFormatting>
  <conditionalFormatting sqref="L182">
    <cfRule type="expression" dxfId="1909" priority="1617">
      <formula>L183&gt;L182</formula>
    </cfRule>
  </conditionalFormatting>
  <conditionalFormatting sqref="L186">
    <cfRule type="expression" dxfId="1908" priority="1616">
      <formula>L187&gt;L186</formula>
    </cfRule>
  </conditionalFormatting>
  <conditionalFormatting sqref="L190">
    <cfRule type="expression" dxfId="1907" priority="1615">
      <formula>L191&gt;L190</formula>
    </cfRule>
  </conditionalFormatting>
  <conditionalFormatting sqref="N176">
    <cfRule type="expression" dxfId="1906" priority="1614">
      <formula>(N177+N178)&gt;N176</formula>
    </cfRule>
  </conditionalFormatting>
  <conditionalFormatting sqref="N178">
    <cfRule type="expression" dxfId="1905" priority="1613">
      <formula>N179&gt;N178</formula>
    </cfRule>
  </conditionalFormatting>
  <conditionalFormatting sqref="N182">
    <cfRule type="expression" dxfId="1904" priority="1612">
      <formula>N183&gt;N182</formula>
    </cfRule>
  </conditionalFormatting>
  <conditionalFormatting sqref="N186">
    <cfRule type="expression" dxfId="1903" priority="1611">
      <formula>N187&gt;N186</formula>
    </cfRule>
  </conditionalFormatting>
  <conditionalFormatting sqref="N190">
    <cfRule type="expression" dxfId="1902" priority="1610">
      <formula>N191&gt;N190</formula>
    </cfRule>
  </conditionalFormatting>
  <conditionalFormatting sqref="P176">
    <cfRule type="expression" dxfId="1901" priority="1609">
      <formula>(P177+P178)&gt;P176</formula>
    </cfRule>
  </conditionalFormatting>
  <conditionalFormatting sqref="P178">
    <cfRule type="expression" dxfId="1900" priority="1608">
      <formula>P179&gt;P178</formula>
    </cfRule>
  </conditionalFormatting>
  <conditionalFormatting sqref="P182">
    <cfRule type="expression" dxfId="1899" priority="1607">
      <formula>P183&gt;P182</formula>
    </cfRule>
  </conditionalFormatting>
  <conditionalFormatting sqref="P186">
    <cfRule type="expression" dxfId="1898" priority="1606">
      <formula>P187&gt;P186</formula>
    </cfRule>
  </conditionalFormatting>
  <conditionalFormatting sqref="P190">
    <cfRule type="expression" dxfId="1897" priority="1605">
      <formula>P191&gt;P190</formula>
    </cfRule>
  </conditionalFormatting>
  <conditionalFormatting sqref="R176">
    <cfRule type="expression" dxfId="1896" priority="1604">
      <formula>(R177+R178)&gt;R176</formula>
    </cfRule>
  </conditionalFormatting>
  <conditionalFormatting sqref="R178">
    <cfRule type="expression" dxfId="1895" priority="1603">
      <formula>R179&gt;R178</formula>
    </cfRule>
  </conditionalFormatting>
  <conditionalFormatting sqref="R182">
    <cfRule type="expression" dxfId="1894" priority="1602">
      <formula>R183&gt;R182</formula>
    </cfRule>
  </conditionalFormatting>
  <conditionalFormatting sqref="R186">
    <cfRule type="expression" dxfId="1893" priority="1601">
      <formula>R187&gt;R186</formula>
    </cfRule>
  </conditionalFormatting>
  <conditionalFormatting sqref="R190">
    <cfRule type="expression" dxfId="1892" priority="1600">
      <formula>R191&gt;R190</formula>
    </cfRule>
  </conditionalFormatting>
  <conditionalFormatting sqref="T176">
    <cfRule type="expression" dxfId="1891" priority="1599">
      <formula>(T177+T178)&gt;T176</formula>
    </cfRule>
  </conditionalFormatting>
  <conditionalFormatting sqref="T178">
    <cfRule type="expression" dxfId="1890" priority="1598">
      <formula>T179&gt;T178</formula>
    </cfRule>
  </conditionalFormatting>
  <conditionalFormatting sqref="T182">
    <cfRule type="expression" dxfId="1889" priority="1597">
      <formula>T183&gt;T182</formula>
    </cfRule>
  </conditionalFormatting>
  <conditionalFormatting sqref="T186">
    <cfRule type="expression" dxfId="1888" priority="1596">
      <formula>T187&gt;T186</formula>
    </cfRule>
  </conditionalFormatting>
  <conditionalFormatting sqref="T190">
    <cfRule type="expression" dxfId="1887" priority="1595">
      <formula>T191&gt;T190</formula>
    </cfRule>
  </conditionalFormatting>
  <conditionalFormatting sqref="V176">
    <cfRule type="expression" dxfId="1886" priority="1594">
      <formula>(V177+V178)&gt;V176</formula>
    </cfRule>
  </conditionalFormatting>
  <conditionalFormatting sqref="V178">
    <cfRule type="expression" dxfId="1885" priority="1593">
      <formula>V179&gt;V178</formula>
    </cfRule>
  </conditionalFormatting>
  <conditionalFormatting sqref="V182">
    <cfRule type="expression" dxfId="1884" priority="1592">
      <formula>V183&gt;V182</formula>
    </cfRule>
  </conditionalFormatting>
  <conditionalFormatting sqref="V186">
    <cfRule type="expression" dxfId="1883" priority="1591">
      <formula>V187&gt;V186</formula>
    </cfRule>
  </conditionalFormatting>
  <conditionalFormatting sqref="V190">
    <cfRule type="expression" dxfId="1882" priority="1590">
      <formula>V191&gt;V190</formula>
    </cfRule>
  </conditionalFormatting>
  <conditionalFormatting sqref="X176">
    <cfRule type="expression" dxfId="1881" priority="1589">
      <formula>(X177+X178)&gt;X176</formula>
    </cfRule>
  </conditionalFormatting>
  <conditionalFormatting sqref="X178">
    <cfRule type="expression" dxfId="1880" priority="1588">
      <formula>X179&gt;X178</formula>
    </cfRule>
  </conditionalFormatting>
  <conditionalFormatting sqref="X182">
    <cfRule type="expression" dxfId="1879" priority="1587">
      <formula>X183&gt;X182</formula>
    </cfRule>
  </conditionalFormatting>
  <conditionalFormatting sqref="X186">
    <cfRule type="expression" dxfId="1878" priority="1586">
      <formula>X187&gt;X186</formula>
    </cfRule>
  </conditionalFormatting>
  <conditionalFormatting sqref="X190">
    <cfRule type="expression" dxfId="1877" priority="1585">
      <formula>X191&gt;X190</formula>
    </cfRule>
  </conditionalFormatting>
  <conditionalFormatting sqref="Z176">
    <cfRule type="expression" dxfId="1876" priority="1584">
      <formula>(Z177+Z178)&gt;Z176</formula>
    </cfRule>
  </conditionalFormatting>
  <conditionalFormatting sqref="Z178">
    <cfRule type="expression" dxfId="1875" priority="1583">
      <formula>Z179&gt;Z178</formula>
    </cfRule>
  </conditionalFormatting>
  <conditionalFormatting sqref="Z182">
    <cfRule type="expression" dxfId="1874" priority="1582">
      <formula>Z183&gt;Z182</formula>
    </cfRule>
  </conditionalFormatting>
  <conditionalFormatting sqref="Z186">
    <cfRule type="expression" dxfId="1873" priority="1581">
      <formula>Z187&gt;Z186</formula>
    </cfRule>
  </conditionalFormatting>
  <conditionalFormatting sqref="Z190">
    <cfRule type="expression" dxfId="1872" priority="1580">
      <formula>Z191&gt;Z190</formula>
    </cfRule>
  </conditionalFormatting>
  <conditionalFormatting sqref="K196">
    <cfRule type="expression" dxfId="1871" priority="1579">
      <formula>K197&gt;K196</formula>
    </cfRule>
  </conditionalFormatting>
  <conditionalFormatting sqref="M196">
    <cfRule type="expression" dxfId="1870" priority="1578">
      <formula>M197&gt;M196</formula>
    </cfRule>
  </conditionalFormatting>
  <conditionalFormatting sqref="O196">
    <cfRule type="expression" dxfId="1869" priority="1577">
      <formula>O197&gt;O196</formula>
    </cfRule>
  </conditionalFormatting>
  <conditionalFormatting sqref="Q196">
    <cfRule type="expression" dxfId="1868" priority="1576">
      <formula>Q197&gt;Q196</formula>
    </cfRule>
  </conditionalFormatting>
  <conditionalFormatting sqref="S196">
    <cfRule type="expression" dxfId="1867" priority="1575">
      <formula>S197&gt;S196</formula>
    </cfRule>
  </conditionalFormatting>
  <conditionalFormatting sqref="U196">
    <cfRule type="expression" dxfId="1866" priority="1574">
      <formula>U197&gt;U196</formula>
    </cfRule>
  </conditionalFormatting>
  <conditionalFormatting sqref="W196">
    <cfRule type="expression" dxfId="1865" priority="1573">
      <formula>W197&gt;W196</formula>
    </cfRule>
  </conditionalFormatting>
  <conditionalFormatting sqref="Y196">
    <cfRule type="expression" dxfId="1864" priority="1572">
      <formula>Y197&gt;Y196</formula>
    </cfRule>
  </conditionalFormatting>
  <conditionalFormatting sqref="AA196">
    <cfRule type="expression" dxfId="1863" priority="1571">
      <formula>AA197&gt;AA196</formula>
    </cfRule>
  </conditionalFormatting>
  <conditionalFormatting sqref="L177">
    <cfRule type="expression" dxfId="1862" priority="1126">
      <formula>L177&gt;L176</formula>
    </cfRule>
    <cfRule type="expression" dxfId="1861" priority="1570">
      <formula>L210&gt;L177</formula>
    </cfRule>
  </conditionalFormatting>
  <conditionalFormatting sqref="N177">
    <cfRule type="expression" dxfId="1860" priority="1569">
      <formula>N210&gt;N177</formula>
    </cfRule>
  </conditionalFormatting>
  <conditionalFormatting sqref="P177">
    <cfRule type="expression" dxfId="1859" priority="1568">
      <formula>P210&gt;P177</formula>
    </cfRule>
  </conditionalFormatting>
  <conditionalFormatting sqref="R177">
    <cfRule type="expression" dxfId="1858" priority="1567">
      <formula>R210&gt;R177</formula>
    </cfRule>
  </conditionalFormatting>
  <conditionalFormatting sqref="T177">
    <cfRule type="expression" dxfId="1857" priority="1566">
      <formula>T210&gt;T177</formula>
    </cfRule>
  </conditionalFormatting>
  <conditionalFormatting sqref="V177">
    <cfRule type="expression" dxfId="1856" priority="1565">
      <formula>V210&gt;V177</formula>
    </cfRule>
  </conditionalFormatting>
  <conditionalFormatting sqref="X177">
    <cfRule type="expression" dxfId="1855" priority="1564">
      <formula>X210&gt;X177</formula>
    </cfRule>
  </conditionalFormatting>
  <conditionalFormatting sqref="Z177">
    <cfRule type="expression" dxfId="1854" priority="1563">
      <formula>Z210&gt;Z177</formula>
    </cfRule>
  </conditionalFormatting>
  <conditionalFormatting sqref="L179 N179 P179 R179 T179 V179 X179 Z179">
    <cfRule type="expression" dxfId="1853" priority="1562">
      <formula>L211&gt;L179</formula>
    </cfRule>
  </conditionalFormatting>
  <conditionalFormatting sqref="N176">
    <cfRule type="expression" dxfId="1852" priority="1558">
      <formula>(N177+N178)&gt;N176</formula>
    </cfRule>
  </conditionalFormatting>
  <conditionalFormatting sqref="N178">
    <cfRule type="expression" dxfId="1851" priority="1557">
      <formula>N179&gt;N178</formula>
    </cfRule>
  </conditionalFormatting>
  <conditionalFormatting sqref="N182">
    <cfRule type="expression" dxfId="1850" priority="1556">
      <formula>N183&gt;N182</formula>
    </cfRule>
  </conditionalFormatting>
  <conditionalFormatting sqref="N186">
    <cfRule type="expression" dxfId="1849" priority="1555">
      <formula>N187&gt;N186</formula>
    </cfRule>
  </conditionalFormatting>
  <conditionalFormatting sqref="N190">
    <cfRule type="expression" dxfId="1848" priority="1554">
      <formula>N191&gt;N190</formula>
    </cfRule>
  </conditionalFormatting>
  <conditionalFormatting sqref="N177">
    <cfRule type="expression" dxfId="1847" priority="1553">
      <formula>N210&gt;N177</formula>
    </cfRule>
  </conditionalFormatting>
  <conditionalFormatting sqref="L189 N189 P189 R189 T189 V189 X189 Z189">
    <cfRule type="expression" dxfId="1846" priority="1551">
      <formula>L216&gt;L189</formula>
    </cfRule>
  </conditionalFormatting>
  <conditionalFormatting sqref="P176">
    <cfRule type="expression" dxfId="1845" priority="1549">
      <formula>(P177+P178)&gt;P176</formula>
    </cfRule>
  </conditionalFormatting>
  <conditionalFormatting sqref="P178">
    <cfRule type="expression" dxfId="1844" priority="1548">
      <formula>P179&gt;P178</formula>
    </cfRule>
  </conditionalFormatting>
  <conditionalFormatting sqref="P182">
    <cfRule type="expression" dxfId="1843" priority="1547">
      <formula>P183&gt;P182</formula>
    </cfRule>
  </conditionalFormatting>
  <conditionalFormatting sqref="P186">
    <cfRule type="expression" dxfId="1842" priority="1546">
      <formula>P187&gt;P186</formula>
    </cfRule>
  </conditionalFormatting>
  <conditionalFormatting sqref="P190">
    <cfRule type="expression" dxfId="1841" priority="1545">
      <formula>P191&gt;P190</formula>
    </cfRule>
  </conditionalFormatting>
  <conditionalFormatting sqref="P177">
    <cfRule type="expression" dxfId="1840" priority="1544">
      <formula>P210&gt;P177</formula>
    </cfRule>
  </conditionalFormatting>
  <conditionalFormatting sqref="R176">
    <cfRule type="expression" dxfId="1839" priority="1540">
      <formula>(R177+R178)&gt;R176</formula>
    </cfRule>
  </conditionalFormatting>
  <conditionalFormatting sqref="R178">
    <cfRule type="expression" dxfId="1838" priority="1539">
      <formula>R179&gt;R178</formula>
    </cfRule>
  </conditionalFormatting>
  <conditionalFormatting sqref="R182">
    <cfRule type="expression" dxfId="1837" priority="1538">
      <formula>R183&gt;R182</formula>
    </cfRule>
  </conditionalFormatting>
  <conditionalFormatting sqref="R186">
    <cfRule type="expression" dxfId="1836" priority="1537">
      <formula>R187&gt;R186</formula>
    </cfRule>
  </conditionalFormatting>
  <conditionalFormatting sqref="R190">
    <cfRule type="expression" dxfId="1835" priority="1536">
      <formula>R191&gt;R190</formula>
    </cfRule>
  </conditionalFormatting>
  <conditionalFormatting sqref="R177">
    <cfRule type="expression" dxfId="1834" priority="1535">
      <formula>R210&gt;R177</formula>
    </cfRule>
  </conditionalFormatting>
  <conditionalFormatting sqref="T176">
    <cfRule type="expression" dxfId="1833" priority="1531">
      <formula>(T177+T178)&gt;T176</formula>
    </cfRule>
  </conditionalFormatting>
  <conditionalFormatting sqref="T178">
    <cfRule type="expression" dxfId="1832" priority="1530">
      <formula>T179&gt;T178</formula>
    </cfRule>
  </conditionalFormatting>
  <conditionalFormatting sqref="T182">
    <cfRule type="expression" dxfId="1831" priority="1529">
      <formula>T183&gt;T182</formula>
    </cfRule>
  </conditionalFormatting>
  <conditionalFormatting sqref="T186">
    <cfRule type="expression" dxfId="1830" priority="1528">
      <formula>T187&gt;T186</formula>
    </cfRule>
  </conditionalFormatting>
  <conditionalFormatting sqref="T190">
    <cfRule type="expression" dxfId="1829" priority="1527">
      <formula>T191&gt;T190</formula>
    </cfRule>
  </conditionalFormatting>
  <conditionalFormatting sqref="T177">
    <cfRule type="expression" dxfId="1828" priority="1526">
      <formula>T210&gt;T177</formula>
    </cfRule>
  </conditionalFormatting>
  <conditionalFormatting sqref="V176">
    <cfRule type="expression" dxfId="1827" priority="1522">
      <formula>(V177+V178)&gt;V176</formula>
    </cfRule>
  </conditionalFormatting>
  <conditionalFormatting sqref="V178">
    <cfRule type="expression" dxfId="1826" priority="1521">
      <formula>V179&gt;V178</formula>
    </cfRule>
  </conditionalFormatting>
  <conditionalFormatting sqref="V182">
    <cfRule type="expression" dxfId="1825" priority="1520">
      <formula>V183&gt;V182</formula>
    </cfRule>
  </conditionalFormatting>
  <conditionalFormatting sqref="V186">
    <cfRule type="expression" dxfId="1824" priority="1519">
      <formula>V187&gt;V186</formula>
    </cfRule>
  </conditionalFormatting>
  <conditionalFormatting sqref="V190">
    <cfRule type="expression" dxfId="1823" priority="1518">
      <formula>V191&gt;V190</formula>
    </cfRule>
  </conditionalFormatting>
  <conditionalFormatting sqref="V177">
    <cfRule type="expression" dxfId="1822" priority="1517">
      <formula>V210&gt;V177</formula>
    </cfRule>
  </conditionalFormatting>
  <conditionalFormatting sqref="X176">
    <cfRule type="expression" dxfId="1821" priority="1513">
      <formula>(X177+X178)&gt;X176</formula>
    </cfRule>
  </conditionalFormatting>
  <conditionalFormatting sqref="X178">
    <cfRule type="expression" dxfId="1820" priority="1512">
      <formula>X179&gt;X178</formula>
    </cfRule>
  </conditionalFormatting>
  <conditionalFormatting sqref="X182">
    <cfRule type="expression" dxfId="1819" priority="1511">
      <formula>X183&gt;X182</formula>
    </cfRule>
  </conditionalFormatting>
  <conditionalFormatting sqref="X186">
    <cfRule type="expression" dxfId="1818" priority="1510">
      <formula>X187&gt;X186</formula>
    </cfRule>
  </conditionalFormatting>
  <conditionalFormatting sqref="X190">
    <cfRule type="expression" dxfId="1817" priority="1509">
      <formula>X191&gt;X190</formula>
    </cfRule>
  </conditionalFormatting>
  <conditionalFormatting sqref="X177">
    <cfRule type="expression" dxfId="1816" priority="1508">
      <formula>X210&gt;X177</formula>
    </cfRule>
  </conditionalFormatting>
  <conditionalFormatting sqref="Z176">
    <cfRule type="expression" dxfId="1815" priority="1504">
      <formula>(Z177+Z178)&gt;Z176</formula>
    </cfRule>
  </conditionalFormatting>
  <conditionalFormatting sqref="Z178">
    <cfRule type="expression" dxfId="1814" priority="1503">
      <formula>Z179&gt;Z178</formula>
    </cfRule>
  </conditionalFormatting>
  <conditionalFormatting sqref="Z182">
    <cfRule type="expression" dxfId="1813" priority="1502">
      <formula>Z183&gt;Z182</formula>
    </cfRule>
  </conditionalFormatting>
  <conditionalFormatting sqref="Z186">
    <cfRule type="expression" dxfId="1812" priority="1501">
      <formula>Z187&gt;Z186</formula>
    </cfRule>
  </conditionalFormatting>
  <conditionalFormatting sqref="Z190">
    <cfRule type="expression" dxfId="1811" priority="1500">
      <formula>Z191&gt;Z190</formula>
    </cfRule>
  </conditionalFormatting>
  <conditionalFormatting sqref="Z177">
    <cfRule type="expression" dxfId="1810" priority="1499">
      <formula>Z210&gt;Z177</formula>
    </cfRule>
  </conditionalFormatting>
  <conditionalFormatting sqref="L220 N220 P220 R220 T220 V220 X220 Z220">
    <cfRule type="expression" dxfId="1809" priority="1495">
      <formula>L220&gt;L237</formula>
    </cfRule>
  </conditionalFormatting>
  <conditionalFormatting sqref="E250:AH250">
    <cfRule type="expression" dxfId="1808" priority="1485">
      <formula>E250&lt;&gt;E237</formula>
    </cfRule>
  </conditionalFormatting>
  <conditionalFormatting sqref="G15:AB15">
    <cfRule type="expression" dxfId="1807" priority="1468">
      <formula>G16&gt;G15</formula>
    </cfRule>
  </conditionalFormatting>
  <conditionalFormatting sqref="G20:AB20">
    <cfRule type="expression" dxfId="1806" priority="1467">
      <formula>G21&gt;G20</formula>
    </cfRule>
  </conditionalFormatting>
  <conditionalFormatting sqref="G22:AB22">
    <cfRule type="expression" dxfId="1805" priority="1466">
      <formula>G23&gt;G22</formula>
    </cfRule>
  </conditionalFormatting>
  <conditionalFormatting sqref="G24">
    <cfRule type="expression" dxfId="1804" priority="1465">
      <formula>G25&gt;G24</formula>
    </cfRule>
  </conditionalFormatting>
  <conditionalFormatting sqref="H24">
    <cfRule type="expression" dxfId="1803" priority="1464">
      <formula>H25&gt;H24</formula>
    </cfRule>
  </conditionalFormatting>
  <conditionalFormatting sqref="G26:H26">
    <cfRule type="expression" dxfId="1802" priority="1463">
      <formula>G27&gt;G26</formula>
    </cfRule>
  </conditionalFormatting>
  <conditionalFormatting sqref="G28:AB28">
    <cfRule type="expression" dxfId="1801" priority="1462">
      <formula>G29&gt;G28</formula>
    </cfRule>
  </conditionalFormatting>
  <conditionalFormatting sqref="G30:AB30">
    <cfRule type="expression" dxfId="1800" priority="1461">
      <formula>G31&gt;G30</formula>
    </cfRule>
  </conditionalFormatting>
  <conditionalFormatting sqref="G32:AB32">
    <cfRule type="expression" dxfId="1799" priority="1460">
      <formula>G33&gt;G32</formula>
    </cfRule>
  </conditionalFormatting>
  <conditionalFormatting sqref="M34:AB34">
    <cfRule type="expression" dxfId="1798" priority="1459">
      <formula>M35&gt;M34</formula>
    </cfRule>
  </conditionalFormatting>
  <conditionalFormatting sqref="M36">
    <cfRule type="expression" dxfId="1797" priority="1458">
      <formula>M37&gt;M36</formula>
    </cfRule>
  </conditionalFormatting>
  <conditionalFormatting sqref="O36">
    <cfRule type="expression" dxfId="1796" priority="1457">
      <formula>O37&gt;O36</formula>
    </cfRule>
  </conditionalFormatting>
  <conditionalFormatting sqref="Q36">
    <cfRule type="expression" dxfId="1795" priority="1456">
      <formula>Q37&gt;Q36</formula>
    </cfRule>
  </conditionalFormatting>
  <conditionalFormatting sqref="S36">
    <cfRule type="expression" dxfId="1794" priority="1455">
      <formula>S37&gt;S36</formula>
    </cfRule>
  </conditionalFormatting>
  <conditionalFormatting sqref="U36">
    <cfRule type="expression" dxfId="1793" priority="1454">
      <formula>U37&gt;U36</formula>
    </cfRule>
  </conditionalFormatting>
  <conditionalFormatting sqref="W36">
    <cfRule type="expression" dxfId="1792" priority="1453">
      <formula>W37&gt;W36</formula>
    </cfRule>
  </conditionalFormatting>
  <conditionalFormatting sqref="Y36">
    <cfRule type="expression" dxfId="1791" priority="1452">
      <formula>Y37&gt;Y36</formula>
    </cfRule>
  </conditionalFormatting>
  <conditionalFormatting sqref="AA36">
    <cfRule type="expression" dxfId="1790" priority="1451">
      <formula>AA37&gt;AA36</formula>
    </cfRule>
  </conditionalFormatting>
  <conditionalFormatting sqref="Z180">
    <cfRule type="cellIs" dxfId="1789" priority="1436" operator="equal">
      <formula>0</formula>
    </cfRule>
  </conditionalFormatting>
  <conditionalFormatting sqref="X180">
    <cfRule type="cellIs" dxfId="1788" priority="1435" operator="equal">
      <formula>0</formula>
    </cfRule>
  </conditionalFormatting>
  <conditionalFormatting sqref="V180">
    <cfRule type="cellIs" dxfId="1787" priority="1434" operator="equal">
      <formula>0</formula>
    </cfRule>
  </conditionalFormatting>
  <conditionalFormatting sqref="T180">
    <cfRule type="cellIs" dxfId="1786" priority="1433" operator="equal">
      <formula>0</formula>
    </cfRule>
  </conditionalFormatting>
  <conditionalFormatting sqref="R180">
    <cfRule type="cellIs" dxfId="1785" priority="1432" operator="equal">
      <formula>0</formula>
    </cfRule>
  </conditionalFormatting>
  <conditionalFormatting sqref="P180">
    <cfRule type="cellIs" dxfId="1784" priority="1431" operator="equal">
      <formula>0</formula>
    </cfRule>
  </conditionalFormatting>
  <conditionalFormatting sqref="N180">
    <cfRule type="cellIs" dxfId="1783" priority="1430" operator="equal">
      <formula>0</formula>
    </cfRule>
  </conditionalFormatting>
  <conditionalFormatting sqref="L180">
    <cfRule type="cellIs" dxfId="1782" priority="1429" operator="equal">
      <formula>0</formula>
    </cfRule>
  </conditionalFormatting>
  <conditionalFormatting sqref="C180">
    <cfRule type="cellIs" dxfId="1781" priority="1428" operator="equal">
      <formula>0</formula>
    </cfRule>
  </conditionalFormatting>
  <conditionalFormatting sqref="C181">
    <cfRule type="cellIs" dxfId="1780" priority="1427" operator="equal">
      <formula>0</formula>
    </cfRule>
  </conditionalFormatting>
  <conditionalFormatting sqref="L181">
    <cfRule type="cellIs" dxfId="1779" priority="1419" operator="equal">
      <formula>0</formula>
    </cfRule>
  </conditionalFormatting>
  <conditionalFormatting sqref="N181">
    <cfRule type="cellIs" dxfId="1778" priority="1418" operator="equal">
      <formula>0</formula>
    </cfRule>
  </conditionalFormatting>
  <conditionalFormatting sqref="P181">
    <cfRule type="cellIs" dxfId="1777" priority="1417" operator="equal">
      <formula>0</formula>
    </cfRule>
  </conditionalFormatting>
  <conditionalFormatting sqref="R181">
    <cfRule type="cellIs" dxfId="1776" priority="1416" operator="equal">
      <formula>0</formula>
    </cfRule>
  </conditionalFormatting>
  <conditionalFormatting sqref="T181">
    <cfRule type="cellIs" dxfId="1775" priority="1415" operator="equal">
      <formula>0</formula>
    </cfRule>
  </conditionalFormatting>
  <conditionalFormatting sqref="V181">
    <cfRule type="cellIs" dxfId="1774" priority="1414" operator="equal">
      <formula>0</formula>
    </cfRule>
  </conditionalFormatting>
  <conditionalFormatting sqref="X181">
    <cfRule type="cellIs" dxfId="1773" priority="1413" operator="equal">
      <formula>0</formula>
    </cfRule>
  </conditionalFormatting>
  <conditionalFormatting sqref="Z181">
    <cfRule type="cellIs" dxfId="1772" priority="1412" operator="equal">
      <formula>0</formula>
    </cfRule>
  </conditionalFormatting>
  <conditionalFormatting sqref="L194">
    <cfRule type="expression" dxfId="1771" priority="1753">
      <formula>L220&gt;L194</formula>
    </cfRule>
  </conditionalFormatting>
  <conditionalFormatting sqref="L191">
    <cfRule type="expression" dxfId="1770" priority="311">
      <formula>L223&gt;L193+L191</formula>
    </cfRule>
    <cfRule type="expression" dxfId="1769" priority="1754">
      <formula>L217&gt;L191</formula>
    </cfRule>
  </conditionalFormatting>
  <conditionalFormatting sqref="N180 P180 R180 T180 V180 X180 Z180 L180">
    <cfRule type="expression" dxfId="1768" priority="1755">
      <formula>L215&gt;L180</formula>
    </cfRule>
  </conditionalFormatting>
  <conditionalFormatting sqref="L212">
    <cfRule type="cellIs" dxfId="1767" priority="1411" operator="equal">
      <formula>0</formula>
    </cfRule>
  </conditionalFormatting>
  <conditionalFormatting sqref="P212">
    <cfRule type="cellIs" dxfId="1766" priority="1402" operator="equal">
      <formula>0</formula>
    </cfRule>
  </conditionalFormatting>
  <conditionalFormatting sqref="N212">
    <cfRule type="cellIs" dxfId="1765" priority="1403" operator="equal">
      <formula>0</formula>
    </cfRule>
  </conditionalFormatting>
  <conditionalFormatting sqref="R212">
    <cfRule type="cellIs" dxfId="1764" priority="1401" operator="equal">
      <formula>0</formula>
    </cfRule>
  </conditionalFormatting>
  <conditionalFormatting sqref="T212">
    <cfRule type="cellIs" dxfId="1763" priority="1400" operator="equal">
      <formula>0</formula>
    </cfRule>
  </conditionalFormatting>
  <conditionalFormatting sqref="V212">
    <cfRule type="cellIs" dxfId="1762" priority="1399" operator="equal">
      <formula>0</formula>
    </cfRule>
  </conditionalFormatting>
  <conditionalFormatting sqref="X212">
    <cfRule type="cellIs" dxfId="1761" priority="1398" operator="equal">
      <formula>0</formula>
    </cfRule>
  </conditionalFormatting>
  <conditionalFormatting sqref="Z212">
    <cfRule type="cellIs" dxfId="1760" priority="1397" operator="equal">
      <formula>0</formula>
    </cfRule>
  </conditionalFormatting>
  <conditionalFormatting sqref="C212">
    <cfRule type="cellIs" dxfId="1759" priority="1396" operator="equal">
      <formula>0</formula>
    </cfRule>
  </conditionalFormatting>
  <conditionalFormatting sqref="C200">
    <cfRule type="cellIs" dxfId="1758" priority="1395" operator="equal">
      <formula>0</formula>
    </cfRule>
  </conditionalFormatting>
  <conditionalFormatting sqref="C203">
    <cfRule type="cellIs" dxfId="1757" priority="1382" operator="equal">
      <formula>0</formula>
    </cfRule>
  </conditionalFormatting>
  <conditionalFormatting sqref="C206">
    <cfRule type="cellIs" dxfId="1756" priority="1359" operator="equal">
      <formula>0</formula>
    </cfRule>
  </conditionalFormatting>
  <conditionalFormatting sqref="G301:AB301 E298:AB299">
    <cfRule type="cellIs" dxfId="1755" priority="1335" operator="equal">
      <formula>0</formula>
    </cfRule>
  </conditionalFormatting>
  <conditionalFormatting sqref="C300">
    <cfRule type="cellIs" dxfId="1754" priority="1330" operator="equal">
      <formula>0</formula>
    </cfRule>
  </conditionalFormatting>
  <conditionalFormatting sqref="C302">
    <cfRule type="cellIs" dxfId="1753" priority="1329" operator="equal">
      <formula>0</formula>
    </cfRule>
  </conditionalFormatting>
  <conditionalFormatting sqref="G300:AB300">
    <cfRule type="cellIs" dxfId="1752" priority="1328" operator="equal">
      <formula>0</formula>
    </cfRule>
  </conditionalFormatting>
  <conditionalFormatting sqref="G302:AB302">
    <cfRule type="cellIs" dxfId="1751" priority="1326" operator="equal">
      <formula>0</formula>
    </cfRule>
  </conditionalFormatting>
  <conditionalFormatting sqref="G304:AB304">
    <cfRule type="cellIs" dxfId="1750" priority="1317" operator="equal">
      <formula>0</formula>
    </cfRule>
  </conditionalFormatting>
  <conditionalFormatting sqref="C304">
    <cfRule type="cellIs" dxfId="1749" priority="1316" operator="equal">
      <formula>0</formula>
    </cfRule>
  </conditionalFormatting>
  <conditionalFormatting sqref="C307">
    <cfRule type="cellIs" dxfId="1748" priority="1315" operator="equal">
      <formula>0</formula>
    </cfRule>
  </conditionalFormatting>
  <conditionalFormatting sqref="G307:AB307">
    <cfRule type="cellIs" dxfId="1747" priority="1314" operator="equal">
      <formula>0</formula>
    </cfRule>
  </conditionalFormatting>
  <conditionalFormatting sqref="K81:AB81">
    <cfRule type="expression" dxfId="1746" priority="1773">
      <formula>K81&gt;K78</formula>
    </cfRule>
  </conditionalFormatting>
  <conditionalFormatting sqref="E257:AB257">
    <cfRule type="expression" dxfId="1745" priority="1776">
      <formula>E257&gt;E237</formula>
    </cfRule>
  </conditionalFormatting>
  <conditionalFormatting sqref="E257:AB257">
    <cfRule type="expression" dxfId="1744" priority="1778">
      <formula>(E237*0.7)&gt;E257</formula>
    </cfRule>
  </conditionalFormatting>
  <conditionalFormatting sqref="E236:AH236">
    <cfRule type="cellIs" dxfId="1743" priority="1311" operator="equal">
      <formula>0</formula>
    </cfRule>
  </conditionalFormatting>
  <conditionalFormatting sqref="E227:AB227">
    <cfRule type="cellIs" dxfId="1742" priority="1307" operator="equal">
      <formula>0</formula>
    </cfRule>
  </conditionalFormatting>
  <conditionalFormatting sqref="E227:AB227">
    <cfRule type="cellIs" dxfId="1741" priority="1306" operator="equal">
      <formula>0</formula>
    </cfRule>
  </conditionalFormatting>
  <conditionalFormatting sqref="K93:AB93">
    <cfRule type="cellIs" dxfId="1740" priority="1302" operator="equal">
      <formula>0</formula>
    </cfRule>
  </conditionalFormatting>
  <conditionalFormatting sqref="C93">
    <cfRule type="cellIs" dxfId="1739" priority="1305" operator="equal">
      <formula>0</formula>
    </cfRule>
  </conditionalFormatting>
  <conditionalFormatting sqref="K93:AB93">
    <cfRule type="cellIs" dxfId="1738" priority="1303" operator="equal">
      <formula>0</formula>
    </cfRule>
  </conditionalFormatting>
  <conditionalFormatting sqref="K93:AB93">
    <cfRule type="expression" dxfId="1737" priority="1304">
      <formula>K127&gt;K93</formula>
    </cfRule>
  </conditionalFormatting>
  <conditionalFormatting sqref="C82">
    <cfRule type="cellIs" dxfId="1736" priority="1301" operator="equal">
      <formula>0</formula>
    </cfRule>
  </conditionalFormatting>
  <conditionalFormatting sqref="K82:AB82">
    <cfRule type="cellIs" dxfId="1735" priority="1298" operator="equal">
      <formula>0</formula>
    </cfRule>
  </conditionalFormatting>
  <conditionalFormatting sqref="K82:AB82">
    <cfRule type="cellIs" dxfId="1734" priority="1299" operator="equal">
      <formula>0</formula>
    </cfRule>
  </conditionalFormatting>
  <conditionalFormatting sqref="K82:AB82">
    <cfRule type="expression" dxfId="1733" priority="1300">
      <formula>K116&gt;K82</formula>
    </cfRule>
  </conditionalFormatting>
  <conditionalFormatting sqref="E254:AB254">
    <cfRule type="cellIs" dxfId="1732" priority="1240" operator="equal">
      <formula>0</formula>
    </cfRule>
  </conditionalFormatting>
  <conditionalFormatting sqref="E254:AB254">
    <cfRule type="cellIs" dxfId="1731" priority="1239" operator="equal">
      <formula>0</formula>
    </cfRule>
  </conditionalFormatting>
  <conditionalFormatting sqref="E254:AB254">
    <cfRule type="cellIs" dxfId="1730" priority="1238" operator="equal">
      <formula>0</formula>
    </cfRule>
  </conditionalFormatting>
  <conditionalFormatting sqref="E265:AB265">
    <cfRule type="cellIs" dxfId="1729" priority="1221" operator="equal">
      <formula>0</formula>
    </cfRule>
  </conditionalFormatting>
  <conditionalFormatting sqref="E265:AB265">
    <cfRule type="cellIs" dxfId="1728" priority="1220" operator="equal">
      <formula>0</formula>
    </cfRule>
  </conditionalFormatting>
  <conditionalFormatting sqref="E265:AB265">
    <cfRule type="cellIs" dxfId="1727" priority="1219" operator="equal">
      <formula>0</formula>
    </cfRule>
  </conditionalFormatting>
  <conditionalFormatting sqref="E267:AB267">
    <cfRule type="cellIs" dxfId="1726" priority="1212" operator="equal">
      <formula>0</formula>
    </cfRule>
  </conditionalFormatting>
  <conditionalFormatting sqref="E267:AB267">
    <cfRule type="cellIs" dxfId="1725" priority="1210" operator="equal">
      <formula>0</formula>
    </cfRule>
  </conditionalFormatting>
  <conditionalFormatting sqref="K78:AB78">
    <cfRule type="expression" dxfId="1724" priority="1159">
      <formula>K81&gt;K78</formula>
    </cfRule>
  </conditionalFormatting>
  <conditionalFormatting sqref="K80:AB80">
    <cfRule type="expression" dxfId="1723" priority="1158">
      <formula>K80&gt;K79</formula>
    </cfRule>
  </conditionalFormatting>
  <conditionalFormatting sqref="K79:AB79">
    <cfRule type="expression" dxfId="1722" priority="1157">
      <formula>K80&gt;K79</formula>
    </cfRule>
  </conditionalFormatting>
  <conditionalFormatting sqref="K93:AB93">
    <cfRule type="expression" dxfId="1721" priority="1155">
      <formula>K93&lt;K82</formula>
    </cfRule>
  </conditionalFormatting>
  <conditionalFormatting sqref="K82:AB82">
    <cfRule type="expression" dxfId="1720" priority="1154">
      <formula>K82&gt;K93</formula>
    </cfRule>
  </conditionalFormatting>
  <conditionalFormatting sqref="K81:AB81">
    <cfRule type="expression" dxfId="1719" priority="1152">
      <formula>K82&gt;K81</formula>
    </cfRule>
  </conditionalFormatting>
  <conditionalFormatting sqref="K92:AB92">
    <cfRule type="expression" dxfId="1718" priority="1150">
      <formula>K92&gt;K93</formula>
    </cfRule>
  </conditionalFormatting>
  <conditionalFormatting sqref="K89:AB89">
    <cfRule type="expression" dxfId="1717" priority="1146">
      <formula>K89&gt;K93</formula>
    </cfRule>
  </conditionalFormatting>
  <conditionalFormatting sqref="K93:AB93">
    <cfRule type="expression" dxfId="1716" priority="1145">
      <formula>K89&gt;K93</formula>
    </cfRule>
  </conditionalFormatting>
  <conditionalFormatting sqref="K101:AB101">
    <cfRule type="expression" dxfId="1715" priority="1143">
      <formula>K101&gt;K100</formula>
    </cfRule>
  </conditionalFormatting>
  <conditionalFormatting sqref="K100:AB100">
    <cfRule type="expression" dxfId="1714" priority="1142">
      <formula>K101&gt;K100</formula>
    </cfRule>
  </conditionalFormatting>
  <conditionalFormatting sqref="K100:AB100">
    <cfRule type="expression" dxfId="1713" priority="1141">
      <formula>(K100+K101+K102)&gt;K93</formula>
    </cfRule>
  </conditionalFormatting>
  <conditionalFormatting sqref="K93:AB93">
    <cfRule type="expression" dxfId="1712" priority="1140">
      <formula>(K100+K101+K102)&gt;K93</formula>
    </cfRule>
  </conditionalFormatting>
  <conditionalFormatting sqref="K102:AB103">
    <cfRule type="expression" dxfId="1711" priority="1139">
      <formula>(K100+K101+K102)&gt;K93</formula>
    </cfRule>
  </conditionalFormatting>
  <conditionalFormatting sqref="E118:AB118">
    <cfRule type="expression" dxfId="1710" priority="1138">
      <formula>E118&gt;E116</formula>
    </cfRule>
  </conditionalFormatting>
  <conditionalFormatting sqref="E119:AB119">
    <cfRule type="expression" dxfId="1709" priority="1137">
      <formula>E119&gt;E117</formula>
    </cfRule>
  </conditionalFormatting>
  <conditionalFormatting sqref="N176">
    <cfRule type="expression" dxfId="1708" priority="1132">
      <formula>(N177+N178)&gt;N176</formula>
    </cfRule>
  </conditionalFormatting>
  <conditionalFormatting sqref="P176">
    <cfRule type="expression" dxfId="1707" priority="1131">
      <formula>(P177+P178)&gt;P176</formula>
    </cfRule>
  </conditionalFormatting>
  <conditionalFormatting sqref="R176">
    <cfRule type="expression" dxfId="1706" priority="1130">
      <formula>(R177+R178)&gt;R176</formula>
    </cfRule>
  </conditionalFormatting>
  <conditionalFormatting sqref="V176">
    <cfRule type="expression" dxfId="1705" priority="1129">
      <formula>(V177+V178)&gt;V176</formula>
    </cfRule>
  </conditionalFormatting>
  <conditionalFormatting sqref="X176">
    <cfRule type="expression" dxfId="1704" priority="1128">
      <formula>(X177+X178)&gt;X176</formula>
    </cfRule>
  </conditionalFormatting>
  <conditionalFormatting sqref="Z176">
    <cfRule type="expression" dxfId="1703" priority="1127">
      <formula>(Z177+Z178)&gt;Z176</formula>
    </cfRule>
  </conditionalFormatting>
  <conditionalFormatting sqref="N177">
    <cfRule type="expression" dxfId="1702" priority="1124">
      <formula>N177&gt;N176</formula>
    </cfRule>
    <cfRule type="expression" dxfId="1701" priority="1125">
      <formula>N210&gt;N177</formula>
    </cfRule>
  </conditionalFormatting>
  <conditionalFormatting sqref="P177">
    <cfRule type="expression" dxfId="1700" priority="1122">
      <formula>P177&gt;P176</formula>
    </cfRule>
    <cfRule type="expression" dxfId="1699" priority="1123">
      <formula>P210&gt;P177</formula>
    </cfRule>
  </conditionalFormatting>
  <conditionalFormatting sqref="R177">
    <cfRule type="expression" dxfId="1698" priority="1120">
      <formula>R177&gt;R176</formula>
    </cfRule>
    <cfRule type="expression" dxfId="1697" priority="1121">
      <formula>R210&gt;R177</formula>
    </cfRule>
  </conditionalFormatting>
  <conditionalFormatting sqref="T177">
    <cfRule type="expression" dxfId="1696" priority="1118">
      <formula>T177&gt;T176</formula>
    </cfRule>
    <cfRule type="expression" dxfId="1695" priority="1119">
      <formula>T210&gt;T177</formula>
    </cfRule>
  </conditionalFormatting>
  <conditionalFormatting sqref="V177">
    <cfRule type="expression" dxfId="1694" priority="1116">
      <formula>V177&gt;V176</formula>
    </cfRule>
    <cfRule type="expression" dxfId="1693" priority="1117">
      <formula>V210&gt;V177</formula>
    </cfRule>
  </conditionalFormatting>
  <conditionalFormatting sqref="X177">
    <cfRule type="expression" dxfId="1692" priority="1114">
      <formula>X177&gt;X176</formula>
    </cfRule>
    <cfRule type="expression" dxfId="1691" priority="1115">
      <formula>X210&gt;X177</formula>
    </cfRule>
  </conditionalFormatting>
  <conditionalFormatting sqref="Z177">
    <cfRule type="expression" dxfId="1690" priority="1112">
      <formula>Z177&gt;Z176</formula>
    </cfRule>
    <cfRule type="expression" dxfId="1689" priority="1113">
      <formula>Z210&gt;Z177</formula>
    </cfRule>
  </conditionalFormatting>
  <conditionalFormatting sqref="L179">
    <cfRule type="expression" dxfId="1688" priority="1111">
      <formula>L179&gt;L178</formula>
    </cfRule>
  </conditionalFormatting>
  <conditionalFormatting sqref="N179">
    <cfRule type="expression" dxfId="1687" priority="1110">
      <formula>N179&gt;N178</formula>
    </cfRule>
  </conditionalFormatting>
  <conditionalFormatting sqref="P179">
    <cfRule type="expression" dxfId="1686" priority="1109">
      <formula>P179&gt;P178</formula>
    </cfRule>
  </conditionalFormatting>
  <conditionalFormatting sqref="R179">
    <cfRule type="expression" dxfId="1685" priority="1108">
      <formula>R179&gt;R178</formula>
    </cfRule>
  </conditionalFormatting>
  <conditionalFormatting sqref="T179">
    <cfRule type="expression" dxfId="1684" priority="1107">
      <formula>T179&gt;T178</formula>
    </cfRule>
  </conditionalFormatting>
  <conditionalFormatting sqref="V179">
    <cfRule type="expression" dxfId="1683" priority="1106">
      <formula>V179&gt;V178</formula>
    </cfRule>
  </conditionalFormatting>
  <conditionalFormatting sqref="X179">
    <cfRule type="expression" dxfId="1682" priority="1105">
      <formula>X179&gt;X178</formula>
    </cfRule>
  </conditionalFormatting>
  <conditionalFormatting sqref="Z179">
    <cfRule type="expression" dxfId="1681" priority="1104">
      <formula>Z179&gt;Z178</formula>
    </cfRule>
  </conditionalFormatting>
  <conditionalFormatting sqref="L183">
    <cfRule type="expression" dxfId="1680" priority="932">
      <formula>L213&lt;&gt;L183</formula>
    </cfRule>
    <cfRule type="expression" dxfId="1679" priority="1103">
      <formula>L183&gt;L182</formula>
    </cfRule>
  </conditionalFormatting>
  <conditionalFormatting sqref="N183">
    <cfRule type="expression" dxfId="1678" priority="1102">
      <formula>N183&gt;N182</formula>
    </cfRule>
  </conditionalFormatting>
  <conditionalFormatting sqref="P183">
    <cfRule type="expression" dxfId="1677" priority="1101">
      <formula>P183&gt;P182</formula>
    </cfRule>
  </conditionalFormatting>
  <conditionalFormatting sqref="R183">
    <cfRule type="expression" dxfId="1676" priority="1100">
      <formula>R183&gt;R182</formula>
    </cfRule>
  </conditionalFormatting>
  <conditionalFormatting sqref="T183">
    <cfRule type="expression" dxfId="1675" priority="1099">
      <formula>T183&gt;T182</formula>
    </cfRule>
  </conditionalFormatting>
  <conditionalFormatting sqref="V183">
    <cfRule type="expression" dxfId="1674" priority="1098">
      <formula>V183&gt;V182</formula>
    </cfRule>
  </conditionalFormatting>
  <conditionalFormatting sqref="X183">
    <cfRule type="expression" dxfId="1673" priority="1097">
      <formula>X183&gt;X182</formula>
    </cfRule>
  </conditionalFormatting>
  <conditionalFormatting sqref="Z183">
    <cfRule type="expression" dxfId="1672" priority="1096">
      <formula>Z183&gt;Z182</formula>
    </cfRule>
  </conditionalFormatting>
  <conditionalFormatting sqref="L184">
    <cfRule type="expression" dxfId="1671" priority="1094">
      <formula>L185&gt;L184</formula>
    </cfRule>
  </conditionalFormatting>
  <conditionalFormatting sqref="L185">
    <cfRule type="expression" dxfId="1670" priority="873">
      <formula>L214&lt;&gt;L185</formula>
    </cfRule>
    <cfRule type="expression" dxfId="1669" priority="1093">
      <formula>L185&gt;L184</formula>
    </cfRule>
  </conditionalFormatting>
  <conditionalFormatting sqref="N184">
    <cfRule type="expression" dxfId="1668" priority="1092">
      <formula>N185&gt;N184</formula>
    </cfRule>
  </conditionalFormatting>
  <conditionalFormatting sqref="N185">
    <cfRule type="expression" dxfId="1667" priority="1091">
      <formula>N185&gt;N184</formula>
    </cfRule>
  </conditionalFormatting>
  <conditionalFormatting sqref="P184">
    <cfRule type="expression" dxfId="1666" priority="1090">
      <formula>P185&gt;P184</formula>
    </cfRule>
  </conditionalFormatting>
  <conditionalFormatting sqref="P185">
    <cfRule type="expression" dxfId="1665" priority="1089">
      <formula>P185&gt;P184</formula>
    </cfRule>
  </conditionalFormatting>
  <conditionalFormatting sqref="R184">
    <cfRule type="expression" dxfId="1664" priority="1088">
      <formula>R185&gt;R184</formula>
    </cfRule>
  </conditionalFormatting>
  <conditionalFormatting sqref="R185">
    <cfRule type="expression" dxfId="1663" priority="1087">
      <formula>R185&gt;R184</formula>
    </cfRule>
  </conditionalFormatting>
  <conditionalFormatting sqref="T184">
    <cfRule type="expression" dxfId="1662" priority="1086">
      <formula>T185&gt;T184</formula>
    </cfRule>
  </conditionalFormatting>
  <conditionalFormatting sqref="T185">
    <cfRule type="expression" dxfId="1661" priority="1085">
      <formula>T185&gt;T184</formula>
    </cfRule>
  </conditionalFormatting>
  <conditionalFormatting sqref="V184">
    <cfRule type="expression" dxfId="1660" priority="1084">
      <formula>V185&gt;V184</formula>
    </cfRule>
  </conditionalFormatting>
  <conditionalFormatting sqref="V185">
    <cfRule type="expression" dxfId="1659" priority="1083">
      <formula>V185&gt;V184</formula>
    </cfRule>
  </conditionalFormatting>
  <conditionalFormatting sqref="X184">
    <cfRule type="expression" dxfId="1658" priority="1082">
      <formula>X185&gt;X184</formula>
    </cfRule>
  </conditionalFormatting>
  <conditionalFormatting sqref="X185">
    <cfRule type="expression" dxfId="1657" priority="1081">
      <formula>X185&gt;X184</formula>
    </cfRule>
  </conditionalFormatting>
  <conditionalFormatting sqref="Z184">
    <cfRule type="expression" dxfId="1656" priority="1080">
      <formula>Z185&gt;Z184</formula>
    </cfRule>
  </conditionalFormatting>
  <conditionalFormatting sqref="Z185">
    <cfRule type="expression" dxfId="1655" priority="1079">
      <formula>Z185&gt;Z184</formula>
    </cfRule>
  </conditionalFormatting>
  <conditionalFormatting sqref="L189">
    <cfRule type="expression" dxfId="1654" priority="1077">
      <formula>L189&gt;L188</formula>
    </cfRule>
  </conditionalFormatting>
  <conditionalFormatting sqref="N189">
    <cfRule type="expression" dxfId="1653" priority="1075">
      <formula>N189&gt;N188</formula>
    </cfRule>
  </conditionalFormatting>
  <conditionalFormatting sqref="N188">
    <cfRule type="expression" dxfId="1652" priority="1074">
      <formula>N189&gt;N188</formula>
    </cfRule>
  </conditionalFormatting>
  <conditionalFormatting sqref="P189">
    <cfRule type="expression" dxfId="1651" priority="1073">
      <formula>P189&gt;P188</formula>
    </cfRule>
  </conditionalFormatting>
  <conditionalFormatting sqref="P188">
    <cfRule type="expression" dxfId="1650" priority="1072">
      <formula>P189&gt;P188</formula>
    </cfRule>
  </conditionalFormatting>
  <conditionalFormatting sqref="R189">
    <cfRule type="expression" dxfId="1649" priority="1071">
      <formula>R189&gt;R188</formula>
    </cfRule>
  </conditionalFormatting>
  <conditionalFormatting sqref="R188">
    <cfRule type="expression" dxfId="1648" priority="1070">
      <formula>R189&gt;R188</formula>
    </cfRule>
  </conditionalFormatting>
  <conditionalFormatting sqref="T189">
    <cfRule type="expression" dxfId="1647" priority="1069">
      <formula>T189&gt;T188</formula>
    </cfRule>
  </conditionalFormatting>
  <conditionalFormatting sqref="T188">
    <cfRule type="expression" dxfId="1646" priority="1068">
      <formula>T189&gt;T188</formula>
    </cfRule>
  </conditionalFormatting>
  <conditionalFormatting sqref="V189">
    <cfRule type="expression" dxfId="1645" priority="1067">
      <formula>V189&gt;V188</formula>
    </cfRule>
  </conditionalFormatting>
  <conditionalFormatting sqref="V188">
    <cfRule type="expression" dxfId="1644" priority="1066">
      <formula>V189&gt;V188</formula>
    </cfRule>
  </conditionalFormatting>
  <conditionalFormatting sqref="X189">
    <cfRule type="expression" dxfId="1643" priority="1065">
      <formula>X189&gt;X188</formula>
    </cfRule>
  </conditionalFormatting>
  <conditionalFormatting sqref="X188">
    <cfRule type="expression" dxfId="1642" priority="1064">
      <formula>X189&gt;X188</formula>
    </cfRule>
  </conditionalFormatting>
  <conditionalFormatting sqref="Z189">
    <cfRule type="expression" dxfId="1641" priority="1063">
      <formula>Z189&gt;Z188</formula>
    </cfRule>
  </conditionalFormatting>
  <conditionalFormatting sqref="Z188">
    <cfRule type="expression" dxfId="1640" priority="1062">
      <formula>Z189&gt;Z188</formula>
    </cfRule>
  </conditionalFormatting>
  <conditionalFormatting sqref="R190">
    <cfRule type="expression" dxfId="1639" priority="1060">
      <formula>R191&gt;R190</formula>
    </cfRule>
  </conditionalFormatting>
  <conditionalFormatting sqref="R190">
    <cfRule type="expression" dxfId="1638" priority="1059">
      <formula>R191&gt;R190</formula>
    </cfRule>
  </conditionalFormatting>
  <conditionalFormatting sqref="T190">
    <cfRule type="expression" dxfId="1637" priority="1058">
      <formula>T191&gt;T190</formula>
    </cfRule>
  </conditionalFormatting>
  <conditionalFormatting sqref="T190">
    <cfRule type="expression" dxfId="1636" priority="1057">
      <formula>T191&gt;T190</formula>
    </cfRule>
  </conditionalFormatting>
  <conditionalFormatting sqref="V190">
    <cfRule type="expression" dxfId="1635" priority="1056">
      <formula>V191&gt;V190</formula>
    </cfRule>
  </conditionalFormatting>
  <conditionalFormatting sqref="V190">
    <cfRule type="expression" dxfId="1634" priority="1055">
      <formula>V191&gt;V190</formula>
    </cfRule>
  </conditionalFormatting>
  <conditionalFormatting sqref="X190">
    <cfRule type="expression" dxfId="1633" priority="1054">
      <formula>X191&gt;X190</formula>
    </cfRule>
  </conditionalFormatting>
  <conditionalFormatting sqref="X190">
    <cfRule type="expression" dxfId="1632" priority="1053">
      <formula>X191&gt;X190</formula>
    </cfRule>
  </conditionalFormatting>
  <conditionalFormatting sqref="Z190">
    <cfRule type="expression" dxfId="1631" priority="1052">
      <formula>Z191&gt;Z190</formula>
    </cfRule>
  </conditionalFormatting>
  <conditionalFormatting sqref="Z190">
    <cfRule type="expression" dxfId="1630" priority="1051">
      <formula>Z191&gt;Z190</formula>
    </cfRule>
  </conditionalFormatting>
  <conditionalFormatting sqref="L191">
    <cfRule type="expression" dxfId="1629" priority="1050">
      <formula>L217&gt;L191</formula>
    </cfRule>
  </conditionalFormatting>
  <conditionalFormatting sqref="L191">
    <cfRule type="expression" dxfId="1628" priority="1049">
      <formula>L191&gt;L190</formula>
    </cfRule>
  </conditionalFormatting>
  <conditionalFormatting sqref="L192">
    <cfRule type="expression" dxfId="1627" priority="1041">
      <formula>L193&gt;L192</formula>
    </cfRule>
  </conditionalFormatting>
  <conditionalFormatting sqref="N192">
    <cfRule type="expression" dxfId="1626" priority="1037">
      <formula>N193&gt;N192</formula>
    </cfRule>
  </conditionalFormatting>
  <conditionalFormatting sqref="P192">
    <cfRule type="expression" dxfId="1625" priority="1033">
      <formula>P193&gt;P192</formula>
    </cfRule>
  </conditionalFormatting>
  <conditionalFormatting sqref="R192">
    <cfRule type="expression" dxfId="1624" priority="1029">
      <formula>R193&gt;R192</formula>
    </cfRule>
  </conditionalFormatting>
  <conditionalFormatting sqref="T192">
    <cfRule type="expression" dxfId="1623" priority="1025">
      <formula>T193&gt;T192</formula>
    </cfRule>
  </conditionalFormatting>
  <conditionalFormatting sqref="V192">
    <cfRule type="expression" dxfId="1622" priority="1021">
      <formula>V193&gt;V192</formula>
    </cfRule>
  </conditionalFormatting>
  <conditionalFormatting sqref="X192">
    <cfRule type="expression" dxfId="1621" priority="1017">
      <formula>X193&gt;X192</formula>
    </cfRule>
  </conditionalFormatting>
  <conditionalFormatting sqref="Z192">
    <cfRule type="expression" dxfId="1620" priority="1013">
      <formula>Z193&gt;Z192</formula>
    </cfRule>
  </conditionalFormatting>
  <conditionalFormatting sqref="L194">
    <cfRule type="expression" dxfId="1619" priority="1009">
      <formula>L195&gt;L194</formula>
    </cfRule>
  </conditionalFormatting>
  <conditionalFormatting sqref="N194">
    <cfRule type="expression" dxfId="1618" priority="1005">
      <formula>N195&gt;N194</formula>
    </cfRule>
  </conditionalFormatting>
  <conditionalFormatting sqref="P194">
    <cfRule type="expression" dxfId="1617" priority="1001">
      <formula>P195&gt;P194</formula>
    </cfRule>
  </conditionalFormatting>
  <conditionalFormatting sqref="R194">
    <cfRule type="expression" dxfId="1616" priority="997">
      <formula>R195&gt;R194</formula>
    </cfRule>
  </conditionalFormatting>
  <conditionalFormatting sqref="R195">
    <cfRule type="expression" dxfId="1615" priority="995">
      <formula>R195&gt;R194</formula>
    </cfRule>
  </conditionalFormatting>
  <conditionalFormatting sqref="E198:F199">
    <cfRule type="cellIs" dxfId="1614" priority="976" operator="equal">
      <formula>0</formula>
    </cfRule>
  </conditionalFormatting>
  <conditionalFormatting sqref="E200:F200">
    <cfRule type="expression" dxfId="1613" priority="958">
      <formula>E203&gt;E200</formula>
    </cfRule>
    <cfRule type="cellIs" dxfId="1612" priority="973" operator="equal">
      <formula>0</formula>
    </cfRule>
  </conditionalFormatting>
  <conditionalFormatting sqref="E201:F202">
    <cfRule type="cellIs" dxfId="1611" priority="972" operator="equal">
      <formula>0</formula>
    </cfRule>
  </conditionalFormatting>
  <conditionalFormatting sqref="E203:F203">
    <cfRule type="expression" dxfId="1610" priority="959">
      <formula>E203&gt;E200</formula>
    </cfRule>
    <cfRule type="cellIs" dxfId="1609" priority="969" operator="equal">
      <formula>0</formula>
    </cfRule>
  </conditionalFormatting>
  <conditionalFormatting sqref="E206:F206">
    <cfRule type="expression" dxfId="1608" priority="375">
      <formula>E204&lt;&gt;E227</formula>
    </cfRule>
    <cfRule type="cellIs" dxfId="1607" priority="966" operator="equal">
      <formula>0</formula>
    </cfRule>
  </conditionalFormatting>
  <conditionalFormatting sqref="E198:F199">
    <cfRule type="expression" dxfId="1606" priority="964">
      <formula>E201&gt;E198</formula>
    </cfRule>
  </conditionalFormatting>
  <conditionalFormatting sqref="E201:F202">
    <cfRule type="expression" dxfId="1605" priority="963">
      <formula>E201&gt;E198</formula>
    </cfRule>
  </conditionalFormatting>
  <conditionalFormatting sqref="E204:F205">
    <cfRule type="cellIs" dxfId="1604" priority="962" operator="equal">
      <formula>0</formula>
    </cfRule>
  </conditionalFormatting>
  <conditionalFormatting sqref="E204:F205">
    <cfRule type="expression" dxfId="1603" priority="961">
      <formula>E204&gt;E201</formula>
    </cfRule>
  </conditionalFormatting>
  <conditionalFormatting sqref="E204:F205">
    <cfRule type="expression" dxfId="1602" priority="957">
      <formula>E201&gt;E204</formula>
    </cfRule>
  </conditionalFormatting>
  <conditionalFormatting sqref="E201:F202">
    <cfRule type="expression" dxfId="1601" priority="956">
      <formula>E201&gt;E204</formula>
    </cfRule>
  </conditionalFormatting>
  <conditionalFormatting sqref="L210">
    <cfRule type="expression" dxfId="1600" priority="955">
      <formula>L210&gt;L177</formula>
    </cfRule>
  </conditionalFormatting>
  <conditionalFormatting sqref="N210">
    <cfRule type="expression" dxfId="1599" priority="954">
      <formula>N210&gt;N177</formula>
    </cfRule>
  </conditionalFormatting>
  <conditionalFormatting sqref="P210">
    <cfRule type="expression" dxfId="1598" priority="953">
      <formula>P210&gt;P177</formula>
    </cfRule>
  </conditionalFormatting>
  <conditionalFormatting sqref="R210">
    <cfRule type="expression" dxfId="1597" priority="952">
      <formula>R210&gt;R177</formula>
    </cfRule>
  </conditionalFormatting>
  <conditionalFormatting sqref="T210">
    <cfRule type="expression" dxfId="1596" priority="951">
      <formula>T210&gt;T177</formula>
    </cfRule>
  </conditionalFormatting>
  <conditionalFormatting sqref="V210">
    <cfRule type="expression" dxfId="1595" priority="950">
      <formula>V210&gt;V177</formula>
    </cfRule>
  </conditionalFormatting>
  <conditionalFormatting sqref="X210">
    <cfRule type="expression" dxfId="1594" priority="949">
      <formula>X210&gt;X177</formula>
    </cfRule>
  </conditionalFormatting>
  <conditionalFormatting sqref="Z210">
    <cfRule type="expression" dxfId="1593" priority="948">
      <formula>Z210&gt;Z177</formula>
    </cfRule>
  </conditionalFormatting>
  <conditionalFormatting sqref="L213">
    <cfRule type="expression" dxfId="1592" priority="933">
      <formula>L213&lt;&gt;L183</formula>
    </cfRule>
  </conditionalFormatting>
  <conditionalFormatting sqref="N183">
    <cfRule type="expression" dxfId="1591" priority="930">
      <formula>N213&lt;&gt;N183</formula>
    </cfRule>
    <cfRule type="expression" dxfId="1590" priority="931">
      <formula>N183&gt;N182</formula>
    </cfRule>
  </conditionalFormatting>
  <conditionalFormatting sqref="P183">
    <cfRule type="expression" dxfId="1589" priority="928">
      <formula>P213&lt;&gt;P183</formula>
    </cfRule>
    <cfRule type="expression" dxfId="1588" priority="929">
      <formula>P183&gt;P182</formula>
    </cfRule>
  </conditionalFormatting>
  <conditionalFormatting sqref="R183">
    <cfRule type="expression" dxfId="1587" priority="926">
      <formula>R213&lt;&gt;R183</formula>
    </cfRule>
    <cfRule type="expression" dxfId="1586" priority="927">
      <formula>R183&gt;R182</formula>
    </cfRule>
  </conditionalFormatting>
  <conditionalFormatting sqref="T183">
    <cfRule type="expression" dxfId="1585" priority="924">
      <formula>T213&lt;&gt;T183</formula>
    </cfRule>
    <cfRule type="expression" dxfId="1584" priority="925">
      <formula>T183&gt;T182</formula>
    </cfRule>
  </conditionalFormatting>
  <conditionalFormatting sqref="V183">
    <cfRule type="expression" dxfId="1583" priority="922">
      <formula>V213&lt;&gt;V183</formula>
    </cfRule>
    <cfRule type="expression" dxfId="1582" priority="923">
      <formula>V183&gt;V182</formula>
    </cfRule>
  </conditionalFormatting>
  <conditionalFormatting sqref="X183">
    <cfRule type="expression" dxfId="1581" priority="920">
      <formula>X213&lt;&gt;X183</formula>
    </cfRule>
    <cfRule type="expression" dxfId="1580" priority="921">
      <formula>X183&gt;X182</formula>
    </cfRule>
  </conditionalFormatting>
  <conditionalFormatting sqref="Z183">
    <cfRule type="expression" dxfId="1579" priority="918">
      <formula>Z213&lt;&gt;Z183</formula>
    </cfRule>
    <cfRule type="expression" dxfId="1578" priority="919">
      <formula>Z183&gt;Z182</formula>
    </cfRule>
  </conditionalFormatting>
  <conditionalFormatting sqref="N213">
    <cfRule type="cellIs" dxfId="1577" priority="917" operator="equal">
      <formula>0</formula>
    </cfRule>
  </conditionalFormatting>
  <conditionalFormatting sqref="N213">
    <cfRule type="expression" dxfId="1576" priority="916">
      <formula>N213&lt;&gt;N183</formula>
    </cfRule>
  </conditionalFormatting>
  <conditionalFormatting sqref="P213">
    <cfRule type="cellIs" dxfId="1575" priority="915" operator="equal">
      <formula>0</formula>
    </cfRule>
  </conditionalFormatting>
  <conditionalFormatting sqref="P213">
    <cfRule type="expression" dxfId="1574" priority="914">
      <formula>P213&lt;&gt;P183</formula>
    </cfRule>
  </conditionalFormatting>
  <conditionalFormatting sqref="R213">
    <cfRule type="cellIs" dxfId="1573" priority="913" operator="equal">
      <formula>0</formula>
    </cfRule>
  </conditionalFormatting>
  <conditionalFormatting sqref="R213">
    <cfRule type="expression" dxfId="1572" priority="912">
      <formula>R213&lt;&gt;R183</formula>
    </cfRule>
  </conditionalFormatting>
  <conditionalFormatting sqref="T213">
    <cfRule type="cellIs" dxfId="1571" priority="911" operator="equal">
      <formula>0</formula>
    </cfRule>
  </conditionalFormatting>
  <conditionalFormatting sqref="T213">
    <cfRule type="expression" dxfId="1570" priority="910">
      <formula>T213&lt;&gt;T183</formula>
    </cfRule>
  </conditionalFormatting>
  <conditionalFormatting sqref="V213">
    <cfRule type="cellIs" dxfId="1569" priority="909" operator="equal">
      <formula>0</formula>
    </cfRule>
  </conditionalFormatting>
  <conditionalFormatting sqref="V213">
    <cfRule type="expression" dxfId="1568" priority="908">
      <formula>V213&lt;&gt;V183</formula>
    </cfRule>
  </conditionalFormatting>
  <conditionalFormatting sqref="X213">
    <cfRule type="cellIs" dxfId="1567" priority="907" operator="equal">
      <formula>0</formula>
    </cfRule>
  </conditionalFormatting>
  <conditionalFormatting sqref="X213">
    <cfRule type="expression" dxfId="1566" priority="906">
      <formula>X213&lt;&gt;X183</formula>
    </cfRule>
  </conditionalFormatting>
  <conditionalFormatting sqref="Z213">
    <cfRule type="cellIs" dxfId="1565" priority="905" operator="equal">
      <formula>0</formula>
    </cfRule>
  </conditionalFormatting>
  <conditionalFormatting sqref="Z213">
    <cfRule type="expression" dxfId="1564" priority="904">
      <formula>Z213&lt;&gt;Z183</formula>
    </cfRule>
  </conditionalFormatting>
  <conditionalFormatting sqref="L214">
    <cfRule type="expression" dxfId="1563" priority="903">
      <formula>L214&lt;&gt;L185</formula>
    </cfRule>
  </conditionalFormatting>
  <conditionalFormatting sqref="N184">
    <cfRule type="expression" dxfId="1562" priority="901">
      <formula>N185&gt;N184</formula>
    </cfRule>
  </conditionalFormatting>
  <conditionalFormatting sqref="P184">
    <cfRule type="expression" dxfId="1561" priority="899">
      <formula>P185&gt;P184</formula>
    </cfRule>
  </conditionalFormatting>
  <conditionalFormatting sqref="R184">
    <cfRule type="expression" dxfId="1560" priority="897">
      <formula>R185&gt;R184</formula>
    </cfRule>
  </conditionalFormatting>
  <conditionalFormatting sqref="T184">
    <cfRule type="expression" dxfId="1559" priority="895">
      <formula>T185&gt;T184</formula>
    </cfRule>
  </conditionalFormatting>
  <conditionalFormatting sqref="V184">
    <cfRule type="expression" dxfId="1558" priority="893">
      <formula>V185&gt;V184</formula>
    </cfRule>
  </conditionalFormatting>
  <conditionalFormatting sqref="X184">
    <cfRule type="expression" dxfId="1557" priority="891">
      <formula>X185&gt;X184</formula>
    </cfRule>
  </conditionalFormatting>
  <conditionalFormatting sqref="Z184">
    <cfRule type="expression" dxfId="1556" priority="889">
      <formula>Z185&gt;Z184</formula>
    </cfRule>
  </conditionalFormatting>
  <conditionalFormatting sqref="N214">
    <cfRule type="cellIs" dxfId="1555" priority="887" operator="equal">
      <formula>0</formula>
    </cfRule>
  </conditionalFormatting>
  <conditionalFormatting sqref="N214">
    <cfRule type="expression" dxfId="1554" priority="886">
      <formula>N214&lt;&gt;N185</formula>
    </cfRule>
  </conditionalFormatting>
  <conditionalFormatting sqref="P214">
    <cfRule type="cellIs" dxfId="1553" priority="885" operator="equal">
      <formula>0</formula>
    </cfRule>
  </conditionalFormatting>
  <conditionalFormatting sqref="P214">
    <cfRule type="expression" dxfId="1552" priority="884">
      <formula>P214&lt;&gt;P185</formula>
    </cfRule>
  </conditionalFormatting>
  <conditionalFormatting sqref="R214">
    <cfRule type="cellIs" dxfId="1551" priority="883" operator="equal">
      <formula>0</formula>
    </cfRule>
  </conditionalFormatting>
  <conditionalFormatting sqref="R214">
    <cfRule type="expression" dxfId="1550" priority="882">
      <formula>R214&lt;&gt;R185</formula>
    </cfRule>
  </conditionalFormatting>
  <conditionalFormatting sqref="T214">
    <cfRule type="cellIs" dxfId="1549" priority="881" operator="equal">
      <formula>0</formula>
    </cfRule>
  </conditionalFormatting>
  <conditionalFormatting sqref="T214">
    <cfRule type="expression" dxfId="1548" priority="880">
      <formula>T214&lt;&gt;T185</formula>
    </cfRule>
  </conditionalFormatting>
  <conditionalFormatting sqref="V214">
    <cfRule type="cellIs" dxfId="1547" priority="879" operator="equal">
      <formula>0</formula>
    </cfRule>
  </conditionalFormatting>
  <conditionalFormatting sqref="V214">
    <cfRule type="expression" dxfId="1546" priority="878">
      <formula>V214&lt;&gt;V185</formula>
    </cfRule>
  </conditionalFormatting>
  <conditionalFormatting sqref="X214">
    <cfRule type="cellIs" dxfId="1545" priority="877" operator="equal">
      <formula>0</formula>
    </cfRule>
  </conditionalFormatting>
  <conditionalFormatting sqref="X214">
    <cfRule type="expression" dxfId="1544" priority="876">
      <formula>X214&lt;&gt;X185</formula>
    </cfRule>
  </conditionalFormatting>
  <conditionalFormatting sqref="Z214">
    <cfRule type="cellIs" dxfId="1543" priority="875" operator="equal">
      <formula>0</formula>
    </cfRule>
  </conditionalFormatting>
  <conditionalFormatting sqref="Z214">
    <cfRule type="expression" dxfId="1542" priority="874">
      <formula>Z214&lt;&gt;Z185</formula>
    </cfRule>
  </conditionalFormatting>
  <conditionalFormatting sqref="N185">
    <cfRule type="expression" dxfId="1541" priority="871">
      <formula>N214&lt;&gt;N185</formula>
    </cfRule>
    <cfRule type="expression" dxfId="1540" priority="872">
      <formula>N185&gt;N184</formula>
    </cfRule>
  </conditionalFormatting>
  <conditionalFormatting sqref="P185">
    <cfRule type="expression" dxfId="1539" priority="869">
      <formula>P214&lt;&gt;P185</formula>
    </cfRule>
    <cfRule type="expression" dxfId="1538" priority="870">
      <formula>P185&gt;P184</formula>
    </cfRule>
  </conditionalFormatting>
  <conditionalFormatting sqref="R185">
    <cfRule type="expression" dxfId="1537" priority="867">
      <formula>R214&lt;&gt;R185</formula>
    </cfRule>
    <cfRule type="expression" dxfId="1536" priority="868">
      <formula>R185&gt;R184</formula>
    </cfRule>
  </conditionalFormatting>
  <conditionalFormatting sqref="T185">
    <cfRule type="expression" dxfId="1535" priority="865">
      <formula>T214&lt;&gt;T185</formula>
    </cfRule>
    <cfRule type="expression" dxfId="1534" priority="866">
      <formula>T185&gt;T184</formula>
    </cfRule>
  </conditionalFormatting>
  <conditionalFormatting sqref="V185">
    <cfRule type="expression" dxfId="1533" priority="863">
      <formula>V214&lt;&gt;V185</formula>
    </cfRule>
    <cfRule type="expression" dxfId="1532" priority="864">
      <formula>V185&gt;V184</formula>
    </cfRule>
  </conditionalFormatting>
  <conditionalFormatting sqref="X185">
    <cfRule type="expression" dxfId="1531" priority="861">
      <formula>X214&lt;&gt;X185</formula>
    </cfRule>
    <cfRule type="expression" dxfId="1530" priority="862">
      <formula>X185&gt;X184</formula>
    </cfRule>
  </conditionalFormatting>
  <conditionalFormatting sqref="Z185">
    <cfRule type="expression" dxfId="1529" priority="859">
      <formula>Z214&lt;&gt;Z185</formula>
    </cfRule>
    <cfRule type="expression" dxfId="1528" priority="860">
      <formula>Z185&gt;Z184</formula>
    </cfRule>
  </conditionalFormatting>
  <conditionalFormatting sqref="P218">
    <cfRule type="expression" dxfId="1527" priority="858">
      <formula>P218&gt;P193</formula>
    </cfRule>
  </conditionalFormatting>
  <conditionalFormatting sqref="R218">
    <cfRule type="expression" dxfId="1526" priority="857">
      <formula>R218&gt;R193</formula>
    </cfRule>
  </conditionalFormatting>
  <conditionalFormatting sqref="T218">
    <cfRule type="expression" dxfId="1525" priority="856">
      <formula>T218&gt;T193</formula>
    </cfRule>
  </conditionalFormatting>
  <conditionalFormatting sqref="V218">
    <cfRule type="expression" dxfId="1524" priority="855">
      <formula>V218&gt;V193</formula>
    </cfRule>
  </conditionalFormatting>
  <conditionalFormatting sqref="X218">
    <cfRule type="expression" dxfId="1523" priority="854">
      <formula>X218&gt;X193</formula>
    </cfRule>
  </conditionalFormatting>
  <conditionalFormatting sqref="Z218">
    <cfRule type="expression" dxfId="1522" priority="853">
      <formula>Z218&gt;Z193</formula>
    </cfRule>
  </conditionalFormatting>
  <conditionalFormatting sqref="N218">
    <cfRule type="expression" dxfId="1521" priority="852">
      <formula>N218&gt;N193</formula>
    </cfRule>
  </conditionalFormatting>
  <conditionalFormatting sqref="L218">
    <cfRule type="expression" dxfId="1520" priority="851">
      <formula>L218&gt;L193</formula>
    </cfRule>
  </conditionalFormatting>
  <conditionalFormatting sqref="L193 N193 P193 R193 T193 V193 X193 Z193">
    <cfRule type="expression" dxfId="1519" priority="846">
      <formula>L218&gt;L193</formula>
    </cfRule>
  </conditionalFormatting>
  <conditionalFormatting sqref="L193 N193 P193 R193 T193 V193 X193 Z193">
    <cfRule type="expression" dxfId="1518" priority="847">
      <formula>L193&gt;L192</formula>
    </cfRule>
  </conditionalFormatting>
  <conditionalFormatting sqref="L219">
    <cfRule type="expression" dxfId="1517" priority="813">
      <formula>L219&gt;L195</formula>
    </cfRule>
  </conditionalFormatting>
  <conditionalFormatting sqref="R195">
    <cfRule type="expression" dxfId="1516" priority="800">
      <formula>R219&gt;R195</formula>
    </cfRule>
  </conditionalFormatting>
  <conditionalFormatting sqref="R195">
    <cfRule type="expression" dxfId="1515" priority="801">
      <formula>R195&gt;R194</formula>
    </cfRule>
  </conditionalFormatting>
  <conditionalFormatting sqref="N219">
    <cfRule type="expression" dxfId="1514" priority="783">
      <formula>N219&gt;N195</formula>
    </cfRule>
  </conditionalFormatting>
  <conditionalFormatting sqref="P219">
    <cfRule type="expression" dxfId="1513" priority="782">
      <formula>P219&gt;P195</formula>
    </cfRule>
  </conditionalFormatting>
  <conditionalFormatting sqref="R219">
    <cfRule type="expression" dxfId="1512" priority="781">
      <formula>R219&gt;R195</formula>
    </cfRule>
  </conditionalFormatting>
  <conditionalFormatting sqref="T219">
    <cfRule type="expression" dxfId="1511" priority="780">
      <formula>T219&gt;T195</formula>
    </cfRule>
  </conditionalFormatting>
  <conditionalFormatting sqref="V219">
    <cfRule type="expression" dxfId="1510" priority="779">
      <formula>V219&gt;V195</formula>
    </cfRule>
  </conditionalFormatting>
  <conditionalFormatting sqref="X219">
    <cfRule type="expression" dxfId="1509" priority="778">
      <formula>X219&gt;X195</formula>
    </cfRule>
  </conditionalFormatting>
  <conditionalFormatting sqref="Z219">
    <cfRule type="expression" dxfId="1508" priority="777">
      <formula>Z219&gt;Z195</formula>
    </cfRule>
  </conditionalFormatting>
  <conditionalFormatting sqref="E227:AB227">
    <cfRule type="expression" dxfId="1507" priority="776">
      <formula>E227&gt;E237</formula>
    </cfRule>
  </conditionalFormatting>
  <conditionalFormatting sqref="E228:AB233">
    <cfRule type="expression" dxfId="1506" priority="774">
      <formula>E228&gt;E238</formula>
    </cfRule>
  </conditionalFormatting>
  <conditionalFormatting sqref="E238:AH243">
    <cfRule type="expression" dxfId="1505" priority="773">
      <formula>E228&gt;E238</formula>
    </cfRule>
  </conditionalFormatting>
  <conditionalFormatting sqref="E236:AH236">
    <cfRule type="expression" dxfId="1504" priority="772">
      <formula>E236&gt;E237</formula>
    </cfRule>
  </conditionalFormatting>
  <conditionalFormatting sqref="K250:AH250">
    <cfRule type="expression" dxfId="1503" priority="769">
      <formula>K250&lt;&gt;K237</formula>
    </cfRule>
  </conditionalFormatting>
  <conditionalFormatting sqref="L237:AH237">
    <cfRule type="expression" dxfId="1502" priority="767">
      <formula>L220&gt;L237</formula>
    </cfRule>
  </conditionalFormatting>
  <conditionalFormatting sqref="E257:AB257">
    <cfRule type="expression" dxfId="1501" priority="765">
      <formula>E252&gt;E257</formula>
    </cfRule>
  </conditionalFormatting>
  <conditionalFormatting sqref="E257:AB257">
    <cfRule type="expression" dxfId="1500" priority="763">
      <formula>E253&gt;E257</formula>
    </cfRule>
  </conditionalFormatting>
  <conditionalFormatting sqref="E257:AB257">
    <cfRule type="cellIs" dxfId="1499" priority="762" operator="equal">
      <formula>0</formula>
    </cfRule>
  </conditionalFormatting>
  <conditionalFormatting sqref="E262:AB262">
    <cfRule type="expression" dxfId="1498" priority="761">
      <formula>E262&gt;SUM(E258:E260)</formula>
    </cfRule>
  </conditionalFormatting>
  <conditionalFormatting sqref="E261:AB261">
    <cfRule type="cellIs" dxfId="1497" priority="760" operator="equal">
      <formula>0</formula>
    </cfRule>
  </conditionalFormatting>
  <conditionalFormatting sqref="E261:AA261">
    <cfRule type="expression" dxfId="1496" priority="759">
      <formula>F262&gt;(F258+F259+F260)</formula>
    </cfRule>
  </conditionalFormatting>
  <conditionalFormatting sqref="E257:AB257">
    <cfRule type="expression" dxfId="1495" priority="756">
      <formula>E261&gt;E257</formula>
    </cfRule>
  </conditionalFormatting>
  <conditionalFormatting sqref="E265:AB265">
    <cfRule type="expression" dxfId="1494" priority="754">
      <formula>E265&gt;E257</formula>
    </cfRule>
  </conditionalFormatting>
  <conditionalFormatting sqref="E257:AB257">
    <cfRule type="expression" dxfId="1493" priority="753">
      <formula>E265&gt;E257</formula>
    </cfRule>
  </conditionalFormatting>
  <conditionalFormatting sqref="E237:AH237">
    <cfRule type="expression" dxfId="1492" priority="748">
      <formula>E257&gt;E237</formula>
    </cfRule>
  </conditionalFormatting>
  <conditionalFormatting sqref="E237:AH237">
    <cfRule type="expression" dxfId="1491" priority="746">
      <formula>SUM(E116:E117)&gt;E237</formula>
    </cfRule>
  </conditionalFormatting>
  <conditionalFormatting sqref="E267:AB267">
    <cfRule type="expression" dxfId="1490" priority="741">
      <formula>E268&gt;E267</formula>
    </cfRule>
  </conditionalFormatting>
  <conditionalFormatting sqref="E289:AH295">
    <cfRule type="expression" dxfId="1489" priority="740">
      <formula>E289&gt;E$283</formula>
    </cfRule>
  </conditionalFormatting>
  <conditionalFormatting sqref="E283:AH283">
    <cfRule type="expression" dxfId="1488" priority="739">
      <formula>E289&gt;E$283</formula>
    </cfRule>
  </conditionalFormatting>
  <conditionalFormatting sqref="G301:AB301">
    <cfRule type="expression" dxfId="1487" priority="738">
      <formula>G301&gt;G297</formula>
    </cfRule>
  </conditionalFormatting>
  <conditionalFormatting sqref="E297:AB297">
    <cfRule type="expression" dxfId="1486" priority="737">
      <formula>E301&gt;E297</formula>
    </cfRule>
  </conditionalFormatting>
  <conditionalFormatting sqref="G303:AB303">
    <cfRule type="expression" dxfId="1485" priority="735">
      <formula>G303&gt;G301</formula>
    </cfRule>
  </conditionalFormatting>
  <conditionalFormatting sqref="G301:AB301">
    <cfRule type="expression" dxfId="1484" priority="734">
      <formula>G303&gt;G301</formula>
    </cfRule>
  </conditionalFormatting>
  <conditionalFormatting sqref="G306:AB306">
    <cfRule type="expression" dxfId="1483" priority="733">
      <formula>G306&lt;&gt;G298</formula>
    </cfRule>
  </conditionalFormatting>
  <conditionalFormatting sqref="E298:AB299">
    <cfRule type="expression" dxfId="1482" priority="732">
      <formula>E306&lt;&gt;E298</formula>
    </cfRule>
  </conditionalFormatting>
  <conditionalFormatting sqref="G305:AB305">
    <cfRule type="expression" dxfId="1481" priority="731">
      <formula>G305&gt;G303</formula>
    </cfRule>
  </conditionalFormatting>
  <conditionalFormatting sqref="G303:AB303">
    <cfRule type="expression" dxfId="1480" priority="730">
      <formula>G305&gt;G303</formula>
    </cfRule>
  </conditionalFormatting>
  <conditionalFormatting sqref="G302:AB302">
    <cfRule type="expression" dxfId="1479" priority="725">
      <formula>G302&gt;G297</formula>
    </cfRule>
  </conditionalFormatting>
  <conditionalFormatting sqref="E297:AB297">
    <cfRule type="expression" dxfId="1478" priority="723">
      <formula>E302&gt;E297</formula>
    </cfRule>
  </conditionalFormatting>
  <conditionalFormatting sqref="K94:AB99">
    <cfRule type="expression" dxfId="1477" priority="716">
      <formula>K83&gt;K94</formula>
    </cfRule>
  </conditionalFormatting>
  <conditionalFormatting sqref="K83:AB88">
    <cfRule type="expression" dxfId="1476" priority="715">
      <formula>K83&gt;K94</formula>
    </cfRule>
  </conditionalFormatting>
  <conditionalFormatting sqref="G301:AB301">
    <cfRule type="expression" dxfId="1475" priority="694">
      <formula>G301&lt;G300</formula>
    </cfRule>
  </conditionalFormatting>
  <conditionalFormatting sqref="G300:AB300">
    <cfRule type="expression" dxfId="1474" priority="693">
      <formula>G301&lt;G300</formula>
    </cfRule>
  </conditionalFormatting>
  <conditionalFormatting sqref="G305:AB305">
    <cfRule type="expression" dxfId="1473" priority="692">
      <formula>G303&gt;G305</formula>
    </cfRule>
  </conditionalFormatting>
  <conditionalFormatting sqref="G303:AB303">
    <cfRule type="expression" dxfId="1472" priority="691">
      <formula>G303&gt;G305</formula>
    </cfRule>
  </conditionalFormatting>
  <conditionalFormatting sqref="E273:AB273">
    <cfRule type="expression" dxfId="1471" priority="690">
      <formula>E273&gt;E268</formula>
    </cfRule>
  </conditionalFormatting>
  <conditionalFormatting sqref="E268:AB268">
    <cfRule type="expression" dxfId="1470" priority="689">
      <formula>E273&gt;E268</formula>
    </cfRule>
  </conditionalFormatting>
  <conditionalFormatting sqref="E272:AB272">
    <cfRule type="expression" dxfId="1469" priority="687">
      <formula>E272&gt;SUM(E271,E270,E269)</formula>
    </cfRule>
  </conditionalFormatting>
  <conditionalFormatting sqref="E271:AB271">
    <cfRule type="expression" dxfId="1468" priority="686">
      <formula>E272&gt;SUM(E271,E270,E269)</formula>
    </cfRule>
  </conditionalFormatting>
  <conditionalFormatting sqref="E270:AB270">
    <cfRule type="expression" dxfId="1467" priority="685">
      <formula>E272&gt;SUM(E271,E270,E269)</formula>
    </cfRule>
  </conditionalFormatting>
  <conditionalFormatting sqref="E269:AB269">
    <cfRule type="expression" dxfId="1466" priority="684">
      <formula>E272&gt;SUM(E271,E270,E269)</formula>
    </cfRule>
  </conditionalFormatting>
  <conditionalFormatting sqref="E253:AB253">
    <cfRule type="expression" dxfId="1465" priority="683">
      <formula>E264&gt;E253</formula>
    </cfRule>
  </conditionalFormatting>
  <conditionalFormatting sqref="E264:AB264">
    <cfRule type="expression" dxfId="1464" priority="682">
      <formula>E264&gt;E253</formula>
    </cfRule>
  </conditionalFormatting>
  <conditionalFormatting sqref="L188">
    <cfRule type="expression" dxfId="1463" priority="681">
      <formula>L189&gt;L188</formula>
    </cfRule>
  </conditionalFormatting>
  <conditionalFormatting sqref="L216">
    <cfRule type="expression" dxfId="1462" priority="680">
      <formula>L216&gt;L189</formula>
    </cfRule>
  </conditionalFormatting>
  <conditionalFormatting sqref="N216">
    <cfRule type="expression" dxfId="1461" priority="679">
      <formula>N216&gt;N189</formula>
    </cfRule>
  </conditionalFormatting>
  <conditionalFormatting sqref="P216">
    <cfRule type="expression" dxfId="1460" priority="678">
      <formula>P216&gt;P189</formula>
    </cfRule>
  </conditionalFormatting>
  <conditionalFormatting sqref="R216">
    <cfRule type="expression" dxfId="1459" priority="677">
      <formula>R216&gt;R189</formula>
    </cfRule>
  </conditionalFormatting>
  <conditionalFormatting sqref="T216">
    <cfRule type="expression" dxfId="1458" priority="676">
      <formula>T216&gt;T189</formula>
    </cfRule>
  </conditionalFormatting>
  <conditionalFormatting sqref="V216">
    <cfRule type="expression" dxfId="1457" priority="675">
      <formula>V216&gt;V189</formula>
    </cfRule>
  </conditionalFormatting>
  <conditionalFormatting sqref="X216">
    <cfRule type="expression" dxfId="1456" priority="674">
      <formula>X216&gt;X189</formula>
    </cfRule>
  </conditionalFormatting>
  <conditionalFormatting sqref="Z216">
    <cfRule type="expression" dxfId="1455" priority="673">
      <formula>Z216&gt;Z189</formula>
    </cfRule>
  </conditionalFormatting>
  <conditionalFormatting sqref="E38:AH38">
    <cfRule type="expression" dxfId="1454" priority="648">
      <formula>E38&gt;#REF!</formula>
    </cfRule>
  </conditionalFormatting>
  <conditionalFormatting sqref="N142:N143">
    <cfRule type="expression" dxfId="1453" priority="613">
      <formula>(N146+N145+N144)&gt;N142</formula>
    </cfRule>
    <cfRule type="cellIs" dxfId="1452" priority="630" operator="equal">
      <formula>0</formula>
    </cfRule>
  </conditionalFormatting>
  <conditionalFormatting sqref="N144">
    <cfRule type="expression" dxfId="1451" priority="612">
      <formula>(N146+N145+N144)&gt;N142</formula>
    </cfRule>
  </conditionalFormatting>
  <conditionalFormatting sqref="N145">
    <cfRule type="expression" dxfId="1450" priority="611">
      <formula>(N146+N145+N144)&gt;N142</formula>
    </cfRule>
  </conditionalFormatting>
  <conditionalFormatting sqref="N146">
    <cfRule type="expression" dxfId="1449" priority="610">
      <formula>(N146+N145+N144)&gt;N142</formula>
    </cfRule>
  </conditionalFormatting>
  <conditionalFormatting sqref="P142:P143">
    <cfRule type="expression" dxfId="1448" priority="608">
      <formula>(P146+P145+P144)&gt;P142</formula>
    </cfRule>
    <cfRule type="cellIs" dxfId="1447" priority="609" operator="equal">
      <formula>0</formula>
    </cfRule>
  </conditionalFormatting>
  <conditionalFormatting sqref="P144">
    <cfRule type="expression" dxfId="1446" priority="607">
      <formula>(P146+P145+P144)&gt;P142</formula>
    </cfRule>
  </conditionalFormatting>
  <conditionalFormatting sqref="P145">
    <cfRule type="expression" dxfId="1445" priority="606">
      <formula>(P146+P145+P144)&gt;P142</formula>
    </cfRule>
  </conditionalFormatting>
  <conditionalFormatting sqref="P146">
    <cfRule type="expression" dxfId="1444" priority="605">
      <formula>(P146+P145+P144)&gt;P142</formula>
    </cfRule>
  </conditionalFormatting>
  <conditionalFormatting sqref="R142:R143">
    <cfRule type="expression" dxfId="1443" priority="603">
      <formula>(R146+R145+R144)&gt;R142</formula>
    </cfRule>
    <cfRule type="cellIs" dxfId="1442" priority="604" operator="equal">
      <formula>0</formula>
    </cfRule>
  </conditionalFormatting>
  <conditionalFormatting sqref="R144">
    <cfRule type="expression" dxfId="1441" priority="602">
      <formula>(R146+R145+R144)&gt;R142</formula>
    </cfRule>
  </conditionalFormatting>
  <conditionalFormatting sqref="R145">
    <cfRule type="expression" dxfId="1440" priority="601">
      <formula>(R146+R145+R144)&gt;R142</formula>
    </cfRule>
  </conditionalFormatting>
  <conditionalFormatting sqref="R146">
    <cfRule type="expression" dxfId="1439" priority="600">
      <formula>(R146+R145+R144)&gt;R142</formula>
    </cfRule>
  </conditionalFormatting>
  <conditionalFormatting sqref="T142:T143">
    <cfRule type="expression" dxfId="1438" priority="598">
      <formula>(T146+T145+T144)&gt;T142</formula>
    </cfRule>
    <cfRule type="cellIs" dxfId="1437" priority="599" operator="equal">
      <formula>0</formula>
    </cfRule>
  </conditionalFormatting>
  <conditionalFormatting sqref="T144">
    <cfRule type="expression" dxfId="1436" priority="597">
      <formula>(T146+T145+T144)&gt;T142</formula>
    </cfRule>
  </conditionalFormatting>
  <conditionalFormatting sqref="T145">
    <cfRule type="expression" dxfId="1435" priority="596">
      <formula>(T146+T145+T144)&gt;T142</formula>
    </cfRule>
  </conditionalFormatting>
  <conditionalFormatting sqref="T146">
    <cfRule type="expression" dxfId="1434" priority="595">
      <formula>(T146+T145+T144)&gt;T142</formula>
    </cfRule>
  </conditionalFormatting>
  <conditionalFormatting sqref="V142:V143">
    <cfRule type="expression" dxfId="1433" priority="593">
      <formula>(V146+V145+V144)&gt;V142</formula>
    </cfRule>
    <cfRule type="cellIs" dxfId="1432" priority="594" operator="equal">
      <formula>0</formula>
    </cfRule>
  </conditionalFormatting>
  <conditionalFormatting sqref="V144">
    <cfRule type="expression" dxfId="1431" priority="592">
      <formula>(V146+V145+V144)&gt;V142</formula>
    </cfRule>
  </conditionalFormatting>
  <conditionalFormatting sqref="V145">
    <cfRule type="expression" dxfId="1430" priority="591">
      <formula>(V146+V145+V144)&gt;V142</formula>
    </cfRule>
  </conditionalFormatting>
  <conditionalFormatting sqref="V146">
    <cfRule type="expression" dxfId="1429" priority="590">
      <formula>(V146+V145+V144)&gt;V142</formula>
    </cfRule>
  </conditionalFormatting>
  <conditionalFormatting sqref="X142:X143">
    <cfRule type="expression" dxfId="1428" priority="588">
      <formula>(X146+X145+X144)&gt;X142</formula>
    </cfRule>
    <cfRule type="cellIs" dxfId="1427" priority="589" operator="equal">
      <formula>0</formula>
    </cfRule>
  </conditionalFormatting>
  <conditionalFormatting sqref="X144">
    <cfRule type="expression" dxfId="1426" priority="587">
      <formula>(X146+X145+X144)&gt;X142</formula>
    </cfRule>
  </conditionalFormatting>
  <conditionalFormatting sqref="X145">
    <cfRule type="expression" dxfId="1425" priority="586">
      <formula>(X146+X145+X144)&gt;X142</formula>
    </cfRule>
  </conditionalFormatting>
  <conditionalFormatting sqref="X146">
    <cfRule type="expression" dxfId="1424" priority="585">
      <formula>(X146+X145+X144)&gt;X142</formula>
    </cfRule>
  </conditionalFormatting>
  <conditionalFormatting sqref="Z142:Z143">
    <cfRule type="expression" dxfId="1423" priority="583">
      <formula>(Z146+Z145+Z144)&gt;Z142</formula>
    </cfRule>
    <cfRule type="cellIs" dxfId="1422" priority="584" operator="equal">
      <formula>0</formula>
    </cfRule>
  </conditionalFormatting>
  <conditionalFormatting sqref="Z144">
    <cfRule type="expression" dxfId="1421" priority="582">
      <formula>(Z146+Z145+Z144)&gt;Z142</formula>
    </cfRule>
  </conditionalFormatting>
  <conditionalFormatting sqref="Z145">
    <cfRule type="expression" dxfId="1420" priority="581">
      <formula>(Z146+Z145+Z144)&gt;Z142</formula>
    </cfRule>
  </conditionalFormatting>
  <conditionalFormatting sqref="Z146">
    <cfRule type="expression" dxfId="1419" priority="580">
      <formula>(Z146+Z145+Z144)&gt;Z142</formula>
    </cfRule>
  </conditionalFormatting>
  <conditionalFormatting sqref="AB142:AB143">
    <cfRule type="expression" dxfId="1418" priority="578">
      <formula>(AB146+AB145+AB144)&gt;AB142</formula>
    </cfRule>
    <cfRule type="cellIs" dxfId="1417" priority="579" operator="equal">
      <formula>0</formula>
    </cfRule>
  </conditionalFormatting>
  <conditionalFormatting sqref="AB144">
    <cfRule type="expression" dxfId="1416" priority="577">
      <formula>(AB146+AB145+AB144)&gt;AB142</formula>
    </cfRule>
  </conditionalFormatting>
  <conditionalFormatting sqref="AB145">
    <cfRule type="expression" dxfId="1415" priority="576">
      <formula>(AB146+AB145+AB144)&gt;AB142</formula>
    </cfRule>
  </conditionalFormatting>
  <conditionalFormatting sqref="AB146">
    <cfRule type="expression" dxfId="1414" priority="575">
      <formula>(AB146+AB145+AB144)&gt;AB142</formula>
    </cfRule>
  </conditionalFormatting>
  <conditionalFormatting sqref="N134:N135">
    <cfRule type="expression" dxfId="1413" priority="572">
      <formula>(N138+N137+N136)&gt;N134</formula>
    </cfRule>
    <cfRule type="cellIs" dxfId="1412" priority="573" operator="equal">
      <formula>0</formula>
    </cfRule>
  </conditionalFormatting>
  <conditionalFormatting sqref="N136">
    <cfRule type="expression" dxfId="1411" priority="571">
      <formula>(N138+N137+N136)&gt;N134</formula>
    </cfRule>
  </conditionalFormatting>
  <conditionalFormatting sqref="N137">
    <cfRule type="expression" dxfId="1410" priority="570">
      <formula>(N138+N137+N136)&gt;N134</formula>
    </cfRule>
  </conditionalFormatting>
  <conditionalFormatting sqref="N138">
    <cfRule type="expression" dxfId="1409" priority="569">
      <formula>(N138+N137+N136)&gt;N134</formula>
    </cfRule>
  </conditionalFormatting>
  <conditionalFormatting sqref="P134:P135">
    <cfRule type="expression" dxfId="1408" priority="567">
      <formula>(P138+P137+P136)&gt;P134</formula>
    </cfRule>
    <cfRule type="cellIs" dxfId="1407" priority="568" operator="equal">
      <formula>0</formula>
    </cfRule>
  </conditionalFormatting>
  <conditionalFormatting sqref="P136">
    <cfRule type="expression" dxfId="1406" priority="566">
      <formula>(P138+P137+P136)&gt;P134</formula>
    </cfRule>
  </conditionalFormatting>
  <conditionalFormatting sqref="P137">
    <cfRule type="expression" dxfId="1405" priority="565">
      <formula>(P138+P137+P136)&gt;P134</formula>
    </cfRule>
  </conditionalFormatting>
  <conditionalFormatting sqref="P138">
    <cfRule type="expression" dxfId="1404" priority="564">
      <formula>(P138+P137+P136)&gt;P134</formula>
    </cfRule>
  </conditionalFormatting>
  <conditionalFormatting sqref="R134:R135">
    <cfRule type="expression" dxfId="1403" priority="562">
      <formula>(R138+R137+R136)&gt;R134</formula>
    </cfRule>
    <cfRule type="cellIs" dxfId="1402" priority="563" operator="equal">
      <formula>0</formula>
    </cfRule>
  </conditionalFormatting>
  <conditionalFormatting sqref="R136">
    <cfRule type="expression" dxfId="1401" priority="561">
      <formula>(R138+R137+R136)&gt;R134</formula>
    </cfRule>
  </conditionalFormatting>
  <conditionalFormatting sqref="R137">
    <cfRule type="expression" dxfId="1400" priority="560">
      <formula>(R138+R137+R136)&gt;R134</formula>
    </cfRule>
  </conditionalFormatting>
  <conditionalFormatting sqref="R138">
    <cfRule type="expression" dxfId="1399" priority="559">
      <formula>(R138+R137+R136)&gt;R134</formula>
    </cfRule>
  </conditionalFormatting>
  <conditionalFormatting sqref="T134:T135">
    <cfRule type="expression" dxfId="1398" priority="557">
      <formula>(T138+T137+T136)&gt;T134</formula>
    </cfRule>
    <cfRule type="cellIs" dxfId="1397" priority="558" operator="equal">
      <formula>0</formula>
    </cfRule>
  </conditionalFormatting>
  <conditionalFormatting sqref="T136">
    <cfRule type="expression" dxfId="1396" priority="556">
      <formula>(T138+T137+T136)&gt;T134</formula>
    </cfRule>
  </conditionalFormatting>
  <conditionalFormatting sqref="T137">
    <cfRule type="expression" dxfId="1395" priority="555">
      <formula>(T138+T137+T136)&gt;T134</formula>
    </cfRule>
  </conditionalFormatting>
  <conditionalFormatting sqref="T138">
    <cfRule type="expression" dxfId="1394" priority="554">
      <formula>(T138+T137+T136)&gt;T134</formula>
    </cfRule>
  </conditionalFormatting>
  <conditionalFormatting sqref="V134:V135">
    <cfRule type="expression" dxfId="1393" priority="552">
      <formula>(V138+V137+V136)&gt;V134</formula>
    </cfRule>
    <cfRule type="cellIs" dxfId="1392" priority="553" operator="equal">
      <formula>0</formula>
    </cfRule>
  </conditionalFormatting>
  <conditionalFormatting sqref="V136">
    <cfRule type="expression" dxfId="1391" priority="551">
      <formula>(V138+V137+V136)&gt;V134</formula>
    </cfRule>
  </conditionalFormatting>
  <conditionalFormatting sqref="V137">
    <cfRule type="expression" dxfId="1390" priority="550">
      <formula>(V138+V137+V136)&gt;V134</formula>
    </cfRule>
  </conditionalFormatting>
  <conditionalFormatting sqref="V138">
    <cfRule type="expression" dxfId="1389" priority="549">
      <formula>(V138+V137+V136)&gt;V134</formula>
    </cfRule>
  </conditionalFormatting>
  <conditionalFormatting sqref="X134:X135">
    <cfRule type="expression" dxfId="1388" priority="547">
      <formula>(X138+X137+X136)&gt;X134</formula>
    </cfRule>
    <cfRule type="cellIs" dxfId="1387" priority="548" operator="equal">
      <formula>0</formula>
    </cfRule>
  </conditionalFormatting>
  <conditionalFormatting sqref="X136">
    <cfRule type="expression" dxfId="1386" priority="546">
      <formula>(X138+X137+X136)&gt;X134</formula>
    </cfRule>
  </conditionalFormatting>
  <conditionalFormatting sqref="X137">
    <cfRule type="expression" dxfId="1385" priority="545">
      <formula>(X138+X137+X136)&gt;X134</formula>
    </cfRule>
  </conditionalFormatting>
  <conditionalFormatting sqref="X138">
    <cfRule type="expression" dxfId="1384" priority="544">
      <formula>(X138+X137+X136)&gt;X134</formula>
    </cfRule>
  </conditionalFormatting>
  <conditionalFormatting sqref="Z134:Z135">
    <cfRule type="expression" dxfId="1383" priority="542">
      <formula>(Z138+Z137+Z136)&gt;Z134</formula>
    </cfRule>
    <cfRule type="cellIs" dxfId="1382" priority="543" operator="equal">
      <formula>0</formula>
    </cfRule>
  </conditionalFormatting>
  <conditionalFormatting sqref="Z136">
    <cfRule type="expression" dxfId="1381" priority="541">
      <formula>(Z138+Z137+Z136)&gt;Z134</formula>
    </cfRule>
  </conditionalFormatting>
  <conditionalFormatting sqref="Z137">
    <cfRule type="expression" dxfId="1380" priority="540">
      <formula>(Z138+Z137+Z136)&gt;Z134</formula>
    </cfRule>
  </conditionalFormatting>
  <conditionalFormatting sqref="Z138">
    <cfRule type="expression" dxfId="1379" priority="539">
      <formula>(Z138+Z137+Z136)&gt;Z134</formula>
    </cfRule>
  </conditionalFormatting>
  <conditionalFormatting sqref="AB134:AB135">
    <cfRule type="expression" dxfId="1378" priority="537">
      <formula>(AB138+AB137+AB136)&gt;AB134</formula>
    </cfRule>
    <cfRule type="cellIs" dxfId="1377" priority="538" operator="equal">
      <formula>0</formula>
    </cfRule>
  </conditionalFormatting>
  <conditionalFormatting sqref="AB136">
    <cfRule type="expression" dxfId="1376" priority="536">
      <formula>(AB138+AB137+AB136)&gt;AB134</formula>
    </cfRule>
  </conditionalFormatting>
  <conditionalFormatting sqref="AB137">
    <cfRule type="expression" dxfId="1375" priority="535">
      <formula>(AB138+AB137+AB136)&gt;AB134</formula>
    </cfRule>
  </conditionalFormatting>
  <conditionalFormatting sqref="AB138">
    <cfRule type="expression" dxfId="1374" priority="534">
      <formula>(AB138+AB137+AB136)&gt;AB134</formula>
    </cfRule>
  </conditionalFormatting>
  <conditionalFormatting sqref="N150:N151">
    <cfRule type="expression" dxfId="1373" priority="532">
      <formula>(N154+N153+N152)&gt;N150</formula>
    </cfRule>
    <cfRule type="cellIs" dxfId="1372" priority="533" operator="equal">
      <formula>0</formula>
    </cfRule>
  </conditionalFormatting>
  <conditionalFormatting sqref="N152">
    <cfRule type="expression" dxfId="1371" priority="531">
      <formula>(N154+N153+N152)&gt;N150</formula>
    </cfRule>
  </conditionalFormatting>
  <conditionalFormatting sqref="N153">
    <cfRule type="expression" dxfId="1370" priority="530">
      <formula>(N154+N153+N152)&gt;N150</formula>
    </cfRule>
  </conditionalFormatting>
  <conditionalFormatting sqref="N154">
    <cfRule type="expression" dxfId="1369" priority="529">
      <formula>(N154+N153+N152)&gt;N150</formula>
    </cfRule>
  </conditionalFormatting>
  <conditionalFormatting sqref="P150:P151">
    <cfRule type="expression" dxfId="1368" priority="527">
      <formula>(P154+P153+P152)&gt;P150</formula>
    </cfRule>
    <cfRule type="cellIs" dxfId="1367" priority="528" operator="equal">
      <formula>0</formula>
    </cfRule>
  </conditionalFormatting>
  <conditionalFormatting sqref="P152">
    <cfRule type="expression" dxfId="1366" priority="526">
      <formula>(P154+P153+P152)&gt;P150</formula>
    </cfRule>
  </conditionalFormatting>
  <conditionalFormatting sqref="P153">
    <cfRule type="expression" dxfId="1365" priority="525">
      <formula>(P154+P153+P152)&gt;P150</formula>
    </cfRule>
  </conditionalFormatting>
  <conditionalFormatting sqref="P154">
    <cfRule type="expression" dxfId="1364" priority="524">
      <formula>(P154+P153+P152)&gt;P150</formula>
    </cfRule>
  </conditionalFormatting>
  <conditionalFormatting sqref="R150:R151">
    <cfRule type="expression" dxfId="1363" priority="522">
      <formula>(R154+R153+R152)&gt;R150</formula>
    </cfRule>
    <cfRule type="cellIs" dxfId="1362" priority="523" operator="equal">
      <formula>0</formula>
    </cfRule>
  </conditionalFormatting>
  <conditionalFormatting sqref="R152">
    <cfRule type="expression" dxfId="1361" priority="521">
      <formula>(R154+R153+R152)&gt;R150</formula>
    </cfRule>
  </conditionalFormatting>
  <conditionalFormatting sqref="R153">
    <cfRule type="expression" dxfId="1360" priority="520">
      <formula>(R154+R153+R152)&gt;R150</formula>
    </cfRule>
  </conditionalFormatting>
  <conditionalFormatting sqref="R154">
    <cfRule type="expression" dxfId="1359" priority="519">
      <formula>(R154+R153+R152)&gt;R150</formula>
    </cfRule>
  </conditionalFormatting>
  <conditionalFormatting sqref="T150:T151">
    <cfRule type="expression" dxfId="1358" priority="517">
      <formula>(T154+T153+T152)&gt;T150</formula>
    </cfRule>
    <cfRule type="cellIs" dxfId="1357" priority="518" operator="equal">
      <formula>0</formula>
    </cfRule>
  </conditionalFormatting>
  <conditionalFormatting sqref="T152">
    <cfRule type="expression" dxfId="1356" priority="516">
      <formula>(T154+T153+T152)&gt;T150</formula>
    </cfRule>
  </conditionalFormatting>
  <conditionalFormatting sqref="T153">
    <cfRule type="expression" dxfId="1355" priority="515">
      <formula>(T154+T153+T152)&gt;T150</formula>
    </cfRule>
  </conditionalFormatting>
  <conditionalFormatting sqref="T154">
    <cfRule type="expression" dxfId="1354" priority="514">
      <formula>(T154+T153+T152)&gt;T150</formula>
    </cfRule>
  </conditionalFormatting>
  <conditionalFormatting sqref="V150:V151">
    <cfRule type="expression" dxfId="1353" priority="512">
      <formula>(V154+V153+V152)&gt;V150</formula>
    </cfRule>
    <cfRule type="cellIs" dxfId="1352" priority="513" operator="equal">
      <formula>0</formula>
    </cfRule>
  </conditionalFormatting>
  <conditionalFormatting sqref="V152">
    <cfRule type="expression" dxfId="1351" priority="511">
      <formula>(V154+V153+V152)&gt;V150</formula>
    </cfRule>
  </conditionalFormatting>
  <conditionalFormatting sqref="V153">
    <cfRule type="expression" dxfId="1350" priority="510">
      <formula>(V154+V153+V152)&gt;V150</formula>
    </cfRule>
  </conditionalFormatting>
  <conditionalFormatting sqref="V154">
    <cfRule type="expression" dxfId="1349" priority="509">
      <formula>(V154+V153+V152)&gt;V150</formula>
    </cfRule>
  </conditionalFormatting>
  <conditionalFormatting sqref="X150:X151">
    <cfRule type="expression" dxfId="1348" priority="507">
      <formula>(X154+X153+X152)&gt;X150</formula>
    </cfRule>
    <cfRule type="cellIs" dxfId="1347" priority="508" operator="equal">
      <formula>0</formula>
    </cfRule>
  </conditionalFormatting>
  <conditionalFormatting sqref="X152">
    <cfRule type="expression" dxfId="1346" priority="506">
      <formula>(X154+X153+X152)&gt;X150</formula>
    </cfRule>
  </conditionalFormatting>
  <conditionalFormatting sqref="X153">
    <cfRule type="expression" dxfId="1345" priority="505">
      <formula>(X154+X153+X152)&gt;X150</formula>
    </cfRule>
  </conditionalFormatting>
  <conditionalFormatting sqref="X154">
    <cfRule type="expression" dxfId="1344" priority="504">
      <formula>(X154+X153+X152)&gt;X150</formula>
    </cfRule>
  </conditionalFormatting>
  <conditionalFormatting sqref="Z150:Z151">
    <cfRule type="expression" dxfId="1343" priority="502">
      <formula>(Z154+Z153+Z152)&gt;Z150</formula>
    </cfRule>
    <cfRule type="cellIs" dxfId="1342" priority="503" operator="equal">
      <formula>0</formula>
    </cfRule>
  </conditionalFormatting>
  <conditionalFormatting sqref="Z152">
    <cfRule type="expression" dxfId="1341" priority="501">
      <formula>(Z154+Z153+Z152)&gt;Z150</formula>
    </cfRule>
  </conditionalFormatting>
  <conditionalFormatting sqref="Z153">
    <cfRule type="expression" dxfId="1340" priority="500">
      <formula>(Z154+Z153+Z152)&gt;Z150</formula>
    </cfRule>
  </conditionalFormatting>
  <conditionalFormatting sqref="Z154">
    <cfRule type="expression" dxfId="1339" priority="499">
      <formula>(Z154+Z153+Z152)&gt;Z150</formula>
    </cfRule>
  </conditionalFormatting>
  <conditionalFormatting sqref="AB150:AB151">
    <cfRule type="expression" dxfId="1338" priority="497">
      <formula>(AB154+AB153+AB152)&gt;AB150</formula>
    </cfRule>
    <cfRule type="cellIs" dxfId="1337" priority="498" operator="equal">
      <formula>0</formula>
    </cfRule>
  </conditionalFormatting>
  <conditionalFormatting sqref="AB152">
    <cfRule type="expression" dxfId="1336" priority="496">
      <formula>(AB154+AB153+AB152)&gt;AB150</formula>
    </cfRule>
  </conditionalFormatting>
  <conditionalFormatting sqref="AB153">
    <cfRule type="expression" dxfId="1335" priority="495">
      <formula>(AB154+AB153+AB152)&gt;AB150</formula>
    </cfRule>
  </conditionalFormatting>
  <conditionalFormatting sqref="AB154">
    <cfRule type="expression" dxfId="1334" priority="494">
      <formula>(AB154+AB153+AB152)&gt;AB150</formula>
    </cfRule>
  </conditionalFormatting>
  <conditionalFormatting sqref="E162:AB162">
    <cfRule type="expression" dxfId="1333" priority="451">
      <formula>E162&gt;E158</formula>
    </cfRule>
  </conditionalFormatting>
  <conditionalFormatting sqref="E158:AB158">
    <cfRule type="expression" dxfId="1332" priority="450">
      <formula>E162&gt;E158</formula>
    </cfRule>
  </conditionalFormatting>
  <conditionalFormatting sqref="E159:AB159">
    <cfRule type="expression" dxfId="1331" priority="439">
      <formula>E159&gt;E158</formula>
    </cfRule>
  </conditionalFormatting>
  <conditionalFormatting sqref="E158:AB158">
    <cfRule type="expression" dxfId="1330" priority="438">
      <formula>E159&gt;E158</formula>
    </cfRule>
  </conditionalFormatting>
  <conditionalFormatting sqref="L166 N166 P166 R166 T166 V166 X166 Z166 AB166">
    <cfRule type="expression" dxfId="1329" priority="385">
      <formula>L166&gt;L165</formula>
    </cfRule>
  </conditionalFormatting>
  <conditionalFormatting sqref="E168:AB168">
    <cfRule type="expression" dxfId="1328" priority="384">
      <formula>E168&gt;E167</formula>
    </cfRule>
  </conditionalFormatting>
  <conditionalFormatting sqref="L165 N165 P165 R165 T165 V165 X165 Z165 AB165">
    <cfRule type="expression" dxfId="1327" priority="383">
      <formula>L165&gt;L158</formula>
    </cfRule>
  </conditionalFormatting>
  <conditionalFormatting sqref="E158:AB158">
    <cfRule type="expression" dxfId="1326" priority="382">
      <formula>E165&gt;E158</formula>
    </cfRule>
  </conditionalFormatting>
  <conditionalFormatting sqref="E261:AB261">
    <cfRule type="expression" dxfId="1325" priority="381">
      <formula>E261&gt;E257</formula>
    </cfRule>
  </conditionalFormatting>
  <conditionalFormatting sqref="E265:AB265">
    <cfRule type="expression" dxfId="1324" priority="379">
      <formula>E265&gt;E262</formula>
    </cfRule>
  </conditionalFormatting>
  <conditionalFormatting sqref="E262:AB262">
    <cfRule type="expression" dxfId="1323" priority="378">
      <formula>E265&gt;E262</formula>
    </cfRule>
  </conditionalFormatting>
  <conditionalFormatting sqref="E227:AB227">
    <cfRule type="expression" dxfId="1322" priority="374">
      <formula>E204&lt;&gt;E227</formula>
    </cfRule>
  </conditionalFormatting>
  <conditionalFormatting sqref="E160:AB161">
    <cfRule type="cellIs" dxfId="1321" priority="364" operator="equal">
      <formula>0</formula>
    </cfRule>
  </conditionalFormatting>
  <conditionalFormatting sqref="E160:AB160">
    <cfRule type="expression" dxfId="1320" priority="363">
      <formula>E164&gt;E160</formula>
    </cfRule>
  </conditionalFormatting>
  <conditionalFormatting sqref="E161:AB161">
    <cfRule type="expression" dxfId="1319" priority="362">
      <formula>E161&gt;E160</formula>
    </cfRule>
  </conditionalFormatting>
  <conditionalFormatting sqref="E160:AB160">
    <cfRule type="expression" dxfId="1318" priority="361">
      <formula>E161&gt;E160</formula>
    </cfRule>
  </conditionalFormatting>
  <conditionalFormatting sqref="E160:AB160">
    <cfRule type="expression" dxfId="1317" priority="360">
      <formula>E167&gt;E160</formula>
    </cfRule>
  </conditionalFormatting>
  <conditionalFormatting sqref="T194">
    <cfRule type="expression" dxfId="1316" priority="359">
      <formula>T195&gt;T194</formula>
    </cfRule>
  </conditionalFormatting>
  <conditionalFormatting sqref="V194">
    <cfRule type="expression" dxfId="1315" priority="358">
      <formula>V195&gt;V194</formula>
    </cfRule>
  </conditionalFormatting>
  <conditionalFormatting sqref="X194">
    <cfRule type="expression" dxfId="1314" priority="357">
      <formula>X195&gt;X194</formula>
    </cfRule>
  </conditionalFormatting>
  <conditionalFormatting sqref="Z194">
    <cfRule type="expression" dxfId="1313" priority="356">
      <formula>Z195&gt;Z194</formula>
    </cfRule>
  </conditionalFormatting>
  <conditionalFormatting sqref="P195">
    <cfRule type="expression" dxfId="1312" priority="355">
      <formula>P195&gt;P194</formula>
    </cfRule>
  </conditionalFormatting>
  <conditionalFormatting sqref="P195">
    <cfRule type="expression" dxfId="1311" priority="353">
      <formula>P219&gt;P195</formula>
    </cfRule>
  </conditionalFormatting>
  <conditionalFormatting sqref="P195">
    <cfRule type="expression" dxfId="1310" priority="354">
      <formula>P195&gt;P194</formula>
    </cfRule>
  </conditionalFormatting>
  <conditionalFormatting sqref="N195">
    <cfRule type="expression" dxfId="1309" priority="352">
      <formula>N195&gt;N194</formula>
    </cfRule>
  </conditionalFormatting>
  <conditionalFormatting sqref="N195">
    <cfRule type="expression" dxfId="1308" priority="350">
      <formula>N219&gt;N195</formula>
    </cfRule>
  </conditionalFormatting>
  <conditionalFormatting sqref="N195">
    <cfRule type="expression" dxfId="1307" priority="351">
      <formula>N195&gt;N194</formula>
    </cfRule>
  </conditionalFormatting>
  <conditionalFormatting sqref="L195">
    <cfRule type="expression" dxfId="1306" priority="349">
      <formula>L195&gt;L194</formula>
    </cfRule>
  </conditionalFormatting>
  <conditionalFormatting sqref="L195">
    <cfRule type="expression" dxfId="1305" priority="347">
      <formula>L219&gt;L195</formula>
    </cfRule>
  </conditionalFormatting>
  <conditionalFormatting sqref="L195">
    <cfRule type="expression" dxfId="1304" priority="348">
      <formula>L195&gt;L194</formula>
    </cfRule>
  </conditionalFormatting>
  <conditionalFormatting sqref="T195">
    <cfRule type="expression" dxfId="1303" priority="346">
      <formula>T195&gt;T194</formula>
    </cfRule>
  </conditionalFormatting>
  <conditionalFormatting sqref="T195">
    <cfRule type="expression" dxfId="1302" priority="344">
      <formula>T219&gt;T195</formula>
    </cfRule>
  </conditionalFormatting>
  <conditionalFormatting sqref="T195">
    <cfRule type="expression" dxfId="1301" priority="345">
      <formula>T195&gt;T194</formula>
    </cfRule>
  </conditionalFormatting>
  <conditionalFormatting sqref="V195">
    <cfRule type="expression" dxfId="1300" priority="343">
      <formula>V195&gt;V194</formula>
    </cfRule>
  </conditionalFormatting>
  <conditionalFormatting sqref="V195">
    <cfRule type="expression" dxfId="1299" priority="341">
      <formula>V219&gt;V195</formula>
    </cfRule>
  </conditionalFormatting>
  <conditionalFormatting sqref="V195">
    <cfRule type="expression" dxfId="1298" priority="342">
      <formula>V195&gt;V194</formula>
    </cfRule>
  </conditionalFormatting>
  <conditionalFormatting sqref="X195">
    <cfRule type="expression" dxfId="1297" priority="340">
      <formula>X195&gt;X194</formula>
    </cfRule>
  </conditionalFormatting>
  <conditionalFormatting sqref="X195">
    <cfRule type="expression" dxfId="1296" priority="338">
      <formula>X219&gt;X195</formula>
    </cfRule>
  </conditionalFormatting>
  <conditionalFormatting sqref="X195">
    <cfRule type="expression" dxfId="1295" priority="339">
      <formula>X195&gt;X194</formula>
    </cfRule>
  </conditionalFormatting>
  <conditionalFormatting sqref="Z195">
    <cfRule type="expression" dxfId="1294" priority="337">
      <formula>Z195&gt;Z194</formula>
    </cfRule>
  </conditionalFormatting>
  <conditionalFormatting sqref="Z195">
    <cfRule type="expression" dxfId="1293" priority="335">
      <formula>Z219&gt;Z195</formula>
    </cfRule>
  </conditionalFormatting>
  <conditionalFormatting sqref="Z195">
    <cfRule type="expression" dxfId="1292" priority="336">
      <formula>Z195&gt;Z194</formula>
    </cfRule>
  </conditionalFormatting>
  <conditionalFormatting sqref="E261:AB261">
    <cfRule type="expression" dxfId="1291" priority="334">
      <formula>E261&gt;E254</formula>
    </cfRule>
  </conditionalFormatting>
  <conditionalFormatting sqref="E254:AB254">
    <cfRule type="expression" dxfId="1290" priority="333">
      <formula>E261&gt;E254</formula>
    </cfRule>
  </conditionalFormatting>
  <conditionalFormatting sqref="E252:AB252">
    <cfRule type="expression" dxfId="1289" priority="331">
      <formula>E252&gt;E263</formula>
    </cfRule>
  </conditionalFormatting>
  <conditionalFormatting sqref="E263:AB263">
    <cfRule type="expression" dxfId="1288" priority="330">
      <formula>E252&gt;E263</formula>
    </cfRule>
  </conditionalFormatting>
  <conditionalFormatting sqref="E253:AB253">
    <cfRule type="expression" dxfId="1287" priority="329">
      <formula>E253&gt;E264</formula>
    </cfRule>
  </conditionalFormatting>
  <conditionalFormatting sqref="E264:AB264">
    <cfRule type="expression" dxfId="1286" priority="328">
      <formula>E253&gt;E264</formula>
    </cfRule>
  </conditionalFormatting>
  <conditionalFormatting sqref="L223">
    <cfRule type="expression" dxfId="1285" priority="327">
      <formula>L223&gt;L193+L191</formula>
    </cfRule>
  </conditionalFormatting>
  <conditionalFormatting sqref="N223">
    <cfRule type="expression" dxfId="1284" priority="326">
      <formula>N223&gt;N193+N191</formula>
    </cfRule>
  </conditionalFormatting>
  <conditionalFormatting sqref="P223">
    <cfRule type="expression" dxfId="1283" priority="325">
      <formula>P223&gt;P193+P191</formula>
    </cfRule>
  </conditionalFormatting>
  <conditionalFormatting sqref="R223">
    <cfRule type="expression" dxfId="1282" priority="324">
      <formula>R223&gt;R193+R191</formula>
    </cfRule>
  </conditionalFormatting>
  <conditionalFormatting sqref="T223">
    <cfRule type="expression" dxfId="1281" priority="323">
      <formula>T223&gt;T193+T191</formula>
    </cfRule>
  </conditionalFormatting>
  <conditionalFormatting sqref="V223">
    <cfRule type="expression" dxfId="1280" priority="322">
      <formula>V223&gt;V193+V191</formula>
    </cfRule>
  </conditionalFormatting>
  <conditionalFormatting sqref="X223">
    <cfRule type="expression" dxfId="1279" priority="321">
      <formula>X223&gt;X193+X191</formula>
    </cfRule>
  </conditionalFormatting>
  <conditionalFormatting sqref="Z223">
    <cfRule type="expression" dxfId="1278" priority="320">
      <formula>Z223&gt;Z193+Z191</formula>
    </cfRule>
  </conditionalFormatting>
  <conditionalFormatting sqref="L193">
    <cfRule type="expression" dxfId="1277" priority="319">
      <formula>L223&gt;L193+L191</formula>
    </cfRule>
  </conditionalFormatting>
  <conditionalFormatting sqref="N193">
    <cfRule type="expression" dxfId="1276" priority="318">
      <formula>N223&gt;N193+N191</formula>
    </cfRule>
  </conditionalFormatting>
  <conditionalFormatting sqref="P193">
    <cfRule type="expression" dxfId="1275" priority="317">
      <formula>P223&gt;P193+P191</formula>
    </cfRule>
  </conditionalFormatting>
  <conditionalFormatting sqref="R193">
    <cfRule type="expression" dxfId="1274" priority="316">
      <formula>R223&gt;R193+R191</formula>
    </cfRule>
  </conditionalFormatting>
  <conditionalFormatting sqref="T193">
    <cfRule type="expression" dxfId="1273" priority="315">
      <formula>T223&gt;T193+T191</formula>
    </cfRule>
  </conditionalFormatting>
  <conditionalFormatting sqref="V193">
    <cfRule type="expression" dxfId="1272" priority="314">
      <formula>V223&gt;V193+V191</formula>
    </cfRule>
  </conditionalFormatting>
  <conditionalFormatting sqref="X193">
    <cfRule type="expression" dxfId="1271" priority="313">
      <formula>X223&gt;X193+X191</formula>
    </cfRule>
  </conditionalFormatting>
  <conditionalFormatting sqref="Z193">
    <cfRule type="expression" dxfId="1270" priority="312">
      <formula>Z223&gt;Z193+Z191</formula>
    </cfRule>
  </conditionalFormatting>
  <conditionalFormatting sqref="N191">
    <cfRule type="expression" dxfId="1269" priority="307">
      <formula>N223&gt;N193+N191</formula>
    </cfRule>
    <cfRule type="expression" dxfId="1268" priority="310">
      <formula>N217&gt;N191</formula>
    </cfRule>
  </conditionalFormatting>
  <conditionalFormatting sqref="N191">
    <cfRule type="expression" dxfId="1267" priority="309">
      <formula>N217&gt;N191</formula>
    </cfRule>
  </conditionalFormatting>
  <conditionalFormatting sqref="N191">
    <cfRule type="expression" dxfId="1266" priority="308">
      <formula>N191&gt;N190</formula>
    </cfRule>
  </conditionalFormatting>
  <conditionalFormatting sqref="P191">
    <cfRule type="expression" dxfId="1265" priority="303">
      <formula>P223&gt;P193+P191</formula>
    </cfRule>
    <cfRule type="expression" dxfId="1264" priority="306">
      <formula>P217&gt;P191</formula>
    </cfRule>
  </conditionalFormatting>
  <conditionalFormatting sqref="P191">
    <cfRule type="expression" dxfId="1263" priority="305">
      <formula>P217&gt;P191</formula>
    </cfRule>
  </conditionalFormatting>
  <conditionalFormatting sqref="P191">
    <cfRule type="expression" dxfId="1262" priority="304">
      <formula>P191&gt;P190</formula>
    </cfRule>
  </conditionalFormatting>
  <conditionalFormatting sqref="R191">
    <cfRule type="expression" dxfId="1261" priority="299">
      <formula>R223&gt;R193+R191</formula>
    </cfRule>
    <cfRule type="expression" dxfId="1260" priority="302">
      <formula>R217&gt;R191</formula>
    </cfRule>
  </conditionalFormatting>
  <conditionalFormatting sqref="R191">
    <cfRule type="expression" dxfId="1259" priority="301">
      <formula>R217&gt;R191</formula>
    </cfRule>
  </conditionalFormatting>
  <conditionalFormatting sqref="R191">
    <cfRule type="expression" dxfId="1258" priority="300">
      <formula>R191&gt;R190</formula>
    </cfRule>
  </conditionalFormatting>
  <conditionalFormatting sqref="T191">
    <cfRule type="expression" dxfId="1257" priority="295">
      <formula>T223&gt;T193+T191</formula>
    </cfRule>
    <cfRule type="expression" dxfId="1256" priority="298">
      <formula>T217&gt;T191</formula>
    </cfRule>
  </conditionalFormatting>
  <conditionalFormatting sqref="T191">
    <cfRule type="expression" dxfId="1255" priority="297">
      <formula>T217&gt;T191</formula>
    </cfRule>
  </conditionalFormatting>
  <conditionalFormatting sqref="T191">
    <cfRule type="expression" dxfId="1254" priority="296">
      <formula>T191&gt;T190</formula>
    </cfRule>
  </conditionalFormatting>
  <conditionalFormatting sqref="V191">
    <cfRule type="expression" dxfId="1253" priority="291">
      <formula>V223&gt;V193+V191</formula>
    </cfRule>
    <cfRule type="expression" dxfId="1252" priority="294">
      <formula>V217&gt;V191</formula>
    </cfRule>
  </conditionalFormatting>
  <conditionalFormatting sqref="V191">
    <cfRule type="expression" dxfId="1251" priority="293">
      <formula>V217&gt;V191</formula>
    </cfRule>
  </conditionalFormatting>
  <conditionalFormatting sqref="V191">
    <cfRule type="expression" dxfId="1250" priority="292">
      <formula>V191&gt;V190</formula>
    </cfRule>
  </conditionalFormatting>
  <conditionalFormatting sqref="X191">
    <cfRule type="expression" dxfId="1249" priority="287">
      <formula>X223&gt;X193+X191</formula>
    </cfRule>
    <cfRule type="expression" dxfId="1248" priority="290">
      <formula>X217&gt;X191</formula>
    </cfRule>
  </conditionalFormatting>
  <conditionalFormatting sqref="X191">
    <cfRule type="expression" dxfId="1247" priority="289">
      <formula>X217&gt;X191</formula>
    </cfRule>
  </conditionalFormatting>
  <conditionalFormatting sqref="X191">
    <cfRule type="expression" dxfId="1246" priority="288">
      <formula>X191&gt;X190</formula>
    </cfRule>
  </conditionalFormatting>
  <conditionalFormatting sqref="Z191">
    <cfRule type="expression" dxfId="1245" priority="283">
      <formula>Z223&gt;Z193+Z191</formula>
    </cfRule>
    <cfRule type="expression" dxfId="1244" priority="286">
      <formula>Z217&gt;Z191</formula>
    </cfRule>
  </conditionalFormatting>
  <conditionalFormatting sqref="Z191">
    <cfRule type="expression" dxfId="1243" priority="285">
      <formula>Z217&gt;Z191</formula>
    </cfRule>
  </conditionalFormatting>
  <conditionalFormatting sqref="Z191">
    <cfRule type="expression" dxfId="1242" priority="284">
      <formula>Z191&gt;Z190</formula>
    </cfRule>
  </conditionalFormatting>
  <conditionalFormatting sqref="K69:AB69">
    <cfRule type="cellIs" dxfId="1241" priority="282" operator="equal">
      <formula>0</formula>
    </cfRule>
  </conditionalFormatting>
  <conditionalFormatting sqref="K309:AH309">
    <cfRule type="expression" dxfId="1240" priority="277">
      <formula>K309&gt;K307</formula>
    </cfRule>
  </conditionalFormatting>
  <conditionalFormatting sqref="K309:AH309">
    <cfRule type="expression" dxfId="1239" priority="275">
      <formula>K307&gt;K309</formula>
    </cfRule>
  </conditionalFormatting>
  <conditionalFormatting sqref="K73:AB73">
    <cfRule type="expression" dxfId="1238" priority="273">
      <formula>K74&gt;K73</formula>
    </cfRule>
  </conditionalFormatting>
  <conditionalFormatting sqref="E235:AB235">
    <cfRule type="expression" dxfId="1237" priority="272">
      <formula>E235&gt;E227</formula>
    </cfRule>
  </conditionalFormatting>
  <conditionalFormatting sqref="E227:AB227">
    <cfRule type="expression" dxfId="1236" priority="271">
      <formula>E235&gt;E227</formula>
    </cfRule>
  </conditionalFormatting>
  <conditionalFormatting sqref="D5">
    <cfRule type="cellIs" dxfId="1235" priority="270" operator="equal">
      <formula>0</formula>
    </cfRule>
  </conditionalFormatting>
  <conditionalFormatting sqref="L211">
    <cfRule type="expression" dxfId="1234" priority="1916">
      <formula>L211&gt;L227 &amp; EXACT(#REF!,"1") &amp; EXACT(#REF!,"1")</formula>
    </cfRule>
  </conditionalFormatting>
  <conditionalFormatting sqref="E116:AB116">
    <cfRule type="expression" dxfId="1233" priority="1917">
      <formula>SUM(E116:E117)&gt;E237</formula>
    </cfRule>
  </conditionalFormatting>
  <conditionalFormatting sqref="E117:F117">
    <cfRule type="expression" dxfId="1232" priority="1918">
      <formula>SUM(E116:E117)&gt;E237</formula>
    </cfRule>
  </conditionalFormatting>
  <conditionalFormatting sqref="AB261">
    <cfRule type="expression" dxfId="1231" priority="1923">
      <formula>AI262&gt;(AI258+AI259+AI260)</formula>
    </cfRule>
  </conditionalFormatting>
  <conditionalFormatting sqref="K64:AB64">
    <cfRule type="cellIs" dxfId="1230" priority="269" operator="equal">
      <formula>0</formula>
    </cfRule>
  </conditionalFormatting>
  <conditionalFormatting sqref="K62:AB62">
    <cfRule type="cellIs" dxfId="1229" priority="268" operator="equal">
      <formula>0</formula>
    </cfRule>
  </conditionalFormatting>
  <conditionalFormatting sqref="K60:AB60">
    <cfRule type="cellIs" dxfId="1228" priority="267" operator="equal">
      <formula>0</formula>
    </cfRule>
  </conditionalFormatting>
  <conditionalFormatting sqref="K58:AB58">
    <cfRule type="cellIs" dxfId="1227" priority="266" operator="equal">
      <formula>0</formula>
    </cfRule>
  </conditionalFormatting>
  <conditionalFormatting sqref="K43:AB56">
    <cfRule type="cellIs" dxfId="1226" priority="265" operator="equal">
      <formula>0</formula>
    </cfRule>
  </conditionalFormatting>
  <conditionalFormatting sqref="AL313">
    <cfRule type="notContainsBlanks" dxfId="1225" priority="263">
      <formula>LEN(TRIM(AL313))&gt;0</formula>
    </cfRule>
  </conditionalFormatting>
  <conditionalFormatting sqref="AN313:AN315">
    <cfRule type="notContainsBlanks" dxfId="1224" priority="262">
      <formula>LEN(TRIM(AN313))&gt;0</formula>
    </cfRule>
  </conditionalFormatting>
  <conditionalFormatting sqref="AM313:AM315">
    <cfRule type="notContainsBlanks" dxfId="1223" priority="264">
      <formula>LEN(TRIM(AM313))&gt;0</formula>
    </cfRule>
  </conditionalFormatting>
  <conditionalFormatting sqref="AL314:AL315">
    <cfRule type="notContainsBlanks" dxfId="1222" priority="261">
      <formula>LEN(TRIM(AL314))&gt;0</formula>
    </cfRule>
  </conditionalFormatting>
  <conditionalFormatting sqref="AN314">
    <cfRule type="notContainsBlanks" dxfId="1221" priority="260">
      <formula>LEN(TRIM(AN314))&gt;0</formula>
    </cfRule>
  </conditionalFormatting>
  <conditionalFormatting sqref="AK314">
    <cfRule type="cellIs" dxfId="1220" priority="259" operator="equal">
      <formula>0</formula>
    </cfRule>
  </conditionalFormatting>
  <conditionalFormatting sqref="AK315">
    <cfRule type="cellIs" dxfId="1219" priority="258" operator="equal">
      <formula>0</formula>
    </cfRule>
  </conditionalFormatting>
  <conditionalFormatting sqref="AK313">
    <cfRule type="cellIs" dxfId="1218" priority="257" operator="equal">
      <formula>0</formula>
    </cfRule>
  </conditionalFormatting>
  <conditionalFormatting sqref="AN316">
    <cfRule type="notContainsBlanks" dxfId="1217" priority="255">
      <formula>LEN(TRIM(AN316))&gt;0</formula>
    </cfRule>
  </conditionalFormatting>
  <conditionalFormatting sqref="AM316">
    <cfRule type="notContainsBlanks" dxfId="1216" priority="256">
      <formula>LEN(TRIM(AM316))&gt;0</formula>
    </cfRule>
  </conditionalFormatting>
  <conditionalFormatting sqref="AL316">
    <cfRule type="notContainsBlanks" dxfId="1215" priority="254">
      <formula>LEN(TRIM(AL316))&gt;0</formula>
    </cfRule>
  </conditionalFormatting>
  <conditionalFormatting sqref="AK316">
    <cfRule type="cellIs" dxfId="1214" priority="253" operator="equal">
      <formula>0</formula>
    </cfRule>
  </conditionalFormatting>
  <conditionalFormatting sqref="AN317">
    <cfRule type="notContainsBlanks" dxfId="1213" priority="251">
      <formula>LEN(TRIM(AN317))&gt;0</formula>
    </cfRule>
  </conditionalFormatting>
  <conditionalFormatting sqref="AM317">
    <cfRule type="notContainsBlanks" dxfId="1212" priority="252">
      <formula>LEN(TRIM(AM317))&gt;0</formula>
    </cfRule>
  </conditionalFormatting>
  <conditionalFormatting sqref="AL317">
    <cfRule type="notContainsBlanks" dxfId="1211" priority="250">
      <formula>LEN(TRIM(AL317))&gt;0</formula>
    </cfRule>
  </conditionalFormatting>
  <conditionalFormatting sqref="AK317">
    <cfRule type="cellIs" dxfId="1210" priority="249" operator="equal">
      <formula>0</formula>
    </cfRule>
  </conditionalFormatting>
  <conditionalFormatting sqref="AL318">
    <cfRule type="notContainsBlanks" dxfId="1209" priority="247">
      <formula>LEN(TRIM(AL318))&gt;0</formula>
    </cfRule>
  </conditionalFormatting>
  <conditionalFormatting sqref="AN318:AN320">
    <cfRule type="notContainsBlanks" dxfId="1208" priority="246">
      <formula>LEN(TRIM(AN318))&gt;0</formula>
    </cfRule>
  </conditionalFormatting>
  <conditionalFormatting sqref="AM318:AM320">
    <cfRule type="notContainsBlanks" dxfId="1207" priority="248">
      <formula>LEN(TRIM(AM318))&gt;0</formula>
    </cfRule>
  </conditionalFormatting>
  <conditionalFormatting sqref="AL319:AL320">
    <cfRule type="notContainsBlanks" dxfId="1206" priority="245">
      <formula>LEN(TRIM(AL319))&gt;0</formula>
    </cfRule>
  </conditionalFormatting>
  <conditionalFormatting sqref="AN319">
    <cfRule type="notContainsBlanks" dxfId="1205" priority="244">
      <formula>LEN(TRIM(AN319))&gt;0</formula>
    </cfRule>
  </conditionalFormatting>
  <conditionalFormatting sqref="AN321">
    <cfRule type="notContainsBlanks" dxfId="1204" priority="242">
      <formula>LEN(TRIM(AN321))&gt;0</formula>
    </cfRule>
  </conditionalFormatting>
  <conditionalFormatting sqref="AM321">
    <cfRule type="notContainsBlanks" dxfId="1203" priority="243">
      <formula>LEN(TRIM(AM321))&gt;0</formula>
    </cfRule>
  </conditionalFormatting>
  <conditionalFormatting sqref="AL321">
    <cfRule type="notContainsBlanks" dxfId="1202" priority="241">
      <formula>LEN(TRIM(AL321))&gt;0</formula>
    </cfRule>
  </conditionalFormatting>
  <conditionalFormatting sqref="AN322">
    <cfRule type="notContainsBlanks" dxfId="1201" priority="239">
      <formula>LEN(TRIM(AN322))&gt;0</formula>
    </cfRule>
  </conditionalFormatting>
  <conditionalFormatting sqref="AM322">
    <cfRule type="notContainsBlanks" dxfId="1200" priority="240">
      <formula>LEN(TRIM(AM322))&gt;0</formula>
    </cfRule>
  </conditionalFormatting>
  <conditionalFormatting sqref="AL322">
    <cfRule type="notContainsBlanks" dxfId="1199" priority="238">
      <formula>LEN(TRIM(AL322))&gt;0</formula>
    </cfRule>
  </conditionalFormatting>
  <conditionalFormatting sqref="AL323">
    <cfRule type="notContainsBlanks" dxfId="1198" priority="236">
      <formula>LEN(TRIM(AL323))&gt;0</formula>
    </cfRule>
  </conditionalFormatting>
  <conditionalFormatting sqref="AN323:AN325">
    <cfRule type="notContainsBlanks" dxfId="1197" priority="235">
      <formula>LEN(TRIM(AN323))&gt;0</formula>
    </cfRule>
  </conditionalFormatting>
  <conditionalFormatting sqref="AM323:AM325">
    <cfRule type="notContainsBlanks" dxfId="1196" priority="237">
      <formula>LEN(TRIM(AM323))&gt;0</formula>
    </cfRule>
  </conditionalFormatting>
  <conditionalFormatting sqref="AL324:AL325">
    <cfRule type="notContainsBlanks" dxfId="1195" priority="234">
      <formula>LEN(TRIM(AL324))&gt;0</formula>
    </cfRule>
  </conditionalFormatting>
  <conditionalFormatting sqref="AN324">
    <cfRule type="notContainsBlanks" dxfId="1194" priority="233">
      <formula>LEN(TRIM(AN324))&gt;0</formula>
    </cfRule>
  </conditionalFormatting>
  <conditionalFormatting sqref="AN326">
    <cfRule type="notContainsBlanks" dxfId="1193" priority="231">
      <formula>LEN(TRIM(AN326))&gt;0</formula>
    </cfRule>
  </conditionalFormatting>
  <conditionalFormatting sqref="AM326">
    <cfRule type="notContainsBlanks" dxfId="1192" priority="232">
      <formula>LEN(TRIM(AM326))&gt;0</formula>
    </cfRule>
  </conditionalFormatting>
  <conditionalFormatting sqref="AL326">
    <cfRule type="notContainsBlanks" dxfId="1191" priority="230">
      <formula>LEN(TRIM(AL326))&gt;0</formula>
    </cfRule>
  </conditionalFormatting>
  <conditionalFormatting sqref="AN327">
    <cfRule type="notContainsBlanks" dxfId="1190" priority="228">
      <formula>LEN(TRIM(AN327))&gt;0</formula>
    </cfRule>
  </conditionalFormatting>
  <conditionalFormatting sqref="AM327">
    <cfRule type="notContainsBlanks" dxfId="1189" priority="229">
      <formula>LEN(TRIM(AM327))&gt;0</formula>
    </cfRule>
  </conditionalFormatting>
  <conditionalFormatting sqref="AL327">
    <cfRule type="notContainsBlanks" dxfId="1188" priority="227">
      <formula>LEN(TRIM(AL327))&gt;0</formula>
    </cfRule>
  </conditionalFormatting>
  <conditionalFormatting sqref="AL328">
    <cfRule type="notContainsBlanks" dxfId="1187" priority="225">
      <formula>LEN(TRIM(AL328))&gt;0</formula>
    </cfRule>
  </conditionalFormatting>
  <conditionalFormatting sqref="AN328:AN330">
    <cfRule type="notContainsBlanks" dxfId="1186" priority="224">
      <formula>LEN(TRIM(AN328))&gt;0</formula>
    </cfRule>
  </conditionalFormatting>
  <conditionalFormatting sqref="AM328:AM330">
    <cfRule type="notContainsBlanks" dxfId="1185" priority="226">
      <formula>LEN(TRIM(AM328))&gt;0</formula>
    </cfRule>
  </conditionalFormatting>
  <conditionalFormatting sqref="AL329:AL330">
    <cfRule type="notContainsBlanks" dxfId="1184" priority="223">
      <formula>LEN(TRIM(AL329))&gt;0</formula>
    </cfRule>
  </conditionalFormatting>
  <conditionalFormatting sqref="AN329">
    <cfRule type="notContainsBlanks" dxfId="1183" priority="222">
      <formula>LEN(TRIM(AN329))&gt;0</formula>
    </cfRule>
  </conditionalFormatting>
  <conditionalFormatting sqref="AN331">
    <cfRule type="notContainsBlanks" dxfId="1182" priority="220">
      <formula>LEN(TRIM(AN331))&gt;0</formula>
    </cfRule>
  </conditionalFormatting>
  <conditionalFormatting sqref="AM331">
    <cfRule type="notContainsBlanks" dxfId="1181" priority="221">
      <formula>LEN(TRIM(AM331))&gt;0</formula>
    </cfRule>
  </conditionalFormatting>
  <conditionalFormatting sqref="AL331">
    <cfRule type="notContainsBlanks" dxfId="1180" priority="219">
      <formula>LEN(TRIM(AL331))&gt;0</formula>
    </cfRule>
  </conditionalFormatting>
  <conditionalFormatting sqref="AK320">
    <cfRule type="cellIs" dxfId="1179" priority="214" operator="equal">
      <formula>0</formula>
    </cfRule>
  </conditionalFormatting>
  <conditionalFormatting sqref="AN332">
    <cfRule type="notContainsBlanks" dxfId="1178" priority="217">
      <formula>LEN(TRIM(AN332))&gt;0</formula>
    </cfRule>
  </conditionalFormatting>
  <conditionalFormatting sqref="AM332">
    <cfRule type="notContainsBlanks" dxfId="1177" priority="218">
      <formula>LEN(TRIM(AM332))&gt;0</formula>
    </cfRule>
  </conditionalFormatting>
  <conditionalFormatting sqref="AL332">
    <cfRule type="notContainsBlanks" dxfId="1176" priority="216">
      <formula>LEN(TRIM(AL332))&gt;0</formula>
    </cfRule>
  </conditionalFormatting>
  <conditionalFormatting sqref="AK322">
    <cfRule type="cellIs" dxfId="1175" priority="211" operator="equal">
      <formula>0</formula>
    </cfRule>
  </conditionalFormatting>
  <conditionalFormatting sqref="AK319">
    <cfRule type="cellIs" dxfId="1174" priority="215" operator="equal">
      <formula>0</formula>
    </cfRule>
  </conditionalFormatting>
  <conditionalFormatting sqref="AK318">
    <cfRule type="cellIs" dxfId="1173" priority="213" operator="equal">
      <formula>0</formula>
    </cfRule>
  </conditionalFormatting>
  <conditionalFormatting sqref="AK321">
    <cfRule type="cellIs" dxfId="1172" priority="212" operator="equal">
      <formula>0</formula>
    </cfRule>
  </conditionalFormatting>
  <conditionalFormatting sqref="AK324">
    <cfRule type="cellIs" dxfId="1171" priority="210" operator="equal">
      <formula>0</formula>
    </cfRule>
  </conditionalFormatting>
  <conditionalFormatting sqref="AK325">
    <cfRule type="cellIs" dxfId="1170" priority="209" operator="equal">
      <formula>0</formula>
    </cfRule>
  </conditionalFormatting>
  <conditionalFormatting sqref="AK323">
    <cfRule type="cellIs" dxfId="1169" priority="208" operator="equal">
      <formula>0</formula>
    </cfRule>
  </conditionalFormatting>
  <conditionalFormatting sqref="AK326">
    <cfRule type="cellIs" dxfId="1168" priority="207" operator="equal">
      <formula>0</formula>
    </cfRule>
  </conditionalFormatting>
  <conditionalFormatting sqref="AK327">
    <cfRule type="cellIs" dxfId="1167" priority="206" operator="equal">
      <formula>0</formula>
    </cfRule>
  </conditionalFormatting>
  <conditionalFormatting sqref="AK329">
    <cfRule type="cellIs" dxfId="1166" priority="205" operator="equal">
      <formula>0</formula>
    </cfRule>
  </conditionalFormatting>
  <conditionalFormatting sqref="AK330">
    <cfRule type="cellIs" dxfId="1165" priority="204" operator="equal">
      <formula>0</formula>
    </cfRule>
  </conditionalFormatting>
  <conditionalFormatting sqref="AK328">
    <cfRule type="cellIs" dxfId="1164" priority="203" operator="equal">
      <formula>0</formula>
    </cfRule>
  </conditionalFormatting>
  <conditionalFormatting sqref="AK331">
    <cfRule type="cellIs" dxfId="1163" priority="202" operator="equal">
      <formula>0</formula>
    </cfRule>
  </conditionalFormatting>
  <conditionalFormatting sqref="AK332">
    <cfRule type="cellIs" dxfId="1162" priority="201" operator="equal">
      <formula>0</formula>
    </cfRule>
  </conditionalFormatting>
  <conditionalFormatting sqref="AL333">
    <cfRule type="notContainsBlanks" dxfId="1161" priority="199">
      <formula>LEN(TRIM(AL333))&gt;0</formula>
    </cfRule>
  </conditionalFormatting>
  <conditionalFormatting sqref="AN333:AN335">
    <cfRule type="notContainsBlanks" dxfId="1160" priority="198">
      <formula>LEN(TRIM(AN333))&gt;0</formula>
    </cfRule>
  </conditionalFormatting>
  <conditionalFormatting sqref="AM333:AM335">
    <cfRule type="notContainsBlanks" dxfId="1159" priority="200">
      <formula>LEN(TRIM(AM333))&gt;0</formula>
    </cfRule>
  </conditionalFormatting>
  <conditionalFormatting sqref="AL334:AL335">
    <cfRule type="notContainsBlanks" dxfId="1158" priority="197">
      <formula>LEN(TRIM(AL334))&gt;0</formula>
    </cfRule>
  </conditionalFormatting>
  <conditionalFormatting sqref="AN334">
    <cfRule type="notContainsBlanks" dxfId="1157" priority="196">
      <formula>LEN(TRIM(AN334))&gt;0</formula>
    </cfRule>
  </conditionalFormatting>
  <conditionalFormatting sqref="AK334">
    <cfRule type="cellIs" dxfId="1156" priority="195" operator="equal">
      <formula>0</formula>
    </cfRule>
  </conditionalFormatting>
  <conditionalFormatting sqref="AK335">
    <cfRule type="cellIs" dxfId="1155" priority="194" operator="equal">
      <formula>0</formula>
    </cfRule>
  </conditionalFormatting>
  <conditionalFormatting sqref="AK333">
    <cfRule type="cellIs" dxfId="1154" priority="193" operator="equal">
      <formula>0</formula>
    </cfRule>
  </conditionalFormatting>
  <conditionalFormatting sqref="AN336">
    <cfRule type="notContainsBlanks" dxfId="1153" priority="191">
      <formula>LEN(TRIM(AN336))&gt;0</formula>
    </cfRule>
  </conditionalFormatting>
  <conditionalFormatting sqref="AM336">
    <cfRule type="notContainsBlanks" dxfId="1152" priority="192">
      <formula>LEN(TRIM(AM336))&gt;0</formula>
    </cfRule>
  </conditionalFormatting>
  <conditionalFormatting sqref="AL336">
    <cfRule type="notContainsBlanks" dxfId="1151" priority="190">
      <formula>LEN(TRIM(AL336))&gt;0</formula>
    </cfRule>
  </conditionalFormatting>
  <conditionalFormatting sqref="AK336">
    <cfRule type="cellIs" dxfId="1150" priority="189" operator="equal">
      <formula>0</formula>
    </cfRule>
  </conditionalFormatting>
  <conditionalFormatting sqref="AN337">
    <cfRule type="notContainsBlanks" dxfId="1149" priority="187">
      <formula>LEN(TRIM(AN337))&gt;0</formula>
    </cfRule>
  </conditionalFormatting>
  <conditionalFormatting sqref="AM337">
    <cfRule type="notContainsBlanks" dxfId="1148" priority="188">
      <formula>LEN(TRIM(AM337))&gt;0</formula>
    </cfRule>
  </conditionalFormatting>
  <conditionalFormatting sqref="AL337">
    <cfRule type="notContainsBlanks" dxfId="1147" priority="186">
      <formula>LEN(TRIM(AL337))&gt;0</formula>
    </cfRule>
  </conditionalFormatting>
  <conditionalFormatting sqref="AK337">
    <cfRule type="cellIs" dxfId="1146" priority="185" operator="equal">
      <formula>0</formula>
    </cfRule>
  </conditionalFormatting>
  <conditionalFormatting sqref="AL338">
    <cfRule type="notContainsBlanks" dxfId="1145" priority="183">
      <formula>LEN(TRIM(AL338))&gt;0</formula>
    </cfRule>
  </conditionalFormatting>
  <conditionalFormatting sqref="AN338:AN340">
    <cfRule type="notContainsBlanks" dxfId="1144" priority="182">
      <formula>LEN(TRIM(AN338))&gt;0</formula>
    </cfRule>
  </conditionalFormatting>
  <conditionalFormatting sqref="AM338:AM340">
    <cfRule type="notContainsBlanks" dxfId="1143" priority="184">
      <formula>LEN(TRIM(AM338))&gt;0</formula>
    </cfRule>
  </conditionalFormatting>
  <conditionalFormatting sqref="AL339:AL340">
    <cfRule type="notContainsBlanks" dxfId="1142" priority="181">
      <formula>LEN(TRIM(AL339))&gt;0</formula>
    </cfRule>
  </conditionalFormatting>
  <conditionalFormatting sqref="AN339">
    <cfRule type="notContainsBlanks" dxfId="1141" priority="180">
      <formula>LEN(TRIM(AN339))&gt;0</formula>
    </cfRule>
  </conditionalFormatting>
  <conditionalFormatting sqref="AN341">
    <cfRule type="notContainsBlanks" dxfId="1140" priority="178">
      <formula>LEN(TRIM(AN341))&gt;0</formula>
    </cfRule>
  </conditionalFormatting>
  <conditionalFormatting sqref="AM341">
    <cfRule type="notContainsBlanks" dxfId="1139" priority="179">
      <formula>LEN(TRIM(AM341))&gt;0</formula>
    </cfRule>
  </conditionalFormatting>
  <conditionalFormatting sqref="AL341">
    <cfRule type="notContainsBlanks" dxfId="1138" priority="177">
      <formula>LEN(TRIM(AL341))&gt;0</formula>
    </cfRule>
  </conditionalFormatting>
  <conditionalFormatting sqref="AN342">
    <cfRule type="notContainsBlanks" dxfId="1137" priority="175">
      <formula>LEN(TRIM(AN342))&gt;0</formula>
    </cfRule>
  </conditionalFormatting>
  <conditionalFormatting sqref="AM342">
    <cfRule type="notContainsBlanks" dxfId="1136" priority="176">
      <formula>LEN(TRIM(AM342))&gt;0</formula>
    </cfRule>
  </conditionalFormatting>
  <conditionalFormatting sqref="AL342">
    <cfRule type="notContainsBlanks" dxfId="1135" priority="174">
      <formula>LEN(TRIM(AL342))&gt;0</formula>
    </cfRule>
  </conditionalFormatting>
  <conditionalFormatting sqref="AL343">
    <cfRule type="notContainsBlanks" dxfId="1134" priority="172">
      <formula>LEN(TRIM(AL343))&gt;0</formula>
    </cfRule>
  </conditionalFormatting>
  <conditionalFormatting sqref="AN343:AN345">
    <cfRule type="notContainsBlanks" dxfId="1133" priority="171">
      <formula>LEN(TRIM(AN343))&gt;0</formula>
    </cfRule>
  </conditionalFormatting>
  <conditionalFormatting sqref="AM343:AM345">
    <cfRule type="notContainsBlanks" dxfId="1132" priority="173">
      <formula>LEN(TRIM(AM343))&gt;0</formula>
    </cfRule>
  </conditionalFormatting>
  <conditionalFormatting sqref="AL344:AL345">
    <cfRule type="notContainsBlanks" dxfId="1131" priority="170">
      <formula>LEN(TRIM(AL344))&gt;0</formula>
    </cfRule>
  </conditionalFormatting>
  <conditionalFormatting sqref="AN344">
    <cfRule type="notContainsBlanks" dxfId="1130" priority="169">
      <formula>LEN(TRIM(AN344))&gt;0</formula>
    </cfRule>
  </conditionalFormatting>
  <conditionalFormatting sqref="AN346">
    <cfRule type="notContainsBlanks" dxfId="1129" priority="167">
      <formula>LEN(TRIM(AN346))&gt;0</formula>
    </cfRule>
  </conditionalFormatting>
  <conditionalFormatting sqref="AM346">
    <cfRule type="notContainsBlanks" dxfId="1128" priority="168">
      <formula>LEN(TRIM(AM346))&gt;0</formula>
    </cfRule>
  </conditionalFormatting>
  <conditionalFormatting sqref="AL346">
    <cfRule type="notContainsBlanks" dxfId="1127" priority="166">
      <formula>LEN(TRIM(AL346))&gt;0</formula>
    </cfRule>
  </conditionalFormatting>
  <conditionalFormatting sqref="AN347">
    <cfRule type="notContainsBlanks" dxfId="1126" priority="164">
      <formula>LEN(TRIM(AN347))&gt;0</formula>
    </cfRule>
  </conditionalFormatting>
  <conditionalFormatting sqref="AM347">
    <cfRule type="notContainsBlanks" dxfId="1125" priority="165">
      <formula>LEN(TRIM(AM347))&gt;0</formula>
    </cfRule>
  </conditionalFormatting>
  <conditionalFormatting sqref="AL347">
    <cfRule type="notContainsBlanks" dxfId="1124" priority="163">
      <formula>LEN(TRIM(AL347))&gt;0</formula>
    </cfRule>
  </conditionalFormatting>
  <conditionalFormatting sqref="AL348">
    <cfRule type="notContainsBlanks" dxfId="1123" priority="161">
      <formula>LEN(TRIM(AL348))&gt;0</formula>
    </cfRule>
  </conditionalFormatting>
  <conditionalFormatting sqref="AN348:AN350">
    <cfRule type="notContainsBlanks" dxfId="1122" priority="160">
      <formula>LEN(TRIM(AN348))&gt;0</formula>
    </cfRule>
  </conditionalFormatting>
  <conditionalFormatting sqref="AM348:AM350">
    <cfRule type="notContainsBlanks" dxfId="1121" priority="162">
      <formula>LEN(TRIM(AM348))&gt;0</formula>
    </cfRule>
  </conditionalFormatting>
  <conditionalFormatting sqref="AL349:AL350">
    <cfRule type="notContainsBlanks" dxfId="1120" priority="159">
      <formula>LEN(TRIM(AL349))&gt;0</formula>
    </cfRule>
  </conditionalFormatting>
  <conditionalFormatting sqref="AN349">
    <cfRule type="notContainsBlanks" dxfId="1119" priority="158">
      <formula>LEN(TRIM(AN349))&gt;0</formula>
    </cfRule>
  </conditionalFormatting>
  <conditionalFormatting sqref="AN351">
    <cfRule type="notContainsBlanks" dxfId="1118" priority="156">
      <formula>LEN(TRIM(AN351))&gt;0</formula>
    </cfRule>
  </conditionalFormatting>
  <conditionalFormatting sqref="AM351">
    <cfRule type="notContainsBlanks" dxfId="1117" priority="157">
      <formula>LEN(TRIM(AM351))&gt;0</formula>
    </cfRule>
  </conditionalFormatting>
  <conditionalFormatting sqref="AL351">
    <cfRule type="notContainsBlanks" dxfId="1116" priority="155">
      <formula>LEN(TRIM(AL351))&gt;0</formula>
    </cfRule>
  </conditionalFormatting>
  <conditionalFormatting sqref="AK340">
    <cfRule type="cellIs" dxfId="1115" priority="150" operator="equal">
      <formula>0</formula>
    </cfRule>
  </conditionalFormatting>
  <conditionalFormatting sqref="AN352">
    <cfRule type="notContainsBlanks" dxfId="1114" priority="153">
      <formula>LEN(TRIM(AN352))&gt;0</formula>
    </cfRule>
  </conditionalFormatting>
  <conditionalFormatting sqref="AM352">
    <cfRule type="notContainsBlanks" dxfId="1113" priority="154">
      <formula>LEN(TRIM(AM352))&gt;0</formula>
    </cfRule>
  </conditionalFormatting>
  <conditionalFormatting sqref="AL352">
    <cfRule type="notContainsBlanks" dxfId="1112" priority="152">
      <formula>LEN(TRIM(AL352))&gt;0</formula>
    </cfRule>
  </conditionalFormatting>
  <conditionalFormatting sqref="AK342">
    <cfRule type="cellIs" dxfId="1111" priority="147" operator="equal">
      <formula>0</formula>
    </cfRule>
  </conditionalFormatting>
  <conditionalFormatting sqref="AK339">
    <cfRule type="cellIs" dxfId="1110" priority="151" operator="equal">
      <formula>0</formula>
    </cfRule>
  </conditionalFormatting>
  <conditionalFormatting sqref="AK338">
    <cfRule type="cellIs" dxfId="1109" priority="149" operator="equal">
      <formula>0</formula>
    </cfRule>
  </conditionalFormatting>
  <conditionalFormatting sqref="AK341">
    <cfRule type="cellIs" dxfId="1108" priority="148" operator="equal">
      <formula>0</formula>
    </cfRule>
  </conditionalFormatting>
  <conditionalFormatting sqref="AK344">
    <cfRule type="cellIs" dxfId="1107" priority="146" operator="equal">
      <formula>0</formula>
    </cfRule>
  </conditionalFormatting>
  <conditionalFormatting sqref="AK345">
    <cfRule type="cellIs" dxfId="1106" priority="145" operator="equal">
      <formula>0</formula>
    </cfRule>
  </conditionalFormatting>
  <conditionalFormatting sqref="AK343">
    <cfRule type="cellIs" dxfId="1105" priority="144" operator="equal">
      <formula>0</formula>
    </cfRule>
  </conditionalFormatting>
  <conditionalFormatting sqref="AK346">
    <cfRule type="cellIs" dxfId="1104" priority="143" operator="equal">
      <formula>0</formula>
    </cfRule>
  </conditionalFormatting>
  <conditionalFormatting sqref="AK347">
    <cfRule type="cellIs" dxfId="1103" priority="142" operator="equal">
      <formula>0</formula>
    </cfRule>
  </conditionalFormatting>
  <conditionalFormatting sqref="AK349">
    <cfRule type="cellIs" dxfId="1102" priority="141" operator="equal">
      <formula>0</formula>
    </cfRule>
  </conditionalFormatting>
  <conditionalFormatting sqref="AK350">
    <cfRule type="cellIs" dxfId="1101" priority="140" operator="equal">
      <formula>0</formula>
    </cfRule>
  </conditionalFormatting>
  <conditionalFormatting sqref="AK348">
    <cfRule type="cellIs" dxfId="1100" priority="139" operator="equal">
      <formula>0</formula>
    </cfRule>
  </conditionalFormatting>
  <conditionalFormatting sqref="AK351">
    <cfRule type="cellIs" dxfId="1099" priority="138" operator="equal">
      <formula>0</formula>
    </cfRule>
  </conditionalFormatting>
  <conditionalFormatting sqref="AK352">
    <cfRule type="cellIs" dxfId="1098" priority="137" operator="equal">
      <formula>0</formula>
    </cfRule>
  </conditionalFormatting>
  <conditionalFormatting sqref="AL353">
    <cfRule type="notContainsBlanks" dxfId="1097" priority="135">
      <formula>LEN(TRIM(AL353))&gt;0</formula>
    </cfRule>
  </conditionalFormatting>
  <conditionalFormatting sqref="AN353:AN355">
    <cfRule type="notContainsBlanks" dxfId="1096" priority="134">
      <formula>LEN(TRIM(AN353))&gt;0</formula>
    </cfRule>
  </conditionalFormatting>
  <conditionalFormatting sqref="AM353:AM355">
    <cfRule type="notContainsBlanks" dxfId="1095" priority="136">
      <formula>LEN(TRIM(AM353))&gt;0</formula>
    </cfRule>
  </conditionalFormatting>
  <conditionalFormatting sqref="AL354:AL355">
    <cfRule type="notContainsBlanks" dxfId="1094" priority="133">
      <formula>LEN(TRIM(AL354))&gt;0</formula>
    </cfRule>
  </conditionalFormatting>
  <conditionalFormatting sqref="AN354">
    <cfRule type="notContainsBlanks" dxfId="1093" priority="132">
      <formula>LEN(TRIM(AN354))&gt;0</formula>
    </cfRule>
  </conditionalFormatting>
  <conditionalFormatting sqref="AK354">
    <cfRule type="cellIs" dxfId="1092" priority="131" operator="equal">
      <formula>0</formula>
    </cfRule>
  </conditionalFormatting>
  <conditionalFormatting sqref="AK355">
    <cfRule type="cellIs" dxfId="1091" priority="130" operator="equal">
      <formula>0</formula>
    </cfRule>
  </conditionalFormatting>
  <conditionalFormatting sqref="AK353">
    <cfRule type="cellIs" dxfId="1090" priority="129" operator="equal">
      <formula>0</formula>
    </cfRule>
  </conditionalFormatting>
  <conditionalFormatting sqref="AN356">
    <cfRule type="notContainsBlanks" dxfId="1089" priority="127">
      <formula>LEN(TRIM(AN356))&gt;0</formula>
    </cfRule>
  </conditionalFormatting>
  <conditionalFormatting sqref="AM356">
    <cfRule type="notContainsBlanks" dxfId="1088" priority="128">
      <formula>LEN(TRIM(AM356))&gt;0</formula>
    </cfRule>
  </conditionalFormatting>
  <conditionalFormatting sqref="AL356">
    <cfRule type="notContainsBlanks" dxfId="1087" priority="126">
      <formula>LEN(TRIM(AL356))&gt;0</formula>
    </cfRule>
  </conditionalFormatting>
  <conditionalFormatting sqref="AK356">
    <cfRule type="cellIs" dxfId="1086" priority="125" operator="equal">
      <formula>0</formula>
    </cfRule>
  </conditionalFormatting>
  <conditionalFormatting sqref="AN357">
    <cfRule type="notContainsBlanks" dxfId="1085" priority="123">
      <formula>LEN(TRIM(AN357))&gt;0</formula>
    </cfRule>
  </conditionalFormatting>
  <conditionalFormatting sqref="AM357">
    <cfRule type="notContainsBlanks" dxfId="1084" priority="124">
      <formula>LEN(TRIM(AM357))&gt;0</formula>
    </cfRule>
  </conditionalFormatting>
  <conditionalFormatting sqref="AL357">
    <cfRule type="notContainsBlanks" dxfId="1083" priority="122">
      <formula>LEN(TRIM(AL357))&gt;0</formula>
    </cfRule>
  </conditionalFormatting>
  <conditionalFormatting sqref="AK357">
    <cfRule type="cellIs" dxfId="1082" priority="121" operator="equal">
      <formula>0</formula>
    </cfRule>
  </conditionalFormatting>
  <conditionalFormatting sqref="AL358">
    <cfRule type="notContainsBlanks" dxfId="1081" priority="119">
      <formula>LEN(TRIM(AL358))&gt;0</formula>
    </cfRule>
  </conditionalFormatting>
  <conditionalFormatting sqref="AN358:AN360">
    <cfRule type="notContainsBlanks" dxfId="1080" priority="118">
      <formula>LEN(TRIM(AN358))&gt;0</formula>
    </cfRule>
  </conditionalFormatting>
  <conditionalFormatting sqref="AM358:AM360">
    <cfRule type="notContainsBlanks" dxfId="1079" priority="120">
      <formula>LEN(TRIM(AM358))&gt;0</formula>
    </cfRule>
  </conditionalFormatting>
  <conditionalFormatting sqref="AL359:AL360">
    <cfRule type="notContainsBlanks" dxfId="1078" priority="117">
      <formula>LEN(TRIM(AL359))&gt;0</formula>
    </cfRule>
  </conditionalFormatting>
  <conditionalFormatting sqref="AN359">
    <cfRule type="notContainsBlanks" dxfId="1077" priority="116">
      <formula>LEN(TRIM(AN359))&gt;0</formula>
    </cfRule>
  </conditionalFormatting>
  <conditionalFormatting sqref="AN361">
    <cfRule type="notContainsBlanks" dxfId="1076" priority="114">
      <formula>LEN(TRIM(AN361))&gt;0</formula>
    </cfRule>
  </conditionalFormatting>
  <conditionalFormatting sqref="AM361">
    <cfRule type="notContainsBlanks" dxfId="1075" priority="115">
      <formula>LEN(TRIM(AM361))&gt;0</formula>
    </cfRule>
  </conditionalFormatting>
  <conditionalFormatting sqref="AL361">
    <cfRule type="notContainsBlanks" dxfId="1074" priority="113">
      <formula>LEN(TRIM(AL361))&gt;0</formula>
    </cfRule>
  </conditionalFormatting>
  <conditionalFormatting sqref="AN362">
    <cfRule type="notContainsBlanks" dxfId="1073" priority="111">
      <formula>LEN(TRIM(AN362))&gt;0</formula>
    </cfRule>
  </conditionalFormatting>
  <conditionalFormatting sqref="AM362">
    <cfRule type="notContainsBlanks" dxfId="1072" priority="112">
      <formula>LEN(TRIM(AM362))&gt;0</formula>
    </cfRule>
  </conditionalFormatting>
  <conditionalFormatting sqref="AL362">
    <cfRule type="notContainsBlanks" dxfId="1071" priority="110">
      <formula>LEN(TRIM(AL362))&gt;0</formula>
    </cfRule>
  </conditionalFormatting>
  <conditionalFormatting sqref="AL363">
    <cfRule type="notContainsBlanks" dxfId="1070" priority="108">
      <formula>LEN(TRIM(AL363))&gt;0</formula>
    </cfRule>
  </conditionalFormatting>
  <conditionalFormatting sqref="AN363:AN365">
    <cfRule type="notContainsBlanks" dxfId="1069" priority="107">
      <formula>LEN(TRIM(AN363))&gt;0</formula>
    </cfRule>
  </conditionalFormatting>
  <conditionalFormatting sqref="AM363:AM365">
    <cfRule type="notContainsBlanks" dxfId="1068" priority="109">
      <formula>LEN(TRIM(AM363))&gt;0</formula>
    </cfRule>
  </conditionalFormatting>
  <conditionalFormatting sqref="AL364:AL365">
    <cfRule type="notContainsBlanks" dxfId="1067" priority="106">
      <formula>LEN(TRIM(AL364))&gt;0</formula>
    </cfRule>
  </conditionalFormatting>
  <conditionalFormatting sqref="AN364">
    <cfRule type="notContainsBlanks" dxfId="1066" priority="105">
      <formula>LEN(TRIM(AN364))&gt;0</formula>
    </cfRule>
  </conditionalFormatting>
  <conditionalFormatting sqref="AN366">
    <cfRule type="notContainsBlanks" dxfId="1065" priority="103">
      <formula>LEN(TRIM(AN366))&gt;0</formula>
    </cfRule>
  </conditionalFormatting>
  <conditionalFormatting sqref="AM366">
    <cfRule type="notContainsBlanks" dxfId="1064" priority="104">
      <formula>LEN(TRIM(AM366))&gt;0</formula>
    </cfRule>
  </conditionalFormatting>
  <conditionalFormatting sqref="AL366">
    <cfRule type="notContainsBlanks" dxfId="1063" priority="102">
      <formula>LEN(TRIM(AL366))&gt;0</formula>
    </cfRule>
  </conditionalFormatting>
  <conditionalFormatting sqref="AN367">
    <cfRule type="notContainsBlanks" dxfId="1062" priority="100">
      <formula>LEN(TRIM(AN367))&gt;0</formula>
    </cfRule>
  </conditionalFormatting>
  <conditionalFormatting sqref="AM367">
    <cfRule type="notContainsBlanks" dxfId="1061" priority="101">
      <formula>LEN(TRIM(AM367))&gt;0</formula>
    </cfRule>
  </conditionalFormatting>
  <conditionalFormatting sqref="AL367">
    <cfRule type="notContainsBlanks" dxfId="1060" priority="99">
      <formula>LEN(TRIM(AL367))&gt;0</formula>
    </cfRule>
  </conditionalFormatting>
  <conditionalFormatting sqref="AL368">
    <cfRule type="notContainsBlanks" dxfId="1059" priority="97">
      <formula>LEN(TRIM(AL368))&gt;0</formula>
    </cfRule>
  </conditionalFormatting>
  <conditionalFormatting sqref="AN368:AN370">
    <cfRule type="notContainsBlanks" dxfId="1058" priority="96">
      <formula>LEN(TRIM(AN368))&gt;0</formula>
    </cfRule>
  </conditionalFormatting>
  <conditionalFormatting sqref="AM368:AM370">
    <cfRule type="notContainsBlanks" dxfId="1057" priority="98">
      <formula>LEN(TRIM(AM368))&gt;0</formula>
    </cfRule>
  </conditionalFormatting>
  <conditionalFormatting sqref="AL369:AL370">
    <cfRule type="notContainsBlanks" dxfId="1056" priority="95">
      <formula>LEN(TRIM(AL369))&gt;0</formula>
    </cfRule>
  </conditionalFormatting>
  <conditionalFormatting sqref="AN369">
    <cfRule type="notContainsBlanks" dxfId="1055" priority="94">
      <formula>LEN(TRIM(AN369))&gt;0</formula>
    </cfRule>
  </conditionalFormatting>
  <conditionalFormatting sqref="AN371">
    <cfRule type="notContainsBlanks" dxfId="1054" priority="92">
      <formula>LEN(TRIM(AN371))&gt;0</formula>
    </cfRule>
  </conditionalFormatting>
  <conditionalFormatting sqref="AM371">
    <cfRule type="notContainsBlanks" dxfId="1053" priority="93">
      <formula>LEN(TRIM(AM371))&gt;0</formula>
    </cfRule>
  </conditionalFormatting>
  <conditionalFormatting sqref="AL371">
    <cfRule type="notContainsBlanks" dxfId="1052" priority="91">
      <formula>LEN(TRIM(AL371))&gt;0</formula>
    </cfRule>
  </conditionalFormatting>
  <conditionalFormatting sqref="AK360">
    <cfRule type="cellIs" dxfId="1051" priority="86" operator="equal">
      <formula>0</formula>
    </cfRule>
  </conditionalFormatting>
  <conditionalFormatting sqref="AN372">
    <cfRule type="notContainsBlanks" dxfId="1050" priority="89">
      <formula>LEN(TRIM(AN372))&gt;0</formula>
    </cfRule>
  </conditionalFormatting>
  <conditionalFormatting sqref="AM372">
    <cfRule type="notContainsBlanks" dxfId="1049" priority="90">
      <formula>LEN(TRIM(AM372))&gt;0</formula>
    </cfRule>
  </conditionalFormatting>
  <conditionalFormatting sqref="AL372">
    <cfRule type="notContainsBlanks" dxfId="1048" priority="88">
      <formula>LEN(TRIM(AL372))&gt;0</formula>
    </cfRule>
  </conditionalFormatting>
  <conditionalFormatting sqref="AK362">
    <cfRule type="cellIs" dxfId="1047" priority="83" operator="equal">
      <formula>0</formula>
    </cfRule>
  </conditionalFormatting>
  <conditionalFormatting sqref="AK359">
    <cfRule type="cellIs" dxfId="1046" priority="87" operator="equal">
      <formula>0</formula>
    </cfRule>
  </conditionalFormatting>
  <conditionalFormatting sqref="AK358">
    <cfRule type="cellIs" dxfId="1045" priority="85" operator="equal">
      <formula>0</formula>
    </cfRule>
  </conditionalFormatting>
  <conditionalFormatting sqref="AK361">
    <cfRule type="cellIs" dxfId="1044" priority="84" operator="equal">
      <formula>0</formula>
    </cfRule>
  </conditionalFormatting>
  <conditionalFormatting sqref="AK364">
    <cfRule type="cellIs" dxfId="1043" priority="82" operator="equal">
      <formula>0</formula>
    </cfRule>
  </conditionalFormatting>
  <conditionalFormatting sqref="AK365">
    <cfRule type="cellIs" dxfId="1042" priority="81" operator="equal">
      <formula>0</formula>
    </cfRule>
  </conditionalFormatting>
  <conditionalFormatting sqref="AK363">
    <cfRule type="cellIs" dxfId="1041" priority="80" operator="equal">
      <formula>0</formula>
    </cfRule>
  </conditionalFormatting>
  <conditionalFormatting sqref="AK366">
    <cfRule type="cellIs" dxfId="1040" priority="79" operator="equal">
      <formula>0</formula>
    </cfRule>
  </conditionalFormatting>
  <conditionalFormatting sqref="AK367">
    <cfRule type="cellIs" dxfId="1039" priority="78" operator="equal">
      <formula>0</formula>
    </cfRule>
  </conditionalFormatting>
  <conditionalFormatting sqref="AK369">
    <cfRule type="cellIs" dxfId="1038" priority="77" operator="equal">
      <formula>0</formula>
    </cfRule>
  </conditionalFormatting>
  <conditionalFormatting sqref="AK370">
    <cfRule type="cellIs" dxfId="1037" priority="76" operator="equal">
      <formula>0</formula>
    </cfRule>
  </conditionalFormatting>
  <conditionalFormatting sqref="AK368">
    <cfRule type="cellIs" dxfId="1036" priority="75" operator="equal">
      <formula>0</formula>
    </cfRule>
  </conditionalFormatting>
  <conditionalFormatting sqref="AK371">
    <cfRule type="cellIs" dxfId="1035" priority="74" operator="equal">
      <formula>0</formula>
    </cfRule>
  </conditionalFormatting>
  <conditionalFormatting sqref="AK372">
    <cfRule type="cellIs" dxfId="1034" priority="73" operator="equal">
      <formula>0</formula>
    </cfRule>
  </conditionalFormatting>
  <conditionalFormatting sqref="AL373">
    <cfRule type="notContainsBlanks" dxfId="1033" priority="71">
      <formula>LEN(TRIM(AL373))&gt;0</formula>
    </cfRule>
  </conditionalFormatting>
  <conditionalFormatting sqref="AN373:AN375">
    <cfRule type="notContainsBlanks" dxfId="1032" priority="70">
      <formula>LEN(TRIM(AN373))&gt;0</formula>
    </cfRule>
  </conditionalFormatting>
  <conditionalFormatting sqref="AM373:AM375">
    <cfRule type="notContainsBlanks" dxfId="1031" priority="72">
      <formula>LEN(TRIM(AM373))&gt;0</formula>
    </cfRule>
  </conditionalFormatting>
  <conditionalFormatting sqref="AL374:AL375">
    <cfRule type="notContainsBlanks" dxfId="1030" priority="69">
      <formula>LEN(TRIM(AL374))&gt;0</formula>
    </cfRule>
  </conditionalFormatting>
  <conditionalFormatting sqref="AN374">
    <cfRule type="notContainsBlanks" dxfId="1029" priority="68">
      <formula>LEN(TRIM(AN374))&gt;0</formula>
    </cfRule>
  </conditionalFormatting>
  <conditionalFormatting sqref="AN376">
    <cfRule type="notContainsBlanks" dxfId="1028" priority="66">
      <formula>LEN(TRIM(AN376))&gt;0</formula>
    </cfRule>
  </conditionalFormatting>
  <conditionalFormatting sqref="AM376">
    <cfRule type="notContainsBlanks" dxfId="1027" priority="67">
      <formula>LEN(TRIM(AM376))&gt;0</formula>
    </cfRule>
  </conditionalFormatting>
  <conditionalFormatting sqref="AL376">
    <cfRule type="notContainsBlanks" dxfId="1026" priority="65">
      <formula>LEN(TRIM(AL376))&gt;0</formula>
    </cfRule>
  </conditionalFormatting>
  <conditionalFormatting sqref="AN377">
    <cfRule type="notContainsBlanks" dxfId="1025" priority="63">
      <formula>LEN(TRIM(AN377))&gt;0</formula>
    </cfRule>
  </conditionalFormatting>
  <conditionalFormatting sqref="AM377">
    <cfRule type="notContainsBlanks" dxfId="1024" priority="64">
      <formula>LEN(TRIM(AM377))&gt;0</formula>
    </cfRule>
  </conditionalFormatting>
  <conditionalFormatting sqref="AL377">
    <cfRule type="notContainsBlanks" dxfId="1023" priority="62">
      <formula>LEN(TRIM(AL377))&gt;0</formula>
    </cfRule>
  </conditionalFormatting>
  <conditionalFormatting sqref="AK374">
    <cfRule type="cellIs" dxfId="1022" priority="61" operator="equal">
      <formula>0</formula>
    </cfRule>
  </conditionalFormatting>
  <conditionalFormatting sqref="AK375">
    <cfRule type="cellIs" dxfId="1021" priority="60" operator="equal">
      <formula>0</formula>
    </cfRule>
  </conditionalFormatting>
  <conditionalFormatting sqref="AK373">
    <cfRule type="cellIs" dxfId="1020" priority="59" operator="equal">
      <formula>0</formula>
    </cfRule>
  </conditionalFormatting>
  <conditionalFormatting sqref="AK376">
    <cfRule type="cellIs" dxfId="1019" priority="58" operator="equal">
      <formula>0</formula>
    </cfRule>
  </conditionalFormatting>
  <conditionalFormatting sqref="AK377">
    <cfRule type="cellIs" dxfId="1018" priority="57" operator="equal">
      <formula>0</formula>
    </cfRule>
  </conditionalFormatting>
  <conditionalFormatting sqref="G373:AB376">
    <cfRule type="expression" dxfId="1017" priority="56">
      <formula>G373=0</formula>
    </cfRule>
  </conditionalFormatting>
  <conditionalFormatting sqref="G377:AB377">
    <cfRule type="expression" dxfId="1016" priority="55">
      <formula>G377=0</formula>
    </cfRule>
  </conditionalFormatting>
  <conditionalFormatting sqref="H367 J367 L367 N367 P367 R367 T367 V367 X367 Z367 AB367">
    <cfRule type="expression" dxfId="1015" priority="54">
      <formula>H367=0</formula>
    </cfRule>
  </conditionalFormatting>
  <conditionalFormatting sqref="H362 J362 L362 N362 P362 R362 T362 V362 X362 Z362 AB362">
    <cfRule type="expression" dxfId="1012" priority="51">
      <formula>H362=0</formula>
    </cfRule>
  </conditionalFormatting>
  <conditionalFormatting sqref="G362:AB362">
    <cfRule type="cellIs" dxfId="1011" priority="50" operator="equal">
      <formula>0</formula>
    </cfRule>
  </conditionalFormatting>
  <conditionalFormatting sqref="H357 J357 L357 N357 P357 R357 T357 V357 X357 Z357 AB357">
    <cfRule type="expression" dxfId="1008" priority="47">
      <formula>H357=0</formula>
    </cfRule>
  </conditionalFormatting>
  <conditionalFormatting sqref="G357:AB357">
    <cfRule type="cellIs" dxfId="1007" priority="46" operator="equal">
      <formula>0</formula>
    </cfRule>
  </conditionalFormatting>
  <conditionalFormatting sqref="H352 J352 L352 N352 P352 R352 T352 V352 X352 Z352 AB352">
    <cfRule type="expression" dxfId="1004" priority="43">
      <formula>H352=0</formula>
    </cfRule>
  </conditionalFormatting>
  <conditionalFormatting sqref="G352:AB352">
    <cfRule type="cellIs" dxfId="1003" priority="42" operator="equal">
      <formula>0</formula>
    </cfRule>
  </conditionalFormatting>
  <conditionalFormatting sqref="H347 J347 L347 N347 P347 R347 T347 V347 X347 Z347 AB347">
    <cfRule type="expression" dxfId="1000" priority="39">
      <formula>H347=0</formula>
    </cfRule>
  </conditionalFormatting>
  <conditionalFormatting sqref="G347:AB347">
    <cfRule type="cellIs" dxfId="999" priority="38" operator="equal">
      <formula>0</formula>
    </cfRule>
  </conditionalFormatting>
  <conditionalFormatting sqref="H342 J342 L342 N342 P342 R342 T342 V342 X342 Z342 AB342">
    <cfRule type="expression" dxfId="996" priority="35">
      <formula>H342=0</formula>
    </cfRule>
  </conditionalFormatting>
  <conditionalFormatting sqref="G342:AB342">
    <cfRule type="cellIs" dxfId="995" priority="34" operator="equal">
      <formula>0</formula>
    </cfRule>
  </conditionalFormatting>
  <conditionalFormatting sqref="H337 J337 L337 N337 P337 R337 T337 V337 X337 Z337 AB337">
    <cfRule type="expression" dxfId="992" priority="31">
      <formula>H337=0</formula>
    </cfRule>
  </conditionalFormatting>
  <conditionalFormatting sqref="G337:AB337">
    <cfRule type="cellIs" dxfId="991" priority="30" operator="equal">
      <formula>0</formula>
    </cfRule>
  </conditionalFormatting>
  <conditionalFormatting sqref="H332 J332 L332 N332 P332 R332 T332 V332 X332 Z332 AB332">
    <cfRule type="expression" dxfId="988" priority="27">
      <formula>H332=0</formula>
    </cfRule>
  </conditionalFormatting>
  <conditionalFormatting sqref="G332:AB332">
    <cfRule type="cellIs" dxfId="987" priority="26" operator="equal">
      <formula>0</formula>
    </cfRule>
  </conditionalFormatting>
  <conditionalFormatting sqref="H327 J327 L327 N327 P327 R327 T327 V327 X327 Z327 AB327">
    <cfRule type="expression" dxfId="984" priority="23">
      <formula>H327=0</formula>
    </cfRule>
  </conditionalFormatting>
  <conditionalFormatting sqref="G327:AB327">
    <cfRule type="cellIs" dxfId="983" priority="22" operator="equal">
      <formula>0</formula>
    </cfRule>
  </conditionalFormatting>
  <conditionalFormatting sqref="H322 J322 L322 N322 P322 R322 T322 V322 X322 Z322 AB322">
    <cfRule type="expression" dxfId="980" priority="19">
      <formula>H322=0</formula>
    </cfRule>
  </conditionalFormatting>
  <conditionalFormatting sqref="G322:AB322">
    <cfRule type="cellIs" dxfId="979" priority="18" operator="equal">
      <formula>0</formula>
    </cfRule>
  </conditionalFormatting>
  <conditionalFormatting sqref="H317 J317 L317 N317 P317 R317 T317 V317 X317 Z317 AB317">
    <cfRule type="expression" dxfId="978" priority="15">
      <formula>H317=0</formula>
    </cfRule>
  </conditionalFormatting>
  <conditionalFormatting sqref="G317:AB317">
    <cfRule type="cellIs" dxfId="977" priority="14" operator="equal">
      <formula>0</formula>
    </cfRule>
  </conditionalFormatting>
  <conditionalFormatting sqref="H372">
    <cfRule type="expression" dxfId="976" priority="13">
      <formula>H372=0</formula>
    </cfRule>
  </conditionalFormatting>
  <conditionalFormatting sqref="J372">
    <cfRule type="expression" dxfId="975" priority="12">
      <formula>J372=0</formula>
    </cfRule>
  </conditionalFormatting>
  <conditionalFormatting sqref="L372">
    <cfRule type="expression" dxfId="974" priority="11">
      <formula>L372=0</formula>
    </cfRule>
  </conditionalFormatting>
  <conditionalFormatting sqref="N372">
    <cfRule type="expression" dxfId="973" priority="10">
      <formula>N372=0</formula>
    </cfRule>
  </conditionalFormatting>
  <conditionalFormatting sqref="P372">
    <cfRule type="expression" dxfId="972" priority="9">
      <formula>P372=0</formula>
    </cfRule>
  </conditionalFormatting>
  <conditionalFormatting sqref="R372">
    <cfRule type="expression" dxfId="971" priority="8">
      <formula>R372=0</formula>
    </cfRule>
  </conditionalFormatting>
  <conditionalFormatting sqref="T372">
    <cfRule type="expression" dxfId="970" priority="7">
      <formula>T372=0</formula>
    </cfRule>
  </conditionalFormatting>
  <conditionalFormatting sqref="V372">
    <cfRule type="expression" dxfId="969" priority="6">
      <formula>V372=0</formula>
    </cfRule>
  </conditionalFormatting>
  <conditionalFormatting sqref="X372">
    <cfRule type="expression" dxfId="968" priority="5">
      <formula>X372=0</formula>
    </cfRule>
  </conditionalFormatting>
  <conditionalFormatting sqref="Z372">
    <cfRule type="expression" dxfId="967" priority="4">
      <formula>Z372=0</formula>
    </cfRule>
  </conditionalFormatting>
  <conditionalFormatting sqref="AB372">
    <cfRule type="expression" dxfId="966" priority="3">
      <formula>AB372=0</formula>
    </cfRule>
  </conditionalFormatting>
  <dataValidations count="2">
    <dataValidation type="whole" allowBlank="1" showInputMessage="1" showErrorMessage="1" errorTitle="Non-Numeric or abnormal value" error="Enter Numbers only between 0 and 99999" sqref="F289:AH295 F227:AH236 E43:AH64 E116:AH127 AI111:AI112 F288:AI288 E283:E295 AC156:AH172 F237:AI237 E78:AH112 F283:AH287 AC208:AH223 AI266 E158:AB172 E10:AH37 AI160 E210:AB223 F238:AH273 E227:E273 E68:AH74 E131:AH154 E176:AH206 E297:AH307 E309:AH309 E313:AJ377">
      <formula1>0</formula1>
      <formula2>99999</formula2>
    </dataValidation>
    <dataValidation type="whole" allowBlank="1" showInputMessage="1" showErrorMessage="1" errorTitle="Numeric Characters Error" error="Enter Numeric Characters only between range 0 and 2000" sqref="E277:AH282">
      <formula1>0</formula1>
      <formula2>2000</formula2>
    </dataValidation>
  </dataValidations>
  <pageMargins left="0.511811023622047" right="7.8740157480315001E-2" top="0.196850393700787" bottom="0.196850393700787" header="0.2" footer="0.118110236220472"/>
  <pageSetup paperSize="9" scale="22" fitToHeight="0" orientation="landscape" r:id="rId1"/>
  <headerFooter>
    <oddFooter>&amp;R&amp;P</oddFooter>
  </headerFooter>
  <rowBreaks count="6" manualBreakCount="6">
    <brk id="64" max="35" man="1"/>
    <brk id="112" max="35" man="1"/>
    <brk id="154" max="35" man="1"/>
    <brk id="206" max="35" man="1"/>
    <brk id="223" max="35" man="1"/>
    <brk id="273" max="35" man="1"/>
  </rowBreaks>
  <ignoredErrors>
    <ignoredError sqref="K8 K66 K76 K114 K156 K225 K275 K208 K174"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schemas.microsoft.com/office/2006/documentManagement/types"/>
    <ds:schemaRef ds:uri="http://purl.org/dc/dcmitype/"/>
    <ds:schemaRef ds:uri="http://schemas.microsoft.com/office/infopath/2007/PartnerControl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2021-11-03T08:25:12Z</cp:lastPrinted>
  <dcterms:created xsi:type="dcterms:W3CDTF">2018-10-31T09:45:26Z</dcterms:created>
  <dcterms:modified xsi:type="dcterms:W3CDTF">2022-02-08T07:27:14Z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