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workbookProtection workbookPassword="CC71" lockStructure="1"/>
  <bookViews>
    <workbookView xWindow="-120" yWindow="-120" windowWidth="19320" windowHeight="7335" activeTab="1"/>
  </bookViews>
  <sheets>
    <sheet name="Instructions" sheetId="3" r:id="rId1"/>
    <sheet name="HCA" sheetId="6" r:id="rId2"/>
  </sheets>
  <definedNames>
    <definedName name="CALENDER">#REF!</definedName>
    <definedName name="HCANOv2020">#REF!</definedName>
    <definedName name="_xlnm.Print_Area" localSheetId="1">HCA!$B$1:$G$40</definedName>
    <definedName name="_xlnm.Print_Area">#REF!</definedName>
    <definedName name="Print_Area1">#REF!</definedName>
    <definedName name="Print_Area2">#REF!</definedName>
    <definedName name="Test" localSheetId="0">#REF!</definedName>
    <definedName name="Te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K35" i="6" l="1"/>
  <c r="K36" i="6"/>
  <c r="K37" i="6"/>
  <c r="K38" i="6"/>
  <c r="K39" i="6"/>
  <c r="K34" i="6"/>
  <c r="K29" i="6"/>
  <c r="K30" i="6"/>
  <c r="K31" i="6"/>
  <c r="K32" i="6"/>
  <c r="K28" i="6"/>
  <c r="K20" i="6"/>
  <c r="K21" i="6"/>
  <c r="K22" i="6"/>
  <c r="K23" i="6"/>
  <c r="K19" i="6"/>
  <c r="K9" i="6"/>
  <c r="K10" i="6"/>
  <c r="K11" i="6"/>
  <c r="K12" i="6"/>
  <c r="K13" i="6"/>
  <c r="K14" i="6"/>
  <c r="K15" i="6"/>
  <c r="K16" i="6"/>
  <c r="K17" i="6"/>
  <c r="K8" i="6"/>
  <c r="F35" i="6"/>
  <c r="F36" i="6"/>
  <c r="F37" i="6"/>
  <c r="F38" i="6"/>
  <c r="F39" i="6"/>
  <c r="F34" i="6"/>
  <c r="F29" i="6"/>
  <c r="F30" i="6"/>
  <c r="F31" i="6"/>
  <c r="F32" i="6"/>
  <c r="F28" i="6"/>
  <c r="F13" i="6"/>
  <c r="F15" i="6"/>
  <c r="F16" i="6"/>
  <c r="F17" i="6"/>
  <c r="F8" i="6"/>
  <c r="P1" i="6" l="1"/>
  <c r="Q1" i="6" s="1"/>
  <c r="E6" i="6" l="1"/>
  <c r="R1" i="6"/>
  <c r="E26" i="6" s="1"/>
  <c r="E35" i="6"/>
  <c r="E36" i="6" s="1"/>
  <c r="E37" i="6" s="1"/>
  <c r="E38" i="6" s="1"/>
  <c r="E39" i="6" s="1"/>
  <c r="D36" i="6"/>
  <c r="E29" i="6"/>
  <c r="D20" i="6"/>
  <c r="E23" i="6"/>
  <c r="E22" i="6"/>
  <c r="E21" i="6"/>
  <c r="E20" i="6"/>
  <c r="E19" i="6"/>
  <c r="E17" i="6"/>
  <c r="E16" i="6"/>
  <c r="E14" i="6"/>
  <c r="E12" i="6"/>
  <c r="E11" i="6"/>
  <c r="F11" i="6" s="1"/>
  <c r="E10" i="6"/>
  <c r="E9" i="6"/>
  <c r="F22" i="6" l="1"/>
  <c r="F12" i="6"/>
  <c r="F19" i="6"/>
  <c r="F23" i="6"/>
  <c r="F9" i="6"/>
  <c r="F14" i="6"/>
  <c r="F20" i="6"/>
  <c r="F10" i="6"/>
  <c r="F21" i="6"/>
</calcChain>
</file>

<file path=xl/sharedStrings.xml><?xml version="1.0" encoding="utf-8"?>
<sst xmlns="http://schemas.openxmlformats.org/spreadsheetml/2006/main" count="351" uniqueCount="117">
  <si>
    <t>Num</t>
  </si>
  <si>
    <t>Den</t>
  </si>
  <si>
    <t>%</t>
  </si>
  <si>
    <t xml:space="preserve">% mothers who received PMTCT ARVs </t>
  </si>
  <si>
    <t>% Infants who received ARVs at 0-6 weeks</t>
  </si>
  <si>
    <t>% HEI tested with PCR at age 6-8 weeks and results available</t>
  </si>
  <si>
    <t>% HEI tested positive by first PCR at age 6-8 weeks</t>
  </si>
  <si>
    <t xml:space="preserve">% eligible HEI  with repeat PCR done at 6 months and results available </t>
  </si>
  <si>
    <t>% HEI tested positive by PCR between 0 and 12 months</t>
  </si>
  <si>
    <t>% HEI who were Exclusively Breastfed at 6 months among HEI assessed</t>
  </si>
  <si>
    <t>% HIV positive infants identified between 0 and 12 months linked to CCC</t>
  </si>
  <si>
    <t>% HIV Positive infants with baseline VL done and results available</t>
  </si>
  <si>
    <t xml:space="preserve">% Active in follow-up </t>
  </si>
  <si>
    <t>% Identified as positive between 0 and 12 months</t>
  </si>
  <si>
    <t>% Transferred out between 0 and 12 months</t>
  </si>
  <si>
    <t>% Missing 12 month follow-up visit</t>
  </si>
  <si>
    <t>% Died between 0 and 12 months</t>
  </si>
  <si>
    <t>S/N</t>
  </si>
  <si>
    <t>Indicator</t>
  </si>
  <si>
    <t>Numerator</t>
  </si>
  <si>
    <t>Denominator</t>
  </si>
  <si>
    <t>% HEI tested positive by PCR at 12</t>
  </si>
  <si>
    <t>% HEI tested positive by confirmatory PCR between 12 and 18 months</t>
  </si>
  <si>
    <t xml:space="preserve">Outcomes for birth cohort at 18 months </t>
  </si>
  <si>
    <t>% AB negative at 18 months</t>
  </si>
  <si>
    <t>% Active at 18 months but no AB test done</t>
  </si>
  <si>
    <t>% Identified as positive between 0 and 18 months</t>
  </si>
  <si>
    <t>% Transferred out between 0 and 18 months</t>
  </si>
  <si>
    <t>% Lost to Follow-Up between 0 and 18 months</t>
  </si>
  <si>
    <t>% Died between 0 and 18 months</t>
  </si>
  <si>
    <t xml:space="preserve">Refer to HCA Calendar to determine which cohorts should be reviewed each month.  Calendar and additional instructions on separate page.  </t>
  </si>
  <si>
    <t>Birth: January/______</t>
  </si>
  <si>
    <t>Birth: February/______</t>
  </si>
  <si>
    <t>Total - Birth Year: _____</t>
  </si>
  <si>
    <t>Target</t>
  </si>
  <si>
    <t>Numerator (Source)</t>
  </si>
  <si>
    <t>Denominator (Source)</t>
  </si>
  <si>
    <t>Target Met?</t>
  </si>
  <si>
    <t>1st Review Jan/_____</t>
  </si>
  <si>
    <t>1st Review Feb/_____</t>
  </si>
  <si>
    <t xml:space="preserve">Total 1st Review </t>
  </si>
  <si>
    <t>A</t>
  </si>
  <si>
    <t xml:space="preserve"> Y  N</t>
  </si>
  <si>
    <t>B</t>
  </si>
  <si>
    <t>C</t>
  </si>
  <si>
    <t>2nd Review Jan/____</t>
  </si>
  <si>
    <t>D</t>
  </si>
  <si>
    <t>E</t>
  </si>
  <si>
    <t>Outcomes for birth cohort at 12 months</t>
  </si>
  <si>
    <t>% HIV positive infants identified linked to CCC</t>
  </si>
  <si>
    <t># HEI who tested positive within cohort who have a CCC# listed in register (Col be)</t>
  </si>
  <si>
    <t># HEI identified as positive within cohort (Col bb=IBF, IBFn or IBFu)</t>
  </si>
  <si>
    <t># HEI attended 18 month visit and AB test negative (Col ba = NEG)</t>
  </si>
  <si>
    <t># HEI attended 18 month visit and no AB test result documented (Col ay filled AND Col ba NOT filled)</t>
  </si>
  <si>
    <t># HEI transferred out (Col bc = TO)</t>
  </si>
  <si>
    <t># HEI lost to follow up (Col bc = LTFU)</t>
  </si>
  <si>
    <t># HEI registered in cohort (Col a)</t>
  </si>
  <si>
    <t># HEI registered in cohort  (Col a)</t>
  </si>
  <si>
    <t># HEI who were Exclusively Breastfed (EBF) at 6 months (Col x)</t>
  </si>
  <si>
    <t># HEI who had feeding status assessed (EBF, ERF, or MF) at 6 months (Col x)</t>
  </si>
  <si>
    <t># mothers who received any  ARVs (Col k = 1 or 4 if comments indicate ARVs were received)</t>
  </si>
  <si>
    <t># infants who received any PMTCT ARVs (Col L = 1, 2, 3, or  5 if comments indicate ARVs were received)</t>
  </si>
  <si>
    <t># HEI tested with PCR at age 6-8 weeks and results available (Col m &amp; q)</t>
  </si>
  <si>
    <t># HEI tested positive by first PCR at age  6-8 weeks  (Col m &amp; q)</t>
  </si>
  <si>
    <t># HEI tested with PCR and results available at age 6-8 weeks (Col m &amp; q)</t>
  </si>
  <si>
    <t>% HEI tested with First DNA PCR at 6-8wks or at First contact and results available between 0 and 12 months</t>
  </si>
  <si>
    <t># HEI tested with first PCR and results available at age between 0 and 12 months (Col q)</t>
  </si>
  <si>
    <t># HEI tested with Second DNA PCR Test at 6 months and results available  (Col ad)</t>
  </si>
  <si>
    <t xml:space="preserve"> # HEI in registered cohort (Col a) LESS # HEI positive, transferred out, or dead before 6 months of age (Col bc )</t>
  </si>
  <si>
    <t># HEI who tested positive by first PCR (Col q) or 2nd PCR (Col ad) between 0 and 12 months  who have a CCC# listed in register (Col be)</t>
  </si>
  <si>
    <t xml:space="preserve"># HEI who tested positive by first PCR (Col q) or 2nd PCR (Col ad) between 0 and 12 months </t>
  </si>
  <si>
    <t xml:space="preserve"># HEI tested with positive first DNA PCR (Col q) or 2nd DNA PCR(Col ad) and results available between 0 and 12 months </t>
  </si>
  <si>
    <t xml:space="preserve"># HEI who tested positive by first PCR (Col q) or 2nd DNA PCR (Col ad) between 0 and 12 months </t>
  </si>
  <si>
    <t># HEI tested with Third DNA PCR Test at 12 months and results available  (Col am)</t>
  </si>
  <si>
    <t># HEI positive with Third DNA PCR Test at 12 months (Col am)</t>
  </si>
  <si>
    <t xml:space="preserve"> # HEI in registered cohort (Col a) LESS # HEI positive, transferred out, or dead before 12 months of age (Col bc )</t>
  </si>
  <si>
    <t># HEI tested with  AB at &gt;= 18 months and results are available (Col ba)</t>
  </si>
  <si>
    <t>F</t>
  </si>
  <si>
    <t># of HEI with a First contact AB test positive between 12 and 18 months who had a confirmatory DNA PCR done (Col ar and aw)</t>
  </si>
  <si>
    <t xml:space="preserve">NB: Indicator percentage (%) values for 17.1, 17.2., 17.3, 17.4, 17.5, and 17.6 should sum to 100%. </t>
  </si>
  <si>
    <t xml:space="preserve">NB: Indicator percentage (%) values for 11.1, 11.2., 11.3, 11.4, and 11.5 should sum to 100%. </t>
  </si>
  <si>
    <t># HEI attending 12 months follow-up visit (Col ah filled)</t>
  </si>
  <si>
    <t># HEI who transferred out before 12 months (Col ah NOT filled AND Col bc = TO)</t>
  </si>
  <si>
    <t xml:space="preserve"># HEI missing 12 month follow-up visit (Col ah NOT filled AND Col bc does NOT indicate that child Active, transferred out , or dead) </t>
  </si>
  <si>
    <t># HEI who died before 12 months visit (Col ah NOT filled AND Col bc  indicated dead)</t>
  </si>
  <si>
    <t># HEI reported dead (Col bc = Died_B)</t>
  </si>
  <si>
    <t>Quality Check</t>
  </si>
  <si>
    <t>% Identified as positive between 0 and12 months</t>
  </si>
  <si>
    <t>% HEI tested by AB test at &gt;= 18 months and results are available</t>
  </si>
  <si>
    <t>1st Review: Cohort birth month + 12 months</t>
  </si>
  <si>
    <t>2nd Review: Cohort birth month + 24 months</t>
  </si>
  <si>
    <t>≥ B</t>
  </si>
  <si>
    <t>% HEI eligible with repeat PCR done at 12 months</t>
  </si>
  <si>
    <r>
      <t xml:space="preserve"> NB: If a child who was identified positive has additional outcomes, such as tested positive and later died, </t>
    </r>
    <r>
      <rPr>
        <u/>
        <sz val="16"/>
        <rFont val="Arial"/>
        <family val="2"/>
      </rPr>
      <t>always</t>
    </r>
    <r>
      <rPr>
        <sz val="16"/>
        <rFont val="Arial"/>
        <family val="2"/>
      </rPr>
      <t xml:space="preserve"> classify the child as "identified positive."  </t>
    </r>
  </si>
  <si>
    <r>
      <t xml:space="preserve"># HEI who tested positive by first PCR (Col q) or 2nd PCR (Col ad) between 0 and 12 months  who have a </t>
    </r>
    <r>
      <rPr>
        <b/>
        <sz val="14"/>
        <rFont val="Arial"/>
        <family val="2"/>
      </rPr>
      <t>baseline VL result documented</t>
    </r>
    <r>
      <rPr>
        <sz val="14"/>
        <rFont val="Arial"/>
        <family val="2"/>
      </rPr>
      <t xml:space="preserve"> (col be) in register</t>
    </r>
  </si>
  <si>
    <r>
      <t xml:space="preserve"># </t>
    </r>
    <r>
      <rPr>
        <sz val="14"/>
        <rFont val="Arial"/>
        <family val="2"/>
      </rPr>
      <t xml:space="preserve">of HEI tested at First contact by AB test between 12 and 18 months of age who had a </t>
    </r>
    <r>
      <rPr>
        <b/>
        <sz val="14"/>
        <rFont val="Arial"/>
        <family val="2"/>
      </rPr>
      <t xml:space="preserve">positive </t>
    </r>
    <r>
      <rPr>
        <sz val="14"/>
        <rFont val="Arial"/>
        <family val="2"/>
      </rPr>
      <t>confirmatory PCR done(Col ar and aw)</t>
    </r>
  </si>
  <si>
    <r>
      <t xml:space="preserve"># HEI tested by AB at          &gt;= 18 months (Col ba) PLUS # Active 18 mo no AB done </t>
    </r>
    <r>
      <rPr>
        <b/>
        <sz val="14"/>
        <rFont val="Arial"/>
        <family val="2"/>
      </rPr>
      <t>(Num 17.2 - Col ay filled AND Col ba NOT filled)</t>
    </r>
    <r>
      <rPr>
        <sz val="14"/>
        <rFont val="Arial"/>
        <family val="2"/>
      </rPr>
      <t xml:space="preserve">  PLUS   # Loss to follow-up (Col bB = TnD) </t>
    </r>
  </si>
  <si>
    <t xml:space="preserve">HIV Exposed Infant Cohort Analysis Indicator Definitions                    </t>
  </si>
  <si>
    <t>1st Review: Cohort birth month +12 months</t>
  </si>
  <si>
    <t xml:space="preserve">% eligible HEI  with second PCR done at 6 months and results available </t>
  </si>
  <si>
    <t xml:space="preserve">% HEI eligible with third PCR done at 12 months
</t>
  </si>
  <si>
    <t>Month</t>
  </si>
  <si>
    <t>Year</t>
  </si>
  <si>
    <t>Health Facility</t>
  </si>
  <si>
    <t>Likii Dispensary</t>
  </si>
  <si>
    <t>MFL Code</t>
  </si>
  <si>
    <t>15035</t>
  </si>
  <si>
    <t>02</t>
  </si>
  <si>
    <t>WARNINGS &amp; ERRORS</t>
  </si>
  <si>
    <t>FINER AGE AND SEX DISAGGREGATION REPORTING FPT</t>
  </si>
  <si>
    <t>HEI Cohort Analysis  version 1.0.0</t>
  </si>
  <si>
    <t xml:space="preserve">Note: Please DON'T cut paste any cell. Incase you copy data, please paste as value </t>
  </si>
  <si>
    <t>current Month</t>
  </si>
  <si>
    <t>12 months ago</t>
  </si>
  <si>
    <t>24 months ago</t>
  </si>
  <si>
    <t>Birth Month/Year:</t>
  </si>
  <si>
    <t># HEI registered in birth cohort  (Col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</si>
</sst>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yyyy/mmm"/>
  </numFmts>
  <fonts count="43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4"/>
      <name val="Arial Narrow"/>
      <family val="2"/>
    </font>
    <font>
      <sz val="14"/>
      <color theme="1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6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4"/>
      <name val="Arial"/>
      <family val="2"/>
    </font>
    <font>
      <sz val="14"/>
      <color theme="0" tint="-0.1499984740745262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u/>
      <sz val="16"/>
      <name val="Arial"/>
      <family val="2"/>
    </font>
    <font>
      <b/>
      <sz val="20"/>
      <name val="Arial"/>
      <family val="2"/>
    </font>
    <font>
      <sz val="14"/>
      <color theme="0" tint="-0.34998626667073579"/>
      <name val="Arial"/>
      <family val="2"/>
    </font>
    <font>
      <b/>
      <sz val="11"/>
      <color theme="1"/>
      <name val="Browallia New"/>
      <family val="2"/>
    </font>
    <font>
      <b/>
      <sz val="11"/>
      <color rgb="FFFF0000"/>
      <name val="Browallia New"/>
      <family val="2"/>
    </font>
    <font>
      <sz val="11"/>
      <color theme="0"/>
      <name val="Browallia New"/>
      <family val="2"/>
    </font>
    <font>
      <b/>
      <sz val="11"/>
      <color theme="0"/>
      <name val="Browallia New"/>
      <family val="2"/>
    </font>
    <font>
      <b/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1"/>
      <color theme="0"/>
      <name val="Arial Narrow"/>
      <family val="2"/>
    </font>
    <font>
      <b/>
      <sz val="12"/>
      <color rgb="FFFF0000"/>
      <name val="Arial Narrow"/>
      <family val="2"/>
    </font>
    <font>
      <b/>
      <sz val="11"/>
      <color theme="5"/>
      <name val="Arial Narrow"/>
      <family val="2"/>
    </font>
    <font>
      <b/>
      <sz val="14"/>
      <color indexed="8"/>
      <name val="Arial Narrow"/>
      <family val="2"/>
    </font>
    <font>
      <b/>
      <sz val="11"/>
      <color indexed="8"/>
      <name val="Arial Narrow"/>
      <family val="2"/>
    </font>
    <font>
      <b/>
      <sz val="12"/>
      <color indexed="8"/>
      <name val="Arial Narrow"/>
      <family val="2"/>
    </font>
    <font>
      <b/>
      <sz val="14"/>
      <color theme="1"/>
      <name val="Arial Narrow"/>
      <family val="2"/>
    </font>
    <font>
      <b/>
      <sz val="14"/>
      <color theme="0" tint="-0.14999847407452621"/>
      <name val="Arial Narrow"/>
      <family val="2"/>
    </font>
    <font>
      <sz val="14"/>
      <color indexed="8"/>
      <name val="Arial Narrow"/>
      <family val="2"/>
    </font>
    <font>
      <b/>
      <sz val="16"/>
      <color indexed="8"/>
      <name val="Arial Narrow"/>
      <family val="2"/>
    </font>
    <font>
      <b/>
      <sz val="14"/>
      <name val="Arial Narrow"/>
      <family val="2"/>
    </font>
    <font>
      <i/>
      <sz val="12"/>
      <color theme="1"/>
      <name val="Arial Narrow"/>
      <family val="2"/>
    </font>
    <font>
      <sz val="12"/>
      <color indexed="10"/>
      <name val="Arial Narrow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9"/>
      </right>
      <top style="medium">
        <color indexed="64"/>
      </top>
      <bottom style="medium">
        <color indexed="64"/>
      </bottom>
      <diagonal/>
    </border>
    <border>
      <left style="medium">
        <color theme="9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thin">
        <color indexed="6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medium">
        <color theme="4"/>
      </bottom>
      <diagonal/>
    </border>
    <border>
      <left style="medium">
        <color theme="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4"/>
      </right>
      <top/>
      <bottom style="thin">
        <color indexed="6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thin">
        <color auto="1"/>
      </right>
      <top style="medium">
        <color theme="4"/>
      </top>
      <bottom style="medium">
        <color theme="4"/>
      </bottom>
      <diagonal/>
    </border>
    <border>
      <left style="thin">
        <color auto="1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thin">
        <color indexed="64"/>
      </bottom>
      <diagonal/>
    </border>
    <border>
      <left/>
      <right style="medium">
        <color theme="9"/>
      </right>
      <top style="medium">
        <color theme="4"/>
      </top>
      <bottom style="medium">
        <color theme="4"/>
      </bottom>
      <diagonal/>
    </border>
    <border>
      <left style="medium">
        <color theme="9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/>
      <diagonal/>
    </border>
    <border>
      <left style="medium">
        <color theme="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4"/>
      </right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</borders>
  <cellStyleXfs count="5">
    <xf numFmtId="0" fontId="0" fillId="0" borderId="0"/>
    <xf numFmtId="0" fontId="1" fillId="3" borderId="0"/>
    <xf numFmtId="0" fontId="2" fillId="0" borderId="0"/>
    <xf numFmtId="9" fontId="7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257">
    <xf numFmtId="0" fontId="0" fillId="0" borderId="0" xfId="0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 vertical="center" wrapText="1"/>
    </xf>
    <xf numFmtId="0" fontId="12" fillId="0" borderId="0" xfId="0" applyFont="1" applyBorder="1" applyAlignment="1">
      <alignment wrapText="1"/>
    </xf>
    <xf numFmtId="0" fontId="16" fillId="0" borderId="0" xfId="0" applyFont="1" applyAlignment="1">
      <alignment wrapText="1"/>
    </xf>
    <xf numFmtId="164" fontId="12" fillId="0" borderId="0" xfId="0" applyNumberFormat="1" applyFont="1" applyAlignment="1">
      <alignment wrapText="1"/>
    </xf>
    <xf numFmtId="164" fontId="12" fillId="0" borderId="0" xfId="0" applyNumberFormat="1" applyFont="1" applyAlignment="1">
      <alignment vertical="top" wrapText="1"/>
    </xf>
    <xf numFmtId="0" fontId="12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9" fillId="0" borderId="0" xfId="2" applyFont="1" applyFill="1" applyAlignment="1">
      <alignment wrapText="1"/>
    </xf>
    <xf numFmtId="0" fontId="11" fillId="0" borderId="0" xfId="2" applyFont="1" applyFill="1" applyAlignment="1">
      <alignment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2" fillId="0" borderId="0" xfId="1" applyFont="1" applyFill="1" applyAlignment="1">
      <alignment wrapText="1"/>
    </xf>
    <xf numFmtId="0" fontId="14" fillId="0" borderId="0" xfId="2" applyFont="1" applyFill="1" applyBorder="1" applyAlignment="1">
      <alignment wrapText="1"/>
    </xf>
    <xf numFmtId="0" fontId="14" fillId="0" borderId="23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vertical="center" wrapText="1"/>
    </xf>
    <xf numFmtId="0" fontId="14" fillId="0" borderId="20" xfId="1" applyFont="1" applyFill="1" applyBorder="1" applyAlignment="1">
      <alignment horizontal="center" vertical="center" wrapText="1"/>
    </xf>
    <xf numFmtId="0" fontId="15" fillId="0" borderId="0" xfId="2" applyFont="1" applyFill="1" applyAlignment="1">
      <alignment vertical="top" wrapText="1"/>
    </xf>
    <xf numFmtId="0" fontId="15" fillId="0" borderId="0" xfId="2" applyFont="1" applyFill="1" applyAlignment="1">
      <alignment horizontal="left" vertical="top" wrapText="1"/>
    </xf>
    <xf numFmtId="0" fontId="14" fillId="0" borderId="1" xfId="1" applyFont="1" applyFill="1" applyBorder="1" applyAlignment="1">
      <alignment horizontal="left" vertical="top" wrapText="1"/>
    </xf>
    <xf numFmtId="164" fontId="20" fillId="2" borderId="23" xfId="1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top" wrapText="1"/>
    </xf>
    <xf numFmtId="0" fontId="20" fillId="2" borderId="1" xfId="1" applyFont="1" applyFill="1" applyBorder="1" applyAlignment="1">
      <alignment horizontal="left" vertical="top" wrapText="1"/>
    </xf>
    <xf numFmtId="0" fontId="20" fillId="0" borderId="0" xfId="2" applyFont="1" applyFill="1" applyBorder="1" applyAlignment="1">
      <alignment wrapText="1"/>
    </xf>
    <xf numFmtId="0" fontId="9" fillId="0" borderId="0" xfId="2" applyFont="1" applyFill="1" applyBorder="1" applyAlignment="1">
      <alignment wrapText="1"/>
    </xf>
    <xf numFmtId="164" fontId="11" fillId="0" borderId="23" xfId="1" applyNumberFormat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right" wrapText="1"/>
    </xf>
    <xf numFmtId="9" fontId="10" fillId="0" borderId="1" xfId="0" applyNumberFormat="1" applyFont="1" applyBorder="1" applyAlignment="1">
      <alignment horizontal="center" vertical="center" wrapText="1"/>
    </xf>
    <xf numFmtId="9" fontId="10" fillId="0" borderId="24" xfId="0" applyNumberFormat="1" applyFont="1" applyBorder="1" applyAlignment="1">
      <alignment horizontal="center" vertical="center" wrapText="1"/>
    </xf>
    <xf numFmtId="0" fontId="11" fillId="0" borderId="0" xfId="2" applyFont="1" applyFill="1" applyBorder="1" applyAlignment="1">
      <alignment wrapText="1"/>
    </xf>
    <xf numFmtId="164" fontId="11" fillId="5" borderId="23" xfId="1" applyNumberFormat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right" wrapText="1"/>
    </xf>
    <xf numFmtId="9" fontId="10" fillId="5" borderId="1" xfId="0" applyNumberFormat="1" applyFont="1" applyFill="1" applyBorder="1" applyAlignment="1">
      <alignment horizontal="center" vertical="center" wrapText="1"/>
    </xf>
    <xf numFmtId="9" fontId="10" fillId="5" borderId="24" xfId="0" applyNumberFormat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18" fillId="5" borderId="1" xfId="1" applyFont="1" applyFill="1" applyBorder="1" applyAlignment="1">
      <alignment horizontal="center" vertical="center" wrapText="1"/>
    </xf>
    <xf numFmtId="0" fontId="11" fillId="0" borderId="25" xfId="1" applyFont="1" applyFill="1" applyBorder="1" applyAlignment="1">
      <alignment horizontal="right" wrapText="1"/>
    </xf>
    <xf numFmtId="0" fontId="18" fillId="0" borderId="25" xfId="1" applyFont="1" applyFill="1" applyBorder="1" applyAlignment="1">
      <alignment horizontal="center" vertical="center" wrapText="1"/>
    </xf>
    <xf numFmtId="9" fontId="10" fillId="0" borderId="25" xfId="0" applyNumberFormat="1" applyFont="1" applyBorder="1" applyAlignment="1">
      <alignment horizontal="center" vertical="center" wrapText="1"/>
    </xf>
    <xf numFmtId="9" fontId="10" fillId="0" borderId="26" xfId="0" applyNumberFormat="1" applyFont="1" applyBorder="1" applyAlignment="1">
      <alignment horizontal="center" vertical="center" wrapText="1"/>
    </xf>
    <xf numFmtId="0" fontId="11" fillId="0" borderId="14" xfId="1" applyFont="1" applyFill="1" applyBorder="1" applyAlignment="1">
      <alignment horizontal="left" vertical="center" wrapText="1"/>
    </xf>
    <xf numFmtId="9" fontId="10" fillId="5" borderId="10" xfId="0" applyNumberFormat="1" applyFont="1" applyFill="1" applyBorder="1" applyAlignment="1">
      <alignment horizontal="center" vertical="center" wrapText="1"/>
    </xf>
    <xf numFmtId="0" fontId="11" fillId="0" borderId="17" xfId="1" applyFont="1" applyFill="1" applyBorder="1" applyAlignment="1">
      <alignment horizontal="left" vertical="center" wrapText="1"/>
    </xf>
    <xf numFmtId="0" fontId="23" fillId="0" borderId="14" xfId="1" applyFont="1" applyFill="1" applyBorder="1" applyAlignment="1">
      <alignment horizontal="center" vertical="center" wrapText="1"/>
    </xf>
    <xf numFmtId="0" fontId="23" fillId="0" borderId="1" xfId="1" applyFont="1" applyFill="1" applyBorder="1" applyAlignment="1">
      <alignment horizontal="center" vertical="center" wrapText="1"/>
    </xf>
    <xf numFmtId="9" fontId="10" fillId="0" borderId="10" xfId="0" applyNumberFormat="1" applyFont="1" applyBorder="1" applyAlignment="1">
      <alignment horizontal="center" vertical="center" wrapText="1"/>
    </xf>
    <xf numFmtId="0" fontId="23" fillId="0" borderId="17" xfId="1" applyFont="1" applyFill="1" applyBorder="1" applyAlignment="1">
      <alignment horizontal="center" vertical="center" wrapText="1"/>
    </xf>
    <xf numFmtId="0" fontId="23" fillId="5" borderId="14" xfId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center" vertical="center" wrapText="1"/>
    </xf>
    <xf numFmtId="0" fontId="23" fillId="5" borderId="17" xfId="1" applyFont="1" applyFill="1" applyBorder="1" applyAlignment="1">
      <alignment horizontal="center" vertical="center" wrapText="1"/>
    </xf>
    <xf numFmtId="0" fontId="11" fillId="0" borderId="14" xfId="1" applyFont="1" applyFill="1" applyBorder="1" applyAlignment="1">
      <alignment horizontal="right" wrapText="1"/>
    </xf>
    <xf numFmtId="0" fontId="11" fillId="0" borderId="17" xfId="1" applyFont="1" applyFill="1" applyBorder="1" applyAlignment="1">
      <alignment horizontal="right" wrapText="1"/>
    </xf>
    <xf numFmtId="0" fontId="11" fillId="5" borderId="14" xfId="1" applyFont="1" applyFill="1" applyBorder="1" applyAlignment="1">
      <alignment horizontal="right" wrapText="1"/>
    </xf>
    <xf numFmtId="0" fontId="11" fillId="5" borderId="17" xfId="1" applyFont="1" applyFill="1" applyBorder="1" applyAlignment="1">
      <alignment horizontal="right" wrapText="1"/>
    </xf>
    <xf numFmtId="0" fontId="11" fillId="5" borderId="32" xfId="1" applyFont="1" applyFill="1" applyBorder="1" applyAlignment="1">
      <alignment horizontal="right" wrapText="1"/>
    </xf>
    <xf numFmtId="0" fontId="11" fillId="5" borderId="25" xfId="1" applyFont="1" applyFill="1" applyBorder="1" applyAlignment="1">
      <alignment horizontal="right" wrapText="1"/>
    </xf>
    <xf numFmtId="0" fontId="11" fillId="5" borderId="25" xfId="1" applyFont="1" applyFill="1" applyBorder="1" applyAlignment="1">
      <alignment horizontal="center" vertical="center" wrapText="1"/>
    </xf>
    <xf numFmtId="9" fontId="10" fillId="5" borderId="33" xfId="0" applyNumberFormat="1" applyFont="1" applyFill="1" applyBorder="1" applyAlignment="1">
      <alignment horizontal="center" vertical="center" wrapText="1"/>
    </xf>
    <xf numFmtId="0" fontId="11" fillId="5" borderId="29" xfId="1" applyFont="1" applyFill="1" applyBorder="1" applyAlignment="1">
      <alignment horizontal="right" wrapText="1"/>
    </xf>
    <xf numFmtId="9" fontId="10" fillId="5" borderId="26" xfId="0" applyNumberFormat="1" applyFont="1" applyFill="1" applyBorder="1" applyAlignment="1">
      <alignment horizontal="center" vertical="center" wrapText="1"/>
    </xf>
    <xf numFmtId="164" fontId="11" fillId="0" borderId="1" xfId="1" applyNumberFormat="1" applyFont="1" applyFill="1" applyBorder="1" applyAlignment="1">
      <alignment horizontal="left" vertical="top" wrapText="1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26" fillId="15" borderId="0" xfId="0" applyFont="1" applyFill="1" applyBorder="1" applyAlignment="1">
      <alignment horizontal="center"/>
    </xf>
    <xf numFmtId="0" fontId="27" fillId="15" borderId="0" xfId="0" applyFont="1" applyFill="1" applyBorder="1" applyAlignment="1">
      <alignment horizontal="left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 wrapText="1"/>
    </xf>
    <xf numFmtId="0" fontId="24" fillId="0" borderId="0" xfId="0" applyFont="1"/>
    <xf numFmtId="0" fontId="27" fillId="15" borderId="0" xfId="0" applyFont="1" applyFill="1" applyBorder="1"/>
    <xf numFmtId="0" fontId="24" fillId="0" borderId="0" xfId="0" applyFont="1" applyAlignment="1">
      <alignment wrapText="1"/>
    </xf>
    <xf numFmtId="0" fontId="27" fillId="15" borderId="0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Border="1" applyAlignment="1">
      <alignment vertical="center"/>
    </xf>
    <xf numFmtId="0" fontId="28" fillId="0" borderId="39" xfId="0" applyFont="1" applyFill="1" applyBorder="1" applyAlignment="1">
      <alignment vertical="top" wrapText="1"/>
    </xf>
    <xf numFmtId="0" fontId="28" fillId="0" borderId="4" xfId="0" applyFont="1" applyFill="1" applyBorder="1" applyAlignment="1">
      <alignment vertical="center" wrapText="1"/>
    </xf>
    <xf numFmtId="0" fontId="28" fillId="0" borderId="3" xfId="0" applyFont="1" applyFill="1" applyBorder="1" applyAlignment="1">
      <alignment vertical="center"/>
    </xf>
    <xf numFmtId="0" fontId="28" fillId="0" borderId="40" xfId="0" applyFont="1" applyFill="1" applyBorder="1" applyAlignment="1">
      <alignment vertical="center"/>
    </xf>
    <xf numFmtId="0" fontId="28" fillId="0" borderId="4" xfId="0" applyFont="1" applyFill="1" applyBorder="1" applyAlignment="1">
      <alignment vertical="center"/>
    </xf>
    <xf numFmtId="0" fontId="28" fillId="0" borderId="41" xfId="0" applyFont="1" applyFill="1" applyBorder="1" applyAlignment="1">
      <alignment vertical="center"/>
    </xf>
    <xf numFmtId="165" fontId="28" fillId="0" borderId="41" xfId="0" applyNumberFormat="1" applyFont="1" applyFill="1" applyBorder="1" applyAlignment="1">
      <alignment horizontal="center" vertical="center"/>
    </xf>
    <xf numFmtId="165" fontId="28" fillId="0" borderId="42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wrapText="1"/>
    </xf>
    <xf numFmtId="0" fontId="30" fillId="0" borderId="0" xfId="0" applyFont="1" applyBorder="1" applyAlignment="1">
      <alignment vertical="center" wrapText="1"/>
    </xf>
    <xf numFmtId="0" fontId="30" fillId="0" borderId="0" xfId="0" applyFont="1" applyBorder="1"/>
    <xf numFmtId="14" fontId="30" fillId="0" borderId="0" xfId="0" applyNumberFormat="1" applyFont="1" applyBorder="1"/>
    <xf numFmtId="0" fontId="30" fillId="0" borderId="0" xfId="0" applyFont="1" applyBorder="1" applyAlignment="1"/>
    <xf numFmtId="0" fontId="29" fillId="0" borderId="0" xfId="0" applyFont="1" applyBorder="1" applyAlignment="1">
      <alignment vertical="center"/>
    </xf>
    <xf numFmtId="0" fontId="34" fillId="18" borderId="54" xfId="0" applyFont="1" applyFill="1" applyBorder="1" applyAlignment="1">
      <alignment vertical="center" wrapText="1"/>
    </xf>
    <xf numFmtId="165" fontId="33" fillId="18" borderId="55" xfId="0" applyNumberFormat="1" applyFont="1" applyFill="1" applyBorder="1" applyAlignment="1">
      <alignment vertical="center" wrapText="1"/>
    </xf>
    <xf numFmtId="0" fontId="33" fillId="18" borderId="56" xfId="0" applyFont="1" applyFill="1" applyBorder="1" applyAlignment="1">
      <alignment wrapText="1"/>
    </xf>
    <xf numFmtId="0" fontId="35" fillId="0" borderId="0" xfId="0" applyFont="1" applyAlignment="1">
      <alignment wrapText="1"/>
    </xf>
    <xf numFmtId="164" fontId="33" fillId="18" borderId="50" xfId="0" applyNumberFormat="1" applyFont="1" applyFill="1" applyBorder="1" applyAlignment="1">
      <alignment vertical="center" wrapText="1"/>
    </xf>
    <xf numFmtId="164" fontId="33" fillId="18" borderId="2" xfId="0" applyNumberFormat="1" applyFont="1" applyFill="1" applyBorder="1" applyAlignment="1">
      <alignment vertical="center" wrapText="1"/>
    </xf>
    <xf numFmtId="0" fontId="33" fillId="18" borderId="2" xfId="0" applyFont="1" applyFill="1" applyBorder="1" applyAlignment="1">
      <alignment horizontal="center" vertical="center"/>
    </xf>
    <xf numFmtId="0" fontId="33" fillId="18" borderId="2" xfId="0" applyFont="1" applyFill="1" applyBorder="1" applyAlignment="1">
      <alignment horizontal="center" vertical="center" wrapText="1"/>
    </xf>
    <xf numFmtId="0" fontId="33" fillId="18" borderId="51" xfId="0" applyFont="1" applyFill="1" applyBorder="1" applyAlignment="1">
      <alignment horizontal="center" vertical="center" wrapText="1"/>
    </xf>
    <xf numFmtId="0" fontId="35" fillId="2" borderId="45" xfId="0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 wrapText="1"/>
    </xf>
    <xf numFmtId="0" fontId="35" fillId="2" borderId="46" xfId="0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164" fontId="4" fillId="0" borderId="45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9" fontId="4" fillId="0" borderId="46" xfId="3" applyFont="1" applyBorder="1" applyAlignment="1">
      <alignment horizontal="left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9" fontId="6" fillId="0" borderId="46" xfId="3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5" fillId="10" borderId="45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 applyProtection="1">
      <alignment horizontal="center" wrapText="1"/>
      <protection locked="0"/>
    </xf>
    <xf numFmtId="0" fontId="5" fillId="8" borderId="45" xfId="0" applyFont="1" applyFill="1" applyBorder="1" applyAlignment="1">
      <alignment horizontal="center" vertical="center" wrapText="1"/>
    </xf>
    <xf numFmtId="0" fontId="5" fillId="11" borderId="4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7" borderId="45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12" borderId="45" xfId="0" applyFont="1" applyFill="1" applyBorder="1" applyAlignment="1">
      <alignment wrapText="1"/>
    </xf>
    <xf numFmtId="0" fontId="5" fillId="12" borderId="1" xfId="0" applyFont="1" applyFill="1" applyBorder="1" applyAlignment="1">
      <alignment wrapText="1"/>
    </xf>
    <xf numFmtId="0" fontId="6" fillId="12" borderId="46" xfId="0" applyFont="1" applyFill="1" applyBorder="1" applyAlignment="1">
      <alignment wrapText="1"/>
    </xf>
    <xf numFmtId="0" fontId="6" fillId="0" borderId="0" xfId="0" applyFont="1" applyAlignment="1">
      <alignment wrapText="1"/>
    </xf>
    <xf numFmtId="9" fontId="6" fillId="0" borderId="46" xfId="3" applyFont="1" applyBorder="1" applyAlignment="1">
      <alignment horizontal="center" vertical="center" wrapText="1"/>
    </xf>
    <xf numFmtId="164" fontId="4" fillId="0" borderId="47" xfId="0" applyNumberFormat="1" applyFont="1" applyBorder="1" applyAlignment="1">
      <alignment horizontal="center" vertical="center" wrapText="1"/>
    </xf>
    <xf numFmtId="0" fontId="4" fillId="0" borderId="48" xfId="0" applyFont="1" applyBorder="1" applyAlignment="1">
      <alignment horizontal="left" vertical="center" wrapText="1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3" fillId="6" borderId="48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9" borderId="48" xfId="0" applyFont="1" applyFill="1" applyBorder="1" applyAlignment="1">
      <alignment horizontal="center" vertical="center" wrapText="1"/>
    </xf>
    <xf numFmtId="9" fontId="6" fillId="0" borderId="49" xfId="3" applyFont="1" applyBorder="1" applyAlignment="1">
      <alignment horizontal="center" vertical="center" wrapText="1"/>
    </xf>
    <xf numFmtId="14" fontId="34" fillId="17" borderId="54" xfId="0" applyNumberFormat="1" applyFont="1" applyFill="1" applyBorder="1" applyAlignment="1">
      <alignment vertical="center" wrapText="1"/>
    </xf>
    <xf numFmtId="165" fontId="33" fillId="17" borderId="55" xfId="0" applyNumberFormat="1" applyFont="1" applyFill="1" applyBorder="1" applyAlignment="1">
      <alignment horizontal="center" vertical="center" wrapText="1"/>
    </xf>
    <xf numFmtId="14" fontId="33" fillId="17" borderId="56" xfId="0" applyNumberFormat="1" applyFont="1" applyFill="1" applyBorder="1" applyAlignment="1">
      <alignment wrapText="1"/>
    </xf>
    <xf numFmtId="0" fontId="5" fillId="0" borderId="0" xfId="0" applyFont="1" applyAlignment="1">
      <alignment wrapText="1"/>
    </xf>
    <xf numFmtId="164" fontId="33" fillId="17" borderId="57" xfId="0" applyNumberFormat="1" applyFont="1" applyFill="1" applyBorder="1" applyAlignment="1">
      <alignment vertical="center" wrapText="1"/>
    </xf>
    <xf numFmtId="164" fontId="33" fillId="17" borderId="58" xfId="0" applyNumberFormat="1" applyFont="1" applyFill="1" applyBorder="1" applyAlignment="1">
      <alignment vertical="center" wrapText="1"/>
    </xf>
    <xf numFmtId="0" fontId="33" fillId="17" borderId="58" xfId="0" applyFont="1" applyFill="1" applyBorder="1" applyAlignment="1">
      <alignment horizontal="center" vertical="center" wrapText="1"/>
    </xf>
    <xf numFmtId="0" fontId="33" fillId="17" borderId="59" xfId="0" applyFont="1" applyFill="1" applyBorder="1" applyAlignment="1">
      <alignment horizontal="center" vertical="center" wrapText="1"/>
    </xf>
    <xf numFmtId="164" fontId="4" fillId="0" borderId="50" xfId="0" applyNumberFormat="1" applyFont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1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14" borderId="45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4" fontId="36" fillId="17" borderId="45" xfId="0" applyNumberFormat="1" applyFont="1" applyFill="1" applyBorder="1" applyAlignment="1">
      <alignment horizontal="center" vertical="center" wrapText="1"/>
    </xf>
    <xf numFmtId="0" fontId="36" fillId="17" borderId="1" xfId="0" applyFont="1" applyFill="1" applyBorder="1" applyAlignment="1">
      <alignment vertical="top" wrapText="1"/>
    </xf>
    <xf numFmtId="0" fontId="40" fillId="17" borderId="1" xfId="0" applyFont="1" applyFill="1" applyBorder="1" applyAlignment="1">
      <alignment horizontal="center" wrapText="1"/>
    </xf>
    <xf numFmtId="0" fontId="40" fillId="17" borderId="46" xfId="0" applyFont="1" applyFill="1" applyBorder="1" applyAlignment="1">
      <alignment wrapText="1"/>
    </xf>
    <xf numFmtId="0" fontId="41" fillId="4" borderId="45" xfId="0" applyFont="1" applyFill="1" applyBorder="1" applyAlignment="1">
      <alignment horizontal="left" wrapText="1"/>
    </xf>
    <xf numFmtId="0" fontId="41" fillId="4" borderId="1" xfId="0" applyFont="1" applyFill="1" applyBorder="1" applyAlignment="1">
      <alignment horizontal="left" wrapText="1"/>
    </xf>
    <xf numFmtId="0" fontId="41" fillId="4" borderId="46" xfId="0" applyFont="1" applyFill="1" applyBorder="1" applyAlignment="1">
      <alignment horizontal="left" wrapText="1"/>
    </xf>
    <xf numFmtId="0" fontId="5" fillId="15" borderId="45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13" borderId="45" xfId="0" applyFont="1" applyFill="1" applyBorder="1" applyAlignment="1">
      <alignment horizontal="center" vertical="center" wrapText="1"/>
    </xf>
    <xf numFmtId="0" fontId="5" fillId="16" borderId="48" xfId="0" applyFont="1" applyFill="1" applyBorder="1" applyAlignment="1">
      <alignment horizontal="center" vertical="center" wrapText="1"/>
    </xf>
    <xf numFmtId="0" fontId="42" fillId="0" borderId="0" xfId="0" applyFont="1" applyAlignment="1">
      <alignment wrapText="1"/>
    </xf>
    <xf numFmtId="164" fontId="36" fillId="6" borderId="45" xfId="0" applyNumberFormat="1" applyFont="1" applyFill="1" applyBorder="1" applyAlignment="1">
      <alignment horizontal="center" vertical="center" wrapText="1"/>
    </xf>
    <xf numFmtId="164" fontId="33" fillId="6" borderId="1" xfId="0" applyNumberFormat="1" applyFont="1" applyFill="1" applyBorder="1" applyAlignment="1">
      <alignment vertical="top"/>
    </xf>
    <xf numFmtId="0" fontId="37" fillId="6" borderId="1" xfId="0" applyFont="1" applyFill="1" applyBorder="1" applyAlignment="1">
      <alignment horizontal="center" wrapText="1"/>
    </xf>
    <xf numFmtId="0" fontId="36" fillId="6" borderId="46" xfId="0" applyFont="1" applyFill="1" applyBorder="1" applyAlignment="1">
      <alignment wrapText="1"/>
    </xf>
    <xf numFmtId="0" fontId="28" fillId="0" borderId="52" xfId="0" applyFont="1" applyBorder="1" applyAlignment="1">
      <alignment horizontal="center" wrapText="1"/>
    </xf>
    <xf numFmtId="0" fontId="28" fillId="0" borderId="55" xfId="0" applyFont="1" applyBorder="1" applyAlignment="1">
      <alignment horizontal="center" wrapText="1"/>
    </xf>
    <xf numFmtId="0" fontId="28" fillId="0" borderId="56" xfId="0" applyFont="1" applyBorder="1" applyAlignment="1">
      <alignment horizontal="center" wrapText="1"/>
    </xf>
    <xf numFmtId="0" fontId="4" fillId="0" borderId="11" xfId="0" applyFont="1" applyBorder="1" applyAlignment="1">
      <alignment horizontal="left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3" fillId="0" borderId="68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>
      <alignment vertical="center" wrapText="1"/>
    </xf>
    <xf numFmtId="0" fontId="3" fillId="0" borderId="69" xfId="0" applyFont="1" applyBorder="1" applyAlignment="1" applyProtection="1">
      <alignment horizontal="center" vertical="center" wrapText="1"/>
      <protection locked="0"/>
    </xf>
    <xf numFmtId="0" fontId="33" fillId="17" borderId="70" xfId="0" applyFont="1" applyFill="1" applyBorder="1" applyAlignment="1">
      <alignment horizontal="center" vertical="center" wrapText="1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40" fillId="17" borderId="19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vertical="center" wrapText="1"/>
    </xf>
    <xf numFmtId="164" fontId="9" fillId="2" borderId="11" xfId="1" applyNumberFormat="1" applyFont="1" applyFill="1" applyBorder="1" applyAlignment="1">
      <alignment horizontal="left" vertical="top" wrapText="1"/>
    </xf>
    <xf numFmtId="164" fontId="9" fillId="2" borderId="13" xfId="1" applyNumberFormat="1" applyFont="1" applyFill="1" applyBorder="1" applyAlignment="1">
      <alignment horizontal="left" vertical="top" wrapText="1"/>
    </xf>
    <xf numFmtId="164" fontId="9" fillId="2" borderId="37" xfId="1" applyNumberFormat="1" applyFont="1" applyFill="1" applyBorder="1" applyAlignment="1">
      <alignment horizontal="left" vertical="top" wrapText="1"/>
    </xf>
    <xf numFmtId="0" fontId="20" fillId="4" borderId="28" xfId="1" applyFont="1" applyFill="1" applyBorder="1" applyAlignment="1">
      <alignment horizontal="center" vertical="center" wrapText="1"/>
    </xf>
    <xf numFmtId="0" fontId="20" fillId="4" borderId="21" xfId="1" applyFont="1" applyFill="1" applyBorder="1" applyAlignment="1">
      <alignment horizontal="center" vertical="center" wrapText="1"/>
    </xf>
    <xf numFmtId="0" fontId="20" fillId="4" borderId="22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34" xfId="1" applyFont="1" applyFill="1" applyBorder="1" applyAlignment="1">
      <alignment horizontal="center" vertical="center" wrapText="1"/>
    </xf>
    <xf numFmtId="0" fontId="20" fillId="4" borderId="35" xfId="1" applyFont="1" applyFill="1" applyBorder="1" applyAlignment="1">
      <alignment horizontal="center" vertical="center" wrapText="1"/>
    </xf>
    <xf numFmtId="0" fontId="20" fillId="4" borderId="36" xfId="1" applyFont="1" applyFill="1" applyBorder="1" applyAlignment="1">
      <alignment horizontal="center" vertical="center" wrapText="1"/>
    </xf>
    <xf numFmtId="164" fontId="11" fillId="0" borderId="15" xfId="1" applyNumberFormat="1" applyFont="1" applyFill="1" applyBorder="1" applyAlignment="1">
      <alignment horizontal="left" vertical="top" wrapText="1"/>
    </xf>
    <xf numFmtId="164" fontId="11" fillId="0" borderId="19" xfId="1" applyNumberFormat="1" applyFont="1" applyFill="1" applyBorder="1" applyAlignment="1">
      <alignment horizontal="left" vertical="top" wrapText="1"/>
    </xf>
    <xf numFmtId="164" fontId="11" fillId="0" borderId="2" xfId="1" applyNumberFormat="1" applyFont="1" applyFill="1" applyBorder="1" applyAlignment="1">
      <alignment horizontal="left" vertical="top" wrapText="1"/>
    </xf>
    <xf numFmtId="164" fontId="12" fillId="0" borderId="18" xfId="0" applyNumberFormat="1" applyFont="1" applyBorder="1" applyAlignment="1">
      <alignment horizontal="center" wrapText="1"/>
    </xf>
    <xf numFmtId="164" fontId="11" fillId="0" borderId="38" xfId="1" applyNumberFormat="1" applyFont="1" applyFill="1" applyBorder="1" applyAlignment="1">
      <alignment horizontal="left" vertical="top" wrapText="1"/>
    </xf>
    <xf numFmtId="164" fontId="11" fillId="0" borderId="16" xfId="1" applyNumberFormat="1" applyFont="1" applyFill="1" applyBorder="1" applyAlignment="1">
      <alignment horizontal="left" vertical="top" wrapText="1"/>
    </xf>
    <xf numFmtId="164" fontId="11" fillId="0" borderId="12" xfId="1" applyNumberFormat="1" applyFont="1" applyFill="1" applyBorder="1" applyAlignment="1">
      <alignment horizontal="left" vertical="top" wrapText="1"/>
    </xf>
    <xf numFmtId="0" fontId="20" fillId="4" borderId="20" xfId="1" applyFont="1" applyFill="1" applyBorder="1" applyAlignment="1">
      <alignment horizontal="left" vertical="center" wrapText="1"/>
    </xf>
    <xf numFmtId="0" fontId="20" fillId="4" borderId="21" xfId="1" applyFont="1" applyFill="1" applyBorder="1" applyAlignment="1">
      <alignment horizontal="left" vertical="center" wrapText="1"/>
    </xf>
    <xf numFmtId="0" fontId="20" fillId="4" borderId="27" xfId="1" applyFont="1" applyFill="1" applyBorder="1" applyAlignment="1">
      <alignment horizontal="left" vertical="center" wrapText="1"/>
    </xf>
    <xf numFmtId="0" fontId="22" fillId="0" borderId="0" xfId="1" applyFont="1" applyFill="1" applyBorder="1" applyAlignment="1">
      <alignment horizontal="center" wrapText="1"/>
    </xf>
    <xf numFmtId="0" fontId="11" fillId="0" borderId="21" xfId="1" applyFont="1" applyFill="1" applyBorder="1" applyAlignment="1">
      <alignment vertical="top" wrapText="1"/>
    </xf>
    <xf numFmtId="17" fontId="14" fillId="17" borderId="21" xfId="1" applyNumberFormat="1" applyFont="1" applyFill="1" applyBorder="1" applyAlignment="1">
      <alignment vertical="top" wrapText="1"/>
    </xf>
    <xf numFmtId="0" fontId="20" fillId="4" borderId="23" xfId="1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horizontal="center" vertical="center" wrapText="1"/>
    </xf>
    <xf numFmtId="0" fontId="20" fillId="4" borderId="24" xfId="1" applyFont="1" applyFill="1" applyBorder="1" applyAlignment="1">
      <alignment horizontal="center" vertical="center" wrapText="1"/>
    </xf>
    <xf numFmtId="164" fontId="15" fillId="0" borderId="30" xfId="1" applyNumberFormat="1" applyFont="1" applyFill="1" applyBorder="1" applyAlignment="1">
      <alignment horizontal="center" vertical="center" wrapText="1"/>
    </xf>
    <xf numFmtId="164" fontId="15" fillId="0" borderId="0" xfId="1" applyNumberFormat="1" applyFont="1" applyFill="1" applyBorder="1" applyAlignment="1">
      <alignment horizontal="center" vertical="center" wrapText="1"/>
    </xf>
    <xf numFmtId="164" fontId="15" fillId="0" borderId="31" xfId="1" applyNumberFormat="1" applyFont="1" applyFill="1" applyBorder="1" applyAlignment="1">
      <alignment horizontal="center" vertical="center" wrapText="1"/>
    </xf>
    <xf numFmtId="17" fontId="14" fillId="17" borderId="22" xfId="1" applyNumberFormat="1" applyFont="1" applyFill="1" applyBorder="1" applyAlignment="1">
      <alignment vertical="top" wrapText="1"/>
    </xf>
    <xf numFmtId="0" fontId="29" fillId="0" borderId="3" xfId="0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32" fillId="0" borderId="64" xfId="0" applyFont="1" applyBorder="1" applyAlignment="1">
      <alignment horizontal="left" vertical="center" wrapText="1"/>
    </xf>
    <xf numFmtId="0" fontId="32" fillId="0" borderId="55" xfId="0" applyFont="1" applyBorder="1" applyAlignment="1">
      <alignment horizontal="left" vertical="center" wrapText="1"/>
    </xf>
    <xf numFmtId="0" fontId="32" fillId="0" borderId="56" xfId="0" applyFont="1" applyBorder="1" applyAlignment="1">
      <alignment horizontal="left" vertical="center" wrapText="1"/>
    </xf>
    <xf numFmtId="0" fontId="28" fillId="0" borderId="65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28" fillId="0" borderId="67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wrapText="1"/>
    </xf>
    <xf numFmtId="0" fontId="28" fillId="0" borderId="0" xfId="0" applyFont="1" applyBorder="1" applyAlignment="1">
      <alignment horizontal="center" wrapText="1"/>
    </xf>
    <xf numFmtId="0" fontId="28" fillId="0" borderId="44" xfId="0" applyFont="1" applyBorder="1" applyAlignment="1">
      <alignment horizontal="center" wrapText="1"/>
    </xf>
    <xf numFmtId="0" fontId="31" fillId="0" borderId="5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35" fillId="0" borderId="61" xfId="0" applyFont="1" applyBorder="1" applyAlignment="1">
      <alignment horizontal="center" vertical="center" wrapText="1"/>
    </xf>
    <xf numFmtId="0" fontId="35" fillId="0" borderId="62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wrapText="1"/>
    </xf>
    <xf numFmtId="164" fontId="33" fillId="18" borderId="52" xfId="0" applyNumberFormat="1" applyFont="1" applyFill="1" applyBorder="1" applyAlignment="1">
      <alignment vertical="center"/>
    </xf>
    <xf numFmtId="164" fontId="33" fillId="18" borderId="53" xfId="0" applyNumberFormat="1" applyFont="1" applyFill="1" applyBorder="1" applyAlignment="1">
      <alignment vertical="center"/>
    </xf>
    <xf numFmtId="164" fontId="39" fillId="17" borderId="52" xfId="0" applyNumberFormat="1" applyFont="1" applyFill="1" applyBorder="1" applyAlignment="1">
      <alignment vertical="center"/>
    </xf>
    <xf numFmtId="164" fontId="39" fillId="17" borderId="53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/>
    </xf>
    <xf numFmtId="164" fontId="38" fillId="0" borderId="0" xfId="0" applyNumberFormat="1" applyFont="1" applyFill="1" applyBorder="1" applyAlignment="1">
      <alignment horizontal="left"/>
    </xf>
    <xf numFmtId="164" fontId="4" fillId="0" borderId="71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3" fillId="6" borderId="15" xfId="0" applyFont="1" applyFill="1" applyBorder="1" applyAlignment="1">
      <alignment horizontal="center" vertical="center" wrapText="1"/>
    </xf>
    <xf numFmtId="9" fontId="4" fillId="0" borderId="72" xfId="3" applyFont="1" applyBorder="1" applyAlignment="1">
      <alignment horizontal="left" vertical="center" wrapText="1"/>
    </xf>
    <xf numFmtId="164" fontId="38" fillId="0" borderId="73" xfId="0" applyNumberFormat="1" applyFont="1" applyFill="1" applyBorder="1" applyAlignment="1">
      <alignment horizontal="left" vertical="center"/>
    </xf>
    <xf numFmtId="164" fontId="38" fillId="0" borderId="74" xfId="0" applyNumberFormat="1" applyFont="1" applyFill="1" applyBorder="1" applyAlignment="1">
      <alignment horizontal="left" vertical="center"/>
    </xf>
    <xf numFmtId="164" fontId="38" fillId="0" borderId="75" xfId="0" applyNumberFormat="1" applyFont="1" applyFill="1" applyBorder="1" applyAlignment="1">
      <alignment horizontal="left" vertical="center"/>
    </xf>
    <xf numFmtId="164" fontId="38" fillId="0" borderId="65" xfId="0" applyNumberFormat="1" applyFont="1" applyFill="1" applyBorder="1" applyAlignment="1">
      <alignment horizontal="left" vertical="center"/>
    </xf>
    <xf numFmtId="164" fontId="38" fillId="0" borderId="66" xfId="0" applyNumberFormat="1" applyFont="1" applyFill="1" applyBorder="1" applyAlignment="1">
      <alignment horizontal="left" vertical="center"/>
    </xf>
    <xf numFmtId="164" fontId="38" fillId="0" borderId="67" xfId="0" applyNumberFormat="1" applyFont="1" applyFill="1" applyBorder="1" applyAlignment="1">
      <alignment horizontal="left" vertical="center"/>
    </xf>
  </cellXfs>
  <cellStyles count="5">
    <cellStyle name="20% - Accent2 2" xfId="1"/>
    <cellStyle name="Comma 2" xfId="4"/>
    <cellStyle name="Normal" xfId="0" builtinId="0"/>
    <cellStyle name="Normal 2" xfId="2"/>
    <cellStyle name="Percent" xfId="3" builtinId="5"/>
  </cellStyles>
  <dxfs count="26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1274762</xdr:colOff>
      <xdr:row>0</xdr:row>
      <xdr:rowOff>63500</xdr:rowOff>
    </xdr:from>
    <xdr:to>
      <xdr:col>4</xdr:col>
      <xdr:colOff>2130426</xdr:colOff>
      <xdr:row>4</xdr:row>
      <xdr:rowOff>41276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5E180B-2116-4A63-97EB-65556C445C6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4887" y="63500"/>
          <a:ext cx="855664" cy="739776"/>
        </a:xfrm>
        <a:prstGeom prst="rect">
          <a:avLst/>
        </a:prstGeom>
      </xdr:spPr>
    </xdr:pic>
    <xdr:clientData/>
  </xdr:twoCellAnchor>
  <xdr:twoCellAnchor editAs="oneCell">
    <xdr:from>
      <xdr:col>11</xdr:col>
      <xdr:colOff>344488</xdr:colOff>
      <xdr:row>0</xdr:row>
      <xdr:rowOff>15875</xdr:rowOff>
    </xdr:from>
    <xdr:to>
      <xdr:col>12</xdr:col>
      <xdr:colOff>690110</xdr:colOff>
      <xdr:row>4</xdr:row>
      <xdr:rowOff>25401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7733EF-1023-4E27-8E9A-C3CC2FC207C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5676" y="15875"/>
          <a:ext cx="765176" cy="7715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78440</xdr:colOff>
      <xdr:row>2</xdr:row>
      <xdr:rowOff>33617</xdr:rowOff>
    </xdr:from>
    <xdr:to>
      <xdr:col>1</xdr:col>
      <xdr:colOff>661145</xdr:colOff>
      <xdr:row>2</xdr:row>
      <xdr:rowOff>549086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58" y="33617"/>
          <a:ext cx="582705" cy="515469"/>
        </a:xfrm>
        <a:prstGeom prst="rect">
          <a:avLst/>
        </a:prstGeom>
      </xdr:spPr>
    </xdr:pic>
    <xdr:clientData/>
  </xdr:twoCellAnchor>
  <xdr:twoCellAnchor editAs="oneCell">
    <xdr:from>
      <xdr:col>2</xdr:col>
      <xdr:colOff>1445558</xdr:colOff>
      <xdr:row>2</xdr:row>
      <xdr:rowOff>56029</xdr:rowOff>
    </xdr:from>
    <xdr:to>
      <xdr:col>2</xdr:col>
      <xdr:colOff>2102746</xdr:colOff>
      <xdr:row>2</xdr:row>
      <xdr:rowOff>567596</xdr:rowOff>
    </xdr:to>
    <xdr:pic>
      <xdr:nvPicPr>
        <xdr:cNvPr id="3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2891117" y="56029"/>
          <a:ext cx="657188" cy="51156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3510860</xdr:colOff>
      <xdr:row>0</xdr:row>
      <xdr:rowOff>0</xdr:rowOff>
    </xdr:from>
    <xdr:to>
      <xdr:col>2</xdr:col>
      <xdr:colOff>4426324</xdr:colOff>
      <xdr:row>2</xdr:row>
      <xdr:rowOff>571501</xdr:rowOff>
    </xdr:to>
    <xdr:pic>
      <xdr:nvPicPr>
        <xdr:cNvPr id="4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4956419" y="0"/>
          <a:ext cx="915464" cy="5715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5649931</xdr:colOff>
      <xdr:row>2</xdr:row>
      <xdr:rowOff>139831</xdr:rowOff>
    </xdr:from>
    <xdr:to>
      <xdr:col>2</xdr:col>
      <xdr:colOff>7093322</xdr:colOff>
      <xdr:row>2</xdr:row>
      <xdr:rowOff>414618</xdr:rowOff>
    </xdr:to>
    <xdr:pic>
      <xdr:nvPicPr>
        <xdr:cNvPr id="5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7095490" y="139831"/>
          <a:ext cx="1443391" cy="2747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7906339</xdr:colOff>
      <xdr:row>0</xdr:row>
      <xdr:rowOff>1</xdr:rowOff>
    </xdr:from>
    <xdr:to>
      <xdr:col>3</xdr:col>
      <xdr:colOff>952500</xdr:colOff>
      <xdr:row>2</xdr:row>
      <xdr:rowOff>537883</xdr:rowOff>
    </xdr:to>
    <xdr:pic>
      <xdr:nvPicPr>
        <xdr:cNvPr id="6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351898" y="1"/>
          <a:ext cx="1663484" cy="53788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400132</xdr:colOff>
      <xdr:row>2</xdr:row>
      <xdr:rowOff>82835</xdr:rowOff>
    </xdr:from>
    <xdr:to>
      <xdr:col>5</xdr:col>
      <xdr:colOff>69409</xdr:colOff>
      <xdr:row>2</xdr:row>
      <xdr:rowOff>424465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650838" y="82835"/>
          <a:ext cx="913130" cy="3416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2:Q41"/>
  <sheetViews>
    <sheetView showGridLines="0" zoomScale="60" zoomScaleNormal="60" zoomScalePageLayoutView="11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O11" sqref="O11"/>
    </sheetView>
  </sheetViews>
  <sheetFormatPr defaultColWidth="8.85546875" defaultRowHeight="15"/>
  <cols>
    <col min="1" max="1" width="7.5703125" style="16" bestFit="1" customWidth="1"/>
    <col min="2" max="2" width="89.42578125" style="26" bestFit="1" customWidth="1"/>
    <col min="3" max="3" width="10.5703125" style="26" bestFit="1" customWidth="1"/>
    <col min="4" max="4" width="155.140625" style="26" bestFit="1" customWidth="1"/>
    <col min="5" max="5" width="164" style="27" bestFit="1" customWidth="1"/>
    <col min="6" max="6" width="7.7109375" style="17" bestFit="1" customWidth="1"/>
    <col min="7" max="7" width="7.28515625" style="17" bestFit="1" customWidth="1"/>
    <col min="8" max="8" width="4.42578125" style="17" bestFit="1" customWidth="1"/>
    <col min="9" max="9" width="18" style="15" bestFit="1" customWidth="1"/>
    <col min="10" max="10" width="7.7109375" style="15" bestFit="1" customWidth="1"/>
    <col min="11" max="11" width="7.28515625" style="15" bestFit="1" customWidth="1"/>
    <col min="12" max="12" width="4.42578125" style="15" bestFit="1" customWidth="1"/>
    <col min="13" max="13" width="18" style="15" bestFit="1" customWidth="1"/>
    <col min="14" max="14" width="7.7109375" style="15" bestFit="1" customWidth="1"/>
    <col min="15" max="15" width="7.28515625" style="15" bestFit="1" customWidth="1"/>
    <col min="16" max="16" width="4.42578125" style="15" bestFit="1" customWidth="1"/>
    <col min="17" max="17" width="18" style="15" bestFit="1" customWidth="1"/>
    <col min="18" max="16384" width="8.85546875" style="15"/>
  </cols>
  <sheetData>
    <row r="2" spans="1:17" s="1" customFormat="1">
      <c r="A2" s="204"/>
      <c r="B2" s="204"/>
      <c r="C2" s="204"/>
      <c r="D2" s="204"/>
      <c r="E2" s="204"/>
      <c r="F2" s="204"/>
      <c r="G2" s="204"/>
      <c r="H2" s="204"/>
      <c r="I2" s="204"/>
    </row>
    <row r="3" spans="1:17" s="1" customFormat="1">
      <c r="A3" s="204"/>
      <c r="B3" s="204"/>
      <c r="C3" s="204"/>
      <c r="D3" s="204"/>
      <c r="E3" s="204"/>
      <c r="F3" s="204"/>
      <c r="G3" s="204"/>
      <c r="H3" s="204"/>
      <c r="I3" s="204"/>
    </row>
    <row r="4" spans="1:17" s="1" customFormat="1">
      <c r="A4" s="204"/>
      <c r="B4" s="204"/>
      <c r="C4" s="204"/>
      <c r="D4" s="204"/>
      <c r="E4" s="204"/>
      <c r="F4" s="204"/>
      <c r="G4" s="204"/>
      <c r="H4" s="204"/>
      <c r="I4" s="204"/>
    </row>
    <row r="6" spans="1:17" ht="26.25">
      <c r="A6" s="211" t="s">
        <v>97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</row>
    <row r="7" spans="1:17" ht="15.75" thickBot="1"/>
    <row r="8" spans="1:17" s="18" customFormat="1" ht="25.15" customHeight="1" thickTop="1">
      <c r="A8" s="25"/>
      <c r="B8" s="212" t="s">
        <v>30</v>
      </c>
      <c r="C8" s="212"/>
      <c r="D8" s="212"/>
      <c r="E8" s="212"/>
      <c r="F8" s="213" t="s">
        <v>31</v>
      </c>
      <c r="G8" s="213"/>
      <c r="H8" s="213"/>
      <c r="I8" s="213"/>
      <c r="J8" s="213" t="s">
        <v>32</v>
      </c>
      <c r="K8" s="213"/>
      <c r="L8" s="213"/>
      <c r="M8" s="213"/>
      <c r="N8" s="213" t="s">
        <v>33</v>
      </c>
      <c r="O8" s="213"/>
      <c r="P8" s="213"/>
      <c r="Q8" s="221"/>
    </row>
    <row r="9" spans="1:17" s="24" customFormat="1" ht="15.75">
      <c r="A9" s="19" t="s">
        <v>17</v>
      </c>
      <c r="B9" s="28" t="s">
        <v>18</v>
      </c>
      <c r="C9" s="28" t="s">
        <v>34</v>
      </c>
      <c r="D9" s="28" t="s">
        <v>35</v>
      </c>
      <c r="E9" s="28" t="s">
        <v>36</v>
      </c>
      <c r="F9" s="21" t="s">
        <v>0</v>
      </c>
      <c r="G9" s="21" t="s">
        <v>1</v>
      </c>
      <c r="H9" s="21" t="s">
        <v>2</v>
      </c>
      <c r="I9" s="22" t="s">
        <v>37</v>
      </c>
      <c r="J9" s="21" t="s">
        <v>0</v>
      </c>
      <c r="K9" s="21" t="s">
        <v>1</v>
      </c>
      <c r="L9" s="21" t="s">
        <v>2</v>
      </c>
      <c r="M9" s="22" t="s">
        <v>37</v>
      </c>
      <c r="N9" s="21" t="s">
        <v>0</v>
      </c>
      <c r="O9" s="21" t="s">
        <v>1</v>
      </c>
      <c r="P9" s="21" t="s">
        <v>2</v>
      </c>
      <c r="Q9" s="23" t="s">
        <v>37</v>
      </c>
    </row>
    <row r="10" spans="1:17" s="32" customFormat="1" ht="58.15" customHeight="1">
      <c r="A10" s="214" t="s">
        <v>89</v>
      </c>
      <c r="B10" s="215"/>
      <c r="C10" s="215"/>
      <c r="D10" s="215"/>
      <c r="E10" s="215"/>
      <c r="F10" s="216" t="s">
        <v>38</v>
      </c>
      <c r="G10" s="216"/>
      <c r="H10" s="216"/>
      <c r="I10" s="216"/>
      <c r="J10" s="216" t="s">
        <v>39</v>
      </c>
      <c r="K10" s="216"/>
      <c r="L10" s="216"/>
      <c r="M10" s="216"/>
      <c r="N10" s="216" t="s">
        <v>40</v>
      </c>
      <c r="O10" s="216"/>
      <c r="P10" s="216"/>
      <c r="Q10" s="217"/>
    </row>
    <row r="11" spans="1:17" s="38" customFormat="1" ht="43.9" customHeight="1">
      <c r="A11" s="34">
        <v>1</v>
      </c>
      <c r="B11" s="69" t="s">
        <v>3</v>
      </c>
      <c r="C11" s="69"/>
      <c r="D11" s="69" t="s">
        <v>60</v>
      </c>
      <c r="E11" s="69" t="s">
        <v>56</v>
      </c>
      <c r="F11" s="35"/>
      <c r="G11" s="35" t="s">
        <v>41</v>
      </c>
      <c r="H11" s="35"/>
      <c r="I11" s="36" t="s">
        <v>42</v>
      </c>
      <c r="J11" s="35"/>
      <c r="K11" s="35" t="s">
        <v>41</v>
      </c>
      <c r="L11" s="35"/>
      <c r="M11" s="36" t="s">
        <v>42</v>
      </c>
      <c r="N11" s="35"/>
      <c r="O11" s="35" t="s">
        <v>41</v>
      </c>
      <c r="P11" s="35"/>
      <c r="Q11" s="37" t="s">
        <v>42</v>
      </c>
    </row>
    <row r="12" spans="1:17" s="38" customFormat="1" ht="50.65" customHeight="1">
      <c r="A12" s="39">
        <v>2</v>
      </c>
      <c r="B12" s="69" t="s">
        <v>4</v>
      </c>
      <c r="C12" s="69"/>
      <c r="D12" s="69" t="s">
        <v>61</v>
      </c>
      <c r="E12" s="69" t="s">
        <v>57</v>
      </c>
      <c r="F12" s="40"/>
      <c r="G12" s="40" t="s">
        <v>41</v>
      </c>
      <c r="H12" s="40"/>
      <c r="I12" s="41" t="s">
        <v>42</v>
      </c>
      <c r="J12" s="40"/>
      <c r="K12" s="40" t="s">
        <v>41</v>
      </c>
      <c r="L12" s="40"/>
      <c r="M12" s="41" t="s">
        <v>42</v>
      </c>
      <c r="N12" s="40"/>
      <c r="O12" s="40" t="s">
        <v>41</v>
      </c>
      <c r="P12" s="40"/>
      <c r="Q12" s="42" t="s">
        <v>42</v>
      </c>
    </row>
    <row r="13" spans="1:17" s="38" customFormat="1" ht="45" customHeight="1">
      <c r="A13" s="34">
        <v>3</v>
      </c>
      <c r="B13" s="69" t="s">
        <v>5</v>
      </c>
      <c r="C13" s="69"/>
      <c r="D13" s="69" t="s">
        <v>62</v>
      </c>
      <c r="E13" s="69" t="s">
        <v>57</v>
      </c>
      <c r="F13" s="35" t="s">
        <v>43</v>
      </c>
      <c r="G13" s="35" t="s">
        <v>41</v>
      </c>
      <c r="H13" s="35"/>
      <c r="I13" s="36" t="s">
        <v>42</v>
      </c>
      <c r="J13" s="35" t="s">
        <v>43</v>
      </c>
      <c r="K13" s="35" t="s">
        <v>41</v>
      </c>
      <c r="L13" s="35"/>
      <c r="M13" s="36" t="s">
        <v>42</v>
      </c>
      <c r="N13" s="35" t="s">
        <v>43</v>
      </c>
      <c r="O13" s="35" t="s">
        <v>41</v>
      </c>
      <c r="P13" s="35"/>
      <c r="Q13" s="37" t="s">
        <v>42</v>
      </c>
    </row>
    <row r="14" spans="1:17" s="38" customFormat="1" ht="42" customHeight="1">
      <c r="A14" s="39">
        <v>4</v>
      </c>
      <c r="B14" s="69" t="s">
        <v>6</v>
      </c>
      <c r="C14" s="69"/>
      <c r="D14" s="69" t="s">
        <v>63</v>
      </c>
      <c r="E14" s="69" t="s">
        <v>64</v>
      </c>
      <c r="F14" s="40"/>
      <c r="G14" s="40" t="s">
        <v>43</v>
      </c>
      <c r="H14" s="40"/>
      <c r="I14" s="41" t="s">
        <v>42</v>
      </c>
      <c r="J14" s="40"/>
      <c r="K14" s="40" t="s">
        <v>43</v>
      </c>
      <c r="L14" s="40"/>
      <c r="M14" s="41" t="s">
        <v>42</v>
      </c>
      <c r="N14" s="40"/>
      <c r="O14" s="40" t="s">
        <v>43</v>
      </c>
      <c r="P14" s="40"/>
      <c r="Q14" s="42" t="s">
        <v>42</v>
      </c>
    </row>
    <row r="15" spans="1:17" s="38" customFormat="1" ht="36">
      <c r="A15" s="34">
        <v>5</v>
      </c>
      <c r="B15" s="69" t="s">
        <v>65</v>
      </c>
      <c r="C15" s="69"/>
      <c r="D15" s="69" t="s">
        <v>66</v>
      </c>
      <c r="E15" s="69" t="s">
        <v>56</v>
      </c>
      <c r="F15" s="35"/>
      <c r="G15" s="35" t="s">
        <v>41</v>
      </c>
      <c r="H15" s="35"/>
      <c r="I15" s="36" t="s">
        <v>42</v>
      </c>
      <c r="J15" s="35"/>
      <c r="K15" s="35" t="s">
        <v>41</v>
      </c>
      <c r="L15" s="35"/>
      <c r="M15" s="36" t="s">
        <v>42</v>
      </c>
      <c r="N15" s="35"/>
      <c r="O15" s="35" t="s">
        <v>41</v>
      </c>
      <c r="P15" s="35"/>
      <c r="Q15" s="37" t="s">
        <v>42</v>
      </c>
    </row>
    <row r="16" spans="1:17" s="38" customFormat="1" ht="36">
      <c r="A16" s="39">
        <v>6</v>
      </c>
      <c r="B16" s="69" t="s">
        <v>99</v>
      </c>
      <c r="C16" s="69"/>
      <c r="D16" s="69" t="s">
        <v>67</v>
      </c>
      <c r="E16" s="69" t="s">
        <v>68</v>
      </c>
      <c r="F16" s="40"/>
      <c r="G16" s="40"/>
      <c r="H16" s="40"/>
      <c r="I16" s="41" t="s">
        <v>42</v>
      </c>
      <c r="J16" s="40"/>
      <c r="K16" s="40"/>
      <c r="L16" s="40"/>
      <c r="M16" s="41" t="s">
        <v>42</v>
      </c>
      <c r="N16" s="40"/>
      <c r="O16" s="40"/>
      <c r="P16" s="40"/>
      <c r="Q16" s="42" t="s">
        <v>42</v>
      </c>
    </row>
    <row r="17" spans="1:17" s="38" customFormat="1" ht="55.9" customHeight="1">
      <c r="A17" s="34">
        <v>7</v>
      </c>
      <c r="B17" s="69" t="s">
        <v>8</v>
      </c>
      <c r="C17" s="69"/>
      <c r="D17" s="69" t="s">
        <v>71</v>
      </c>
      <c r="E17" s="69" t="s">
        <v>56</v>
      </c>
      <c r="F17" s="35" t="s">
        <v>44</v>
      </c>
      <c r="G17" s="35"/>
      <c r="H17" s="35"/>
      <c r="I17" s="36" t="s">
        <v>42</v>
      </c>
      <c r="J17" s="35" t="s">
        <v>44</v>
      </c>
      <c r="K17" s="35"/>
      <c r="L17" s="35"/>
      <c r="M17" s="36" t="s">
        <v>42</v>
      </c>
      <c r="N17" s="35" t="s">
        <v>44</v>
      </c>
      <c r="O17" s="35"/>
      <c r="P17" s="35"/>
      <c r="Q17" s="37" t="s">
        <v>42</v>
      </c>
    </row>
    <row r="18" spans="1:17" s="38" customFormat="1" ht="36">
      <c r="A18" s="39">
        <v>8</v>
      </c>
      <c r="B18" s="69" t="s">
        <v>9</v>
      </c>
      <c r="C18" s="69"/>
      <c r="D18" s="69" t="s">
        <v>58</v>
      </c>
      <c r="E18" s="69" t="s">
        <v>59</v>
      </c>
      <c r="F18" s="40"/>
      <c r="G18" s="40"/>
      <c r="H18" s="40"/>
      <c r="I18" s="41" t="s">
        <v>42</v>
      </c>
      <c r="J18" s="40"/>
      <c r="K18" s="40"/>
      <c r="L18" s="40"/>
      <c r="M18" s="41" t="s">
        <v>42</v>
      </c>
      <c r="N18" s="40"/>
      <c r="O18" s="40"/>
      <c r="P18" s="40"/>
      <c r="Q18" s="42" t="s">
        <v>42</v>
      </c>
    </row>
    <row r="19" spans="1:17" s="38" customFormat="1" ht="36">
      <c r="A19" s="34">
        <v>9</v>
      </c>
      <c r="B19" s="69" t="s">
        <v>10</v>
      </c>
      <c r="C19" s="69"/>
      <c r="D19" s="69" t="s">
        <v>69</v>
      </c>
      <c r="E19" s="69" t="s">
        <v>70</v>
      </c>
      <c r="F19" s="35"/>
      <c r="G19" s="35" t="s">
        <v>44</v>
      </c>
      <c r="H19" s="35"/>
      <c r="I19" s="36" t="s">
        <v>42</v>
      </c>
      <c r="J19" s="35"/>
      <c r="K19" s="35" t="s">
        <v>44</v>
      </c>
      <c r="L19" s="35"/>
      <c r="M19" s="36" t="s">
        <v>42</v>
      </c>
      <c r="N19" s="35"/>
      <c r="O19" s="35" t="s">
        <v>44</v>
      </c>
      <c r="P19" s="35"/>
      <c r="Q19" s="37" t="s">
        <v>42</v>
      </c>
    </row>
    <row r="20" spans="1:17" s="38" customFormat="1" ht="36">
      <c r="A20" s="34">
        <v>10</v>
      </c>
      <c r="B20" s="69" t="s">
        <v>11</v>
      </c>
      <c r="C20" s="69"/>
      <c r="D20" s="69" t="s">
        <v>94</v>
      </c>
      <c r="E20" s="69" t="s">
        <v>71</v>
      </c>
      <c r="F20" s="35"/>
      <c r="G20" s="35" t="s">
        <v>44</v>
      </c>
      <c r="H20" s="35"/>
      <c r="I20" s="36" t="s">
        <v>42</v>
      </c>
      <c r="J20" s="35"/>
      <c r="K20" s="35" t="s">
        <v>44</v>
      </c>
      <c r="L20" s="35"/>
      <c r="M20" s="36" t="s">
        <v>42</v>
      </c>
      <c r="N20" s="35"/>
      <c r="O20" s="35" t="s">
        <v>44</v>
      </c>
      <c r="P20" s="35"/>
      <c r="Q20" s="37" t="s">
        <v>42</v>
      </c>
    </row>
    <row r="21" spans="1:17" s="33" customFormat="1" ht="20.25">
      <c r="A21" s="29">
        <v>11</v>
      </c>
      <c r="B21" s="30" t="s">
        <v>48</v>
      </c>
      <c r="C21" s="31"/>
      <c r="D21" s="189" t="s">
        <v>93</v>
      </c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1"/>
    </row>
    <row r="22" spans="1:17" s="14" customFormat="1" ht="18">
      <c r="A22" s="69">
        <v>11.1</v>
      </c>
      <c r="B22" s="69" t="s">
        <v>12</v>
      </c>
      <c r="C22" s="69"/>
      <c r="D22" s="69" t="s">
        <v>81</v>
      </c>
      <c r="E22" s="201" t="s">
        <v>56</v>
      </c>
      <c r="F22" s="35"/>
      <c r="G22" s="35" t="s">
        <v>41</v>
      </c>
      <c r="H22" s="43"/>
      <c r="I22" s="36" t="s">
        <v>42</v>
      </c>
      <c r="J22" s="35"/>
      <c r="K22" s="35" t="s">
        <v>41</v>
      </c>
      <c r="L22" s="43"/>
      <c r="M22" s="36" t="s">
        <v>42</v>
      </c>
      <c r="N22" s="35"/>
      <c r="O22" s="35" t="s">
        <v>41</v>
      </c>
      <c r="P22" s="43"/>
      <c r="Q22" s="37" t="s">
        <v>42</v>
      </c>
    </row>
    <row r="23" spans="1:17" s="14" customFormat="1" ht="18">
      <c r="A23" s="69">
        <v>11.2</v>
      </c>
      <c r="B23" s="69" t="s">
        <v>13</v>
      </c>
      <c r="C23" s="69"/>
      <c r="D23" s="69" t="s">
        <v>72</v>
      </c>
      <c r="E23" s="202"/>
      <c r="F23" s="40" t="s">
        <v>44</v>
      </c>
      <c r="G23" s="40" t="s">
        <v>41</v>
      </c>
      <c r="H23" s="44"/>
      <c r="I23" s="41" t="s">
        <v>42</v>
      </c>
      <c r="J23" s="40" t="s">
        <v>44</v>
      </c>
      <c r="K23" s="40" t="s">
        <v>41</v>
      </c>
      <c r="L23" s="44"/>
      <c r="M23" s="41" t="s">
        <v>42</v>
      </c>
      <c r="N23" s="40" t="s">
        <v>44</v>
      </c>
      <c r="O23" s="40" t="s">
        <v>41</v>
      </c>
      <c r="P23" s="44"/>
      <c r="Q23" s="42" t="s">
        <v>42</v>
      </c>
    </row>
    <row r="24" spans="1:17" s="14" customFormat="1" ht="18">
      <c r="A24" s="69">
        <v>11.3</v>
      </c>
      <c r="B24" s="69" t="s">
        <v>14</v>
      </c>
      <c r="C24" s="69"/>
      <c r="D24" s="69" t="s">
        <v>82</v>
      </c>
      <c r="E24" s="203"/>
      <c r="F24" s="35"/>
      <c r="G24" s="35" t="s">
        <v>41</v>
      </c>
      <c r="H24" s="43"/>
      <c r="I24" s="36" t="s">
        <v>42</v>
      </c>
      <c r="J24" s="35"/>
      <c r="K24" s="35" t="s">
        <v>41</v>
      </c>
      <c r="L24" s="43"/>
      <c r="M24" s="36" t="s">
        <v>42</v>
      </c>
      <c r="N24" s="35"/>
      <c r="O24" s="35" t="s">
        <v>41</v>
      </c>
      <c r="P24" s="43"/>
      <c r="Q24" s="37" t="s">
        <v>42</v>
      </c>
    </row>
    <row r="25" spans="1:17" s="14" customFormat="1" ht="36">
      <c r="A25" s="69">
        <v>11.4</v>
      </c>
      <c r="B25" s="69" t="s">
        <v>15</v>
      </c>
      <c r="C25" s="69"/>
      <c r="D25" s="69" t="s">
        <v>83</v>
      </c>
      <c r="E25" s="201" t="s">
        <v>80</v>
      </c>
      <c r="F25" s="40"/>
      <c r="G25" s="40" t="s">
        <v>41</v>
      </c>
      <c r="H25" s="44"/>
      <c r="I25" s="41" t="s">
        <v>42</v>
      </c>
      <c r="J25" s="40"/>
      <c r="K25" s="40" t="s">
        <v>41</v>
      </c>
      <c r="L25" s="44"/>
      <c r="M25" s="41" t="s">
        <v>42</v>
      </c>
      <c r="N25" s="40"/>
      <c r="O25" s="40" t="s">
        <v>41</v>
      </c>
      <c r="P25" s="44"/>
      <c r="Q25" s="42" t="s">
        <v>42</v>
      </c>
    </row>
    <row r="26" spans="1:17" s="14" customFormat="1" ht="18.75" thickBot="1">
      <c r="A26" s="69">
        <v>11.5</v>
      </c>
      <c r="B26" s="69" t="s">
        <v>16</v>
      </c>
      <c r="C26" s="69"/>
      <c r="D26" s="69" t="s">
        <v>84</v>
      </c>
      <c r="E26" s="203"/>
      <c r="F26" s="45"/>
      <c r="G26" s="45" t="s">
        <v>41</v>
      </c>
      <c r="H26" s="46"/>
      <c r="I26" s="47" t="s">
        <v>42</v>
      </c>
      <c r="J26" s="45"/>
      <c r="K26" s="45" t="s">
        <v>41</v>
      </c>
      <c r="L26" s="46"/>
      <c r="M26" s="47" t="s">
        <v>42</v>
      </c>
      <c r="N26" s="45"/>
      <c r="O26" s="45" t="s">
        <v>41</v>
      </c>
      <c r="P26" s="46"/>
      <c r="Q26" s="48" t="s">
        <v>42</v>
      </c>
    </row>
    <row r="27" spans="1:17" ht="16.5" thickTop="1" thickBot="1">
      <c r="A27" s="218"/>
      <c r="B27" s="219"/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20"/>
    </row>
    <row r="28" spans="1:17" s="32" customFormat="1" ht="21" thickTop="1">
      <c r="A28" s="208" t="s">
        <v>90</v>
      </c>
      <c r="B28" s="209"/>
      <c r="C28" s="209"/>
      <c r="D28" s="209"/>
      <c r="E28" s="210"/>
      <c r="F28" s="198" t="s">
        <v>45</v>
      </c>
      <c r="G28" s="199"/>
      <c r="H28" s="199"/>
      <c r="I28" s="200"/>
      <c r="J28" s="195" t="s">
        <v>45</v>
      </c>
      <c r="K28" s="196"/>
      <c r="L28" s="196"/>
      <c r="M28" s="197"/>
      <c r="N28" s="192" t="s">
        <v>45</v>
      </c>
      <c r="O28" s="193"/>
      <c r="P28" s="193"/>
      <c r="Q28" s="194"/>
    </row>
    <row r="29" spans="1:17" s="38" customFormat="1" ht="55.5" customHeight="1">
      <c r="A29" s="69">
        <v>12</v>
      </c>
      <c r="B29" s="69" t="s">
        <v>100</v>
      </c>
      <c r="C29" s="69"/>
      <c r="D29" s="69" t="s">
        <v>73</v>
      </c>
      <c r="E29" s="69" t="s">
        <v>75</v>
      </c>
      <c r="F29" s="49" t="s">
        <v>46</v>
      </c>
      <c r="G29" s="20"/>
      <c r="H29" s="20"/>
      <c r="I29" s="50" t="s">
        <v>42</v>
      </c>
      <c r="J29" s="49" t="s">
        <v>46</v>
      </c>
      <c r="K29" s="20"/>
      <c r="L29" s="20"/>
      <c r="M29" s="50" t="s">
        <v>42</v>
      </c>
      <c r="N29" s="51" t="s">
        <v>46</v>
      </c>
      <c r="O29" s="20"/>
      <c r="P29" s="20"/>
      <c r="Q29" s="42" t="s">
        <v>42</v>
      </c>
    </row>
    <row r="30" spans="1:17" s="38" customFormat="1" ht="55.5" customHeight="1">
      <c r="A30" s="69">
        <v>13</v>
      </c>
      <c r="B30" s="69" t="s">
        <v>21</v>
      </c>
      <c r="C30" s="69"/>
      <c r="D30" s="69" t="s">
        <v>74</v>
      </c>
      <c r="E30" s="69" t="s">
        <v>73</v>
      </c>
      <c r="F30" s="49"/>
      <c r="G30" s="20" t="s">
        <v>46</v>
      </c>
      <c r="H30" s="20"/>
      <c r="I30" s="50" t="s">
        <v>42</v>
      </c>
      <c r="J30" s="49"/>
      <c r="K30" s="20" t="s">
        <v>46</v>
      </c>
      <c r="L30" s="20"/>
      <c r="M30" s="50" t="s">
        <v>42</v>
      </c>
      <c r="N30" s="51"/>
      <c r="O30" s="20" t="s">
        <v>46</v>
      </c>
      <c r="P30" s="20"/>
      <c r="Q30" s="42" t="s">
        <v>42</v>
      </c>
    </row>
    <row r="31" spans="1:17" s="38" customFormat="1" ht="55.5" customHeight="1">
      <c r="A31" s="69">
        <v>14</v>
      </c>
      <c r="B31" s="69" t="s">
        <v>22</v>
      </c>
      <c r="C31" s="69"/>
      <c r="D31" s="69" t="s">
        <v>95</v>
      </c>
      <c r="E31" s="69" t="s">
        <v>78</v>
      </c>
      <c r="F31" s="49"/>
      <c r="G31" s="20"/>
      <c r="H31" s="20"/>
      <c r="I31" s="50" t="s">
        <v>42</v>
      </c>
      <c r="J31" s="49"/>
      <c r="K31" s="20"/>
      <c r="L31" s="20"/>
      <c r="M31" s="50" t="s">
        <v>42</v>
      </c>
      <c r="N31" s="51"/>
      <c r="O31" s="20"/>
      <c r="P31" s="20"/>
      <c r="Q31" s="42" t="s">
        <v>42</v>
      </c>
    </row>
    <row r="32" spans="1:17" s="14" customFormat="1" ht="55.5" customHeight="1">
      <c r="A32" s="69">
        <v>15</v>
      </c>
      <c r="B32" s="69" t="s">
        <v>88</v>
      </c>
      <c r="C32" s="69"/>
      <c r="D32" s="69" t="s">
        <v>76</v>
      </c>
      <c r="E32" s="69" t="s">
        <v>96</v>
      </c>
      <c r="F32" s="52"/>
      <c r="G32" s="53"/>
      <c r="H32" s="20"/>
      <c r="I32" s="54" t="s">
        <v>42</v>
      </c>
      <c r="J32" s="52"/>
      <c r="K32" s="53"/>
      <c r="L32" s="20"/>
      <c r="M32" s="54" t="s">
        <v>42</v>
      </c>
      <c r="N32" s="55"/>
      <c r="O32" s="53"/>
      <c r="P32" s="20"/>
      <c r="Q32" s="37" t="s">
        <v>42</v>
      </c>
    </row>
    <row r="33" spans="1:17" s="14" customFormat="1" ht="55.5" customHeight="1">
      <c r="A33" s="69">
        <v>16</v>
      </c>
      <c r="B33" s="69" t="s">
        <v>49</v>
      </c>
      <c r="C33" s="69"/>
      <c r="D33" s="69" t="s">
        <v>50</v>
      </c>
      <c r="E33" s="69" t="s">
        <v>51</v>
      </c>
      <c r="F33" s="56"/>
      <c r="G33" s="40" t="s">
        <v>47</v>
      </c>
      <c r="H33" s="57"/>
      <c r="I33" s="50" t="s">
        <v>42</v>
      </c>
      <c r="J33" s="56"/>
      <c r="K33" s="40" t="s">
        <v>47</v>
      </c>
      <c r="L33" s="57"/>
      <c r="M33" s="50" t="s">
        <v>42</v>
      </c>
      <c r="N33" s="58"/>
      <c r="O33" s="40" t="s">
        <v>47</v>
      </c>
      <c r="P33" s="57"/>
      <c r="Q33" s="42" t="s">
        <v>42</v>
      </c>
    </row>
    <row r="34" spans="1:17" s="13" customFormat="1" ht="20.25">
      <c r="A34" s="29">
        <v>17</v>
      </c>
      <c r="B34" s="30" t="s">
        <v>23</v>
      </c>
      <c r="C34" s="31"/>
      <c r="D34" s="189" t="s">
        <v>93</v>
      </c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1"/>
    </row>
    <row r="35" spans="1:17" s="14" customFormat="1" ht="41.65" customHeight="1">
      <c r="A35" s="69">
        <v>17.100000000000001</v>
      </c>
      <c r="B35" s="69" t="s">
        <v>24</v>
      </c>
      <c r="C35" s="69"/>
      <c r="D35" s="69" t="s">
        <v>52</v>
      </c>
      <c r="E35" s="205" t="s">
        <v>116</v>
      </c>
      <c r="F35" s="59"/>
      <c r="G35" s="35" t="s">
        <v>77</v>
      </c>
      <c r="H35" s="20"/>
      <c r="I35" s="54" t="s">
        <v>42</v>
      </c>
      <c r="J35" s="59"/>
      <c r="K35" s="35" t="s">
        <v>77</v>
      </c>
      <c r="L35" s="20"/>
      <c r="M35" s="54" t="s">
        <v>42</v>
      </c>
      <c r="N35" s="60"/>
      <c r="O35" s="35" t="s">
        <v>77</v>
      </c>
      <c r="P35" s="20"/>
      <c r="Q35" s="37" t="s">
        <v>42</v>
      </c>
    </row>
    <row r="36" spans="1:17" s="14" customFormat="1" ht="46.15" customHeight="1">
      <c r="A36" s="69">
        <v>17.2</v>
      </c>
      <c r="B36" s="69" t="s">
        <v>25</v>
      </c>
      <c r="C36" s="69"/>
      <c r="D36" s="69" t="s">
        <v>53</v>
      </c>
      <c r="E36" s="206"/>
      <c r="F36" s="61"/>
      <c r="G36" s="40" t="s">
        <v>77</v>
      </c>
      <c r="H36" s="57"/>
      <c r="I36" s="50" t="s">
        <v>42</v>
      </c>
      <c r="J36" s="61"/>
      <c r="K36" s="40" t="s">
        <v>77</v>
      </c>
      <c r="L36" s="57"/>
      <c r="M36" s="50" t="s">
        <v>42</v>
      </c>
      <c r="N36" s="62"/>
      <c r="O36" s="40" t="s">
        <v>77</v>
      </c>
      <c r="P36" s="57"/>
      <c r="Q36" s="42" t="s">
        <v>42</v>
      </c>
    </row>
    <row r="37" spans="1:17" s="14" customFormat="1" ht="40.5" customHeight="1">
      <c r="A37" s="69">
        <v>17.3</v>
      </c>
      <c r="B37" s="69" t="s">
        <v>26</v>
      </c>
      <c r="C37" s="69"/>
      <c r="D37" s="69" t="s">
        <v>51</v>
      </c>
      <c r="E37" s="207"/>
      <c r="F37" s="59" t="s">
        <v>47</v>
      </c>
      <c r="G37" s="35" t="s">
        <v>77</v>
      </c>
      <c r="H37" s="20"/>
      <c r="I37" s="54" t="s">
        <v>42</v>
      </c>
      <c r="J37" s="59" t="s">
        <v>47</v>
      </c>
      <c r="K37" s="35" t="s">
        <v>77</v>
      </c>
      <c r="L37" s="20"/>
      <c r="M37" s="54" t="s">
        <v>42</v>
      </c>
      <c r="N37" s="60" t="s">
        <v>47</v>
      </c>
      <c r="O37" s="35" t="s">
        <v>77</v>
      </c>
      <c r="P37" s="20"/>
      <c r="Q37" s="37" t="s">
        <v>42</v>
      </c>
    </row>
    <row r="38" spans="1:17" s="14" customFormat="1" ht="40.5" customHeight="1">
      <c r="A38" s="69">
        <v>17.399999999999999</v>
      </c>
      <c r="B38" s="69" t="s">
        <v>27</v>
      </c>
      <c r="C38" s="69"/>
      <c r="D38" s="69" t="s">
        <v>54</v>
      </c>
      <c r="E38" s="205" t="s">
        <v>79</v>
      </c>
      <c r="F38" s="61"/>
      <c r="G38" s="40" t="s">
        <v>77</v>
      </c>
      <c r="H38" s="57"/>
      <c r="I38" s="50" t="s">
        <v>42</v>
      </c>
      <c r="J38" s="61"/>
      <c r="K38" s="40" t="s">
        <v>77</v>
      </c>
      <c r="L38" s="57"/>
      <c r="M38" s="50" t="s">
        <v>42</v>
      </c>
      <c r="N38" s="62"/>
      <c r="O38" s="40" t="s">
        <v>77</v>
      </c>
      <c r="P38" s="57"/>
      <c r="Q38" s="42" t="s">
        <v>42</v>
      </c>
    </row>
    <row r="39" spans="1:17" s="14" customFormat="1" ht="40.5" customHeight="1">
      <c r="A39" s="69">
        <v>17.5</v>
      </c>
      <c r="B39" s="69" t="s">
        <v>28</v>
      </c>
      <c r="C39" s="69"/>
      <c r="D39" s="69" t="s">
        <v>55</v>
      </c>
      <c r="E39" s="206"/>
      <c r="F39" s="59"/>
      <c r="G39" s="35" t="s">
        <v>77</v>
      </c>
      <c r="H39" s="20"/>
      <c r="I39" s="54" t="s">
        <v>42</v>
      </c>
      <c r="J39" s="59"/>
      <c r="K39" s="35" t="s">
        <v>77</v>
      </c>
      <c r="L39" s="20"/>
      <c r="M39" s="54" t="s">
        <v>42</v>
      </c>
      <c r="N39" s="60"/>
      <c r="O39" s="35" t="s">
        <v>77</v>
      </c>
      <c r="P39" s="20"/>
      <c r="Q39" s="37" t="s">
        <v>42</v>
      </c>
    </row>
    <row r="40" spans="1:17" s="14" customFormat="1" ht="40.5" customHeight="1" thickBot="1">
      <c r="A40" s="69">
        <v>17.600000000000001</v>
      </c>
      <c r="B40" s="69" t="s">
        <v>29</v>
      </c>
      <c r="C40" s="69"/>
      <c r="D40" s="69" t="s">
        <v>85</v>
      </c>
      <c r="E40" s="207"/>
      <c r="F40" s="63"/>
      <c r="G40" s="64" t="s">
        <v>77</v>
      </c>
      <c r="H40" s="65"/>
      <c r="I40" s="66" t="s">
        <v>42</v>
      </c>
      <c r="J40" s="63"/>
      <c r="K40" s="64" t="s">
        <v>77</v>
      </c>
      <c r="L40" s="65"/>
      <c r="M40" s="66" t="s">
        <v>42</v>
      </c>
      <c r="N40" s="67"/>
      <c r="O40" s="64" t="s">
        <v>77</v>
      </c>
      <c r="P40" s="65"/>
      <c r="Q40" s="68" t="s">
        <v>42</v>
      </c>
    </row>
    <row r="41" spans="1:17" ht="15.75" thickTop="1"/>
  </sheetData>
  <mergeCells count="21">
    <mergeCell ref="A2:I4"/>
    <mergeCell ref="E25:E26"/>
    <mergeCell ref="E35:E37"/>
    <mergeCell ref="E38:E40"/>
    <mergeCell ref="A28:E28"/>
    <mergeCell ref="A6:Q6"/>
    <mergeCell ref="B8:E8"/>
    <mergeCell ref="F8:I8"/>
    <mergeCell ref="J8:M8"/>
    <mergeCell ref="A10:E10"/>
    <mergeCell ref="F10:I10"/>
    <mergeCell ref="J10:M10"/>
    <mergeCell ref="N10:Q10"/>
    <mergeCell ref="A27:Q27"/>
    <mergeCell ref="N8:Q8"/>
    <mergeCell ref="D21:Q21"/>
    <mergeCell ref="D34:Q34"/>
    <mergeCell ref="N28:Q28"/>
    <mergeCell ref="J28:M28"/>
    <mergeCell ref="F28:I28"/>
    <mergeCell ref="E22:E24"/>
  </mergeCells>
  <pageMargins left="0.37037037037037002" right="0.51136363636363602" top="0.43154761904761901" bottom="0.64583333333333304" header="0.5" footer="0.5"/>
  <pageSetup paperSize="256" scale="74" fitToHeight="0" orientation="landscape" horizontalDpi="4294967295" verticalDpi="4294967295" r:id="rId1"/>
  <headerFooter alignWithMargins="0">
    <oddFooter>&amp;LAPHIAPlus Nuru Ya Bonde&amp;C&amp;"-,Italic"&amp;10Version&amp;RAugust 2017</oddFooter>
  </headerFooter>
  <rowBreaks count="1" manualBreakCount="1">
    <brk id="2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W40"/>
  <sheetViews>
    <sheetView showGridLines="0" tabSelected="1" zoomScale="80" zoomScaleNormal="80" zoomScaleSheetLayoutView="85" workbookViewId="0">
      <pane xSplit="3" ySplit="7" topLeftCell="D8" activePane="bottomRight" state="frozen"/>
      <selection pane="topRight" activeCell="C1" sqref="C1"/>
      <selection pane="bottomLeft" activeCell="A7" sqref="A7"/>
      <selection pane="bottomRight" activeCell="D11" sqref="D11"/>
    </sheetView>
  </sheetViews>
  <sheetFormatPr defaultColWidth="9.140625" defaultRowHeight="15"/>
  <cols>
    <col min="1" max="1" width="9.140625" style="1"/>
    <col min="2" max="2" width="12.5703125" style="9" customWidth="1"/>
    <col min="3" max="3" width="129.28515625" style="10" customWidth="1"/>
    <col min="4" max="4" width="17.85546875" style="72" bestFit="1" customWidth="1"/>
    <col min="5" max="5" width="18.7109375" style="71" bestFit="1" customWidth="1"/>
    <col min="6" max="6" width="8.42578125" style="7" bestFit="1" customWidth="1"/>
    <col min="7" max="7" width="5.5703125" style="7" customWidth="1"/>
    <col min="8" max="8" width="6.42578125" style="1" bestFit="1" customWidth="1"/>
    <col min="9" max="9" width="5.85546875" style="1" bestFit="1" customWidth="1"/>
    <col min="10" max="10" width="3.5703125" style="1" bestFit="1" customWidth="1"/>
    <col min="11" max="11" width="37.140625" style="1" customWidth="1"/>
    <col min="12" max="15" width="9.140625" style="1"/>
    <col min="16" max="16" width="15.5703125" style="1" bestFit="1" customWidth="1"/>
    <col min="17" max="17" width="15.7109375" style="1" customWidth="1"/>
    <col min="18" max="18" width="15.7109375" style="1" bestFit="1" customWidth="1"/>
    <col min="19" max="16384" width="9.140625" style="1"/>
  </cols>
  <sheetData>
    <row r="1" spans="2:23" s="75" customFormat="1" ht="34.35" hidden="1" customHeight="1" thickBot="1">
      <c r="B1" s="84" t="s">
        <v>103</v>
      </c>
      <c r="C1" s="85" t="s">
        <v>104</v>
      </c>
      <c r="D1" s="86" t="s">
        <v>105</v>
      </c>
      <c r="E1" s="87" t="s">
        <v>106</v>
      </c>
      <c r="F1" s="86" t="s">
        <v>101</v>
      </c>
      <c r="G1" s="87" t="s">
        <v>107</v>
      </c>
      <c r="H1" s="86" t="s">
        <v>102</v>
      </c>
      <c r="I1" s="88">
        <v>2020</v>
      </c>
      <c r="J1" s="88"/>
      <c r="K1" s="222" t="s">
        <v>108</v>
      </c>
      <c r="L1" s="223"/>
      <c r="M1" s="223"/>
      <c r="N1" s="224"/>
      <c r="O1" s="89"/>
      <c r="P1" s="90">
        <f>DATE(I1,G1,"01")</f>
        <v>43862</v>
      </c>
      <c r="Q1" s="90">
        <f>P1-365</f>
        <v>43497</v>
      </c>
      <c r="R1" s="91">
        <f>Q1-365</f>
        <v>43132</v>
      </c>
      <c r="S1" s="82"/>
      <c r="T1" s="82"/>
      <c r="U1" s="82"/>
      <c r="V1" s="73">
        <v>0</v>
      </c>
      <c r="W1" s="74"/>
    </row>
    <row r="2" spans="2:23" s="77" customFormat="1" ht="34.35" hidden="1" customHeight="1" thickBot="1">
      <c r="B2" s="231" t="s">
        <v>109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3"/>
      <c r="S2" s="76"/>
      <c r="V2" s="73">
        <v>1</v>
      </c>
      <c r="W2" s="78"/>
    </row>
    <row r="3" spans="2:23" s="77" customFormat="1" ht="48" customHeight="1" thickBot="1">
      <c r="B3" s="176"/>
      <c r="C3" s="177"/>
      <c r="D3" s="177"/>
      <c r="E3" s="177"/>
      <c r="F3" s="178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76"/>
      <c r="V3" s="73"/>
      <c r="W3" s="78"/>
    </row>
    <row r="4" spans="2:23" s="77" customFormat="1" ht="24" customHeight="1" thickBot="1">
      <c r="B4" s="228" t="str">
        <f>B1&amp;" : "&amp;C1&amp;"                                                           MFLCode : "&amp;E1&amp;"                                                    Reporting Month :   "&amp;G1&amp;"                                             Reporting Year: "&amp;I1</f>
        <v>Health Facility : Likii Dispensary                                                           MFLCode : 15035                                                    Reporting Month :   02                                             Reporting Year: 2020</v>
      </c>
      <c r="C4" s="229"/>
      <c r="D4" s="229"/>
      <c r="E4" s="229"/>
      <c r="F4" s="230"/>
      <c r="G4" s="93"/>
      <c r="H4" s="94"/>
      <c r="I4" s="94"/>
      <c r="J4" s="94"/>
      <c r="K4" s="94"/>
      <c r="L4" s="94"/>
      <c r="M4" s="94"/>
      <c r="N4" s="94"/>
      <c r="O4" s="94"/>
      <c r="P4" s="95" t="s">
        <v>112</v>
      </c>
      <c r="Q4" s="94" t="s">
        <v>113</v>
      </c>
      <c r="R4" s="96" t="s">
        <v>114</v>
      </c>
      <c r="S4" s="79"/>
      <c r="V4" s="73">
        <v>2</v>
      </c>
      <c r="W4" s="78"/>
    </row>
    <row r="5" spans="2:23" s="81" customFormat="1" ht="30.75" customHeight="1" thickBot="1">
      <c r="B5" s="234" t="s">
        <v>110</v>
      </c>
      <c r="C5" s="235"/>
      <c r="D5" s="225" t="s">
        <v>111</v>
      </c>
      <c r="E5" s="226"/>
      <c r="F5" s="22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83"/>
      <c r="T5" s="83"/>
      <c r="U5" s="83"/>
      <c r="V5" s="73">
        <v>3</v>
      </c>
      <c r="W5" s="80"/>
    </row>
    <row r="6" spans="2:23" s="2" customFormat="1" ht="27.75" customHeight="1" thickBot="1">
      <c r="B6" s="240" t="s">
        <v>98</v>
      </c>
      <c r="C6" s="241"/>
      <c r="D6" s="98" t="s">
        <v>115</v>
      </c>
      <c r="E6" s="99">
        <f>Q1</f>
        <v>43497</v>
      </c>
      <c r="F6" s="100"/>
      <c r="G6" s="244"/>
      <c r="H6" s="236" t="s">
        <v>86</v>
      </c>
      <c r="I6" s="237"/>
      <c r="J6" s="238"/>
      <c r="K6" s="101"/>
      <c r="L6" s="101"/>
      <c r="M6" s="101"/>
      <c r="N6" s="101"/>
      <c r="O6" s="101"/>
      <c r="P6" s="101"/>
      <c r="Q6" s="101"/>
      <c r="R6" s="101"/>
    </row>
    <row r="7" spans="2:23" s="70" customFormat="1" ht="19.5" customHeight="1">
      <c r="B7" s="102" t="s">
        <v>17</v>
      </c>
      <c r="C7" s="103" t="s">
        <v>18</v>
      </c>
      <c r="D7" s="104" t="s">
        <v>19</v>
      </c>
      <c r="E7" s="105" t="s">
        <v>20</v>
      </c>
      <c r="F7" s="106" t="s">
        <v>2</v>
      </c>
      <c r="G7" s="244"/>
      <c r="H7" s="107" t="s">
        <v>0</v>
      </c>
      <c r="I7" s="108" t="s">
        <v>1</v>
      </c>
      <c r="J7" s="109" t="s">
        <v>2</v>
      </c>
      <c r="K7" s="110"/>
      <c r="L7" s="110"/>
      <c r="M7" s="110"/>
      <c r="N7" s="110"/>
      <c r="O7" s="110"/>
      <c r="P7" s="110"/>
      <c r="Q7" s="110"/>
      <c r="R7" s="110"/>
    </row>
    <row r="8" spans="2:23" s="3" customFormat="1" ht="25.5" customHeight="1">
      <c r="B8" s="111">
        <v>1</v>
      </c>
      <c r="C8" s="112" t="s">
        <v>3</v>
      </c>
      <c r="D8" s="113"/>
      <c r="E8" s="113"/>
      <c r="F8" s="114">
        <f>IFERROR(D8/E8,)</f>
        <v>0</v>
      </c>
      <c r="G8" s="244"/>
      <c r="H8" s="115"/>
      <c r="I8" s="116" t="s">
        <v>41</v>
      </c>
      <c r="J8" s="117"/>
      <c r="K8" s="118" t="str">
        <f>IF(D8&gt;E8,"Numerator Cannot be more than Denominator","")</f>
        <v/>
      </c>
      <c r="L8" s="118"/>
      <c r="M8" s="118"/>
      <c r="N8" s="118"/>
      <c r="O8" s="118"/>
      <c r="P8" s="118"/>
      <c r="Q8" s="118"/>
      <c r="R8" s="118"/>
    </row>
    <row r="9" spans="2:23" s="4" customFormat="1" ht="25.5" customHeight="1">
      <c r="B9" s="111">
        <v>2</v>
      </c>
      <c r="C9" s="112" t="s">
        <v>4</v>
      </c>
      <c r="D9" s="181"/>
      <c r="E9" s="119">
        <f>E8</f>
        <v>0</v>
      </c>
      <c r="F9" s="114">
        <f t="shared" ref="F9:F23" si="0">IFERROR(D9/E9,)</f>
        <v>0</v>
      </c>
      <c r="G9" s="244"/>
      <c r="H9" s="115"/>
      <c r="I9" s="116" t="s">
        <v>41</v>
      </c>
      <c r="J9" s="117"/>
      <c r="K9" s="118" t="str">
        <f t="shared" ref="K9:K23" si="1">IF(D9&gt;E9,"Numerator Cannot be more than Denominator","")</f>
        <v/>
      </c>
      <c r="L9" s="120"/>
      <c r="M9" s="120"/>
      <c r="N9" s="120"/>
      <c r="O9" s="120"/>
      <c r="P9" s="120"/>
      <c r="Q9" s="120"/>
      <c r="R9" s="120"/>
    </row>
    <row r="10" spans="2:23" s="3" customFormat="1" ht="25.5" customHeight="1">
      <c r="B10" s="111">
        <v>3</v>
      </c>
      <c r="C10" s="179" t="s">
        <v>5</v>
      </c>
      <c r="D10" s="182"/>
      <c r="E10" s="180">
        <f>E8</f>
        <v>0</v>
      </c>
      <c r="F10" s="114">
        <f t="shared" si="0"/>
        <v>0</v>
      </c>
      <c r="G10" s="244"/>
      <c r="H10" s="121" t="s">
        <v>43</v>
      </c>
      <c r="I10" s="116" t="s">
        <v>41</v>
      </c>
      <c r="J10" s="117"/>
      <c r="K10" s="118" t="str">
        <f t="shared" si="1"/>
        <v/>
      </c>
      <c r="L10" s="118"/>
      <c r="M10" s="118"/>
      <c r="N10" s="118"/>
      <c r="O10" s="118"/>
      <c r="P10" s="118"/>
      <c r="Q10" s="118"/>
      <c r="R10" s="118"/>
    </row>
    <row r="11" spans="2:23" s="3" customFormat="1" ht="25.5" customHeight="1">
      <c r="B11" s="111">
        <v>4</v>
      </c>
      <c r="C11" s="112" t="s">
        <v>6</v>
      </c>
      <c r="D11" s="151"/>
      <c r="E11" s="119">
        <f>D10</f>
        <v>0</v>
      </c>
      <c r="F11" s="114">
        <f t="shared" si="0"/>
        <v>0</v>
      </c>
      <c r="G11" s="244"/>
      <c r="H11" s="115"/>
      <c r="I11" s="122" t="s">
        <v>43</v>
      </c>
      <c r="J11" s="117"/>
      <c r="K11" s="118" t="str">
        <f t="shared" si="1"/>
        <v/>
      </c>
      <c r="L11" s="118"/>
      <c r="M11" s="118"/>
      <c r="N11" s="118"/>
      <c r="O11" s="118"/>
      <c r="P11" s="118"/>
      <c r="Q11" s="118"/>
      <c r="R11" s="118"/>
    </row>
    <row r="12" spans="2:23" s="3" customFormat="1" ht="25.5" customHeight="1">
      <c r="B12" s="111">
        <v>5</v>
      </c>
      <c r="C12" s="123" t="s">
        <v>65</v>
      </c>
      <c r="D12" s="124"/>
      <c r="E12" s="119">
        <f>E8</f>
        <v>0</v>
      </c>
      <c r="F12" s="114">
        <f t="shared" si="0"/>
        <v>0</v>
      </c>
      <c r="G12" s="244"/>
      <c r="H12" s="125" t="s">
        <v>91</v>
      </c>
      <c r="I12" s="116" t="s">
        <v>41</v>
      </c>
      <c r="J12" s="117"/>
      <c r="K12" s="118" t="str">
        <f t="shared" si="1"/>
        <v/>
      </c>
      <c r="L12" s="118"/>
      <c r="M12" s="118"/>
      <c r="N12" s="118"/>
      <c r="O12" s="118"/>
      <c r="P12" s="118"/>
      <c r="Q12" s="118"/>
      <c r="R12" s="118"/>
    </row>
    <row r="13" spans="2:23" s="3" customFormat="1" ht="25.5" customHeight="1">
      <c r="B13" s="111">
        <v>6</v>
      </c>
      <c r="C13" s="112" t="s">
        <v>7</v>
      </c>
      <c r="D13" s="181"/>
      <c r="E13" s="113"/>
      <c r="F13" s="114">
        <f t="shared" si="0"/>
        <v>0</v>
      </c>
      <c r="G13" s="244"/>
      <c r="H13" s="126"/>
      <c r="I13" s="127"/>
      <c r="J13" s="117"/>
      <c r="K13" s="118" t="str">
        <f t="shared" si="1"/>
        <v/>
      </c>
      <c r="L13" s="118"/>
      <c r="M13" s="118"/>
      <c r="N13" s="118"/>
      <c r="O13" s="118"/>
      <c r="P13" s="118"/>
      <c r="Q13" s="118"/>
      <c r="R13" s="118"/>
    </row>
    <row r="14" spans="2:23" s="3" customFormat="1" ht="25.5" customHeight="1">
      <c r="B14" s="111">
        <v>7</v>
      </c>
      <c r="C14" s="179" t="s">
        <v>8</v>
      </c>
      <c r="D14" s="182"/>
      <c r="E14" s="180">
        <f>E8</f>
        <v>0</v>
      </c>
      <c r="F14" s="114">
        <f t="shared" si="0"/>
        <v>0</v>
      </c>
      <c r="G14" s="244"/>
      <c r="H14" s="128" t="s">
        <v>44</v>
      </c>
      <c r="I14" s="116" t="s">
        <v>41</v>
      </c>
      <c r="J14" s="117"/>
      <c r="K14" s="118" t="str">
        <f t="shared" si="1"/>
        <v/>
      </c>
      <c r="L14" s="118"/>
      <c r="M14" s="118"/>
      <c r="N14" s="118"/>
      <c r="O14" s="118"/>
      <c r="P14" s="118"/>
      <c r="Q14" s="118"/>
      <c r="R14" s="118"/>
    </row>
    <row r="15" spans="2:23" s="3" customFormat="1" ht="25.5" customHeight="1">
      <c r="B15" s="111">
        <v>8</v>
      </c>
      <c r="C15" s="112" t="s">
        <v>9</v>
      </c>
      <c r="D15" s="151"/>
      <c r="E15" s="113"/>
      <c r="F15" s="114">
        <f t="shared" si="0"/>
        <v>0</v>
      </c>
      <c r="G15" s="244"/>
      <c r="H15" s="115"/>
      <c r="I15" s="127"/>
      <c r="J15" s="117"/>
      <c r="K15" s="118" t="str">
        <f t="shared" si="1"/>
        <v/>
      </c>
      <c r="L15" s="118"/>
      <c r="M15" s="118"/>
      <c r="N15" s="118"/>
      <c r="O15" s="118"/>
      <c r="P15" s="118"/>
      <c r="Q15" s="118"/>
      <c r="R15" s="118"/>
    </row>
    <row r="16" spans="2:23" s="3" customFormat="1" ht="25.5" customHeight="1">
      <c r="B16" s="111">
        <v>9</v>
      </c>
      <c r="C16" s="112" t="s">
        <v>10</v>
      </c>
      <c r="D16" s="113"/>
      <c r="E16" s="119">
        <f>D14</f>
        <v>0</v>
      </c>
      <c r="F16" s="114">
        <f t="shared" si="0"/>
        <v>0</v>
      </c>
      <c r="G16" s="244"/>
      <c r="H16" s="115"/>
      <c r="I16" s="129" t="s">
        <v>44</v>
      </c>
      <c r="J16" s="117"/>
      <c r="K16" s="118" t="str">
        <f t="shared" si="1"/>
        <v/>
      </c>
      <c r="L16" s="118"/>
      <c r="M16" s="118"/>
      <c r="N16" s="118"/>
      <c r="O16" s="118"/>
      <c r="P16" s="118"/>
      <c r="Q16" s="118"/>
      <c r="R16" s="118"/>
    </row>
    <row r="17" spans="2:18" s="3" customFormat="1" ht="25.5" customHeight="1">
      <c r="B17" s="111">
        <v>10</v>
      </c>
      <c r="C17" s="112" t="s">
        <v>11</v>
      </c>
      <c r="D17" s="113"/>
      <c r="E17" s="119">
        <f>D14</f>
        <v>0</v>
      </c>
      <c r="F17" s="114">
        <f t="shared" si="0"/>
        <v>0</v>
      </c>
      <c r="G17" s="244"/>
      <c r="H17" s="115"/>
      <c r="I17" s="129" t="s">
        <v>44</v>
      </c>
      <c r="J17" s="117"/>
      <c r="K17" s="118" t="str">
        <f t="shared" si="1"/>
        <v/>
      </c>
      <c r="L17" s="118"/>
      <c r="M17" s="118"/>
      <c r="N17" s="118"/>
      <c r="O17" s="118"/>
      <c r="P17" s="118"/>
      <c r="Q17" s="118"/>
      <c r="R17" s="118"/>
    </row>
    <row r="18" spans="2:18" ht="18.75" customHeight="1">
      <c r="B18" s="172">
        <v>11</v>
      </c>
      <c r="C18" s="173" t="s">
        <v>48</v>
      </c>
      <c r="D18" s="174"/>
      <c r="E18" s="174"/>
      <c r="F18" s="175"/>
      <c r="G18" s="244"/>
      <c r="H18" s="130"/>
      <c r="I18" s="131"/>
      <c r="J18" s="132"/>
      <c r="K18" s="133"/>
      <c r="L18" s="133"/>
      <c r="M18" s="133"/>
      <c r="N18" s="133"/>
      <c r="O18" s="133"/>
      <c r="P18" s="133"/>
      <c r="Q18" s="133"/>
      <c r="R18" s="133"/>
    </row>
    <row r="19" spans="2:18" s="3" customFormat="1" ht="25.5" customHeight="1">
      <c r="B19" s="111">
        <v>11.1</v>
      </c>
      <c r="C19" s="112" t="s">
        <v>12</v>
      </c>
      <c r="D19" s="113"/>
      <c r="E19" s="119">
        <f>E8</f>
        <v>0</v>
      </c>
      <c r="F19" s="114">
        <f t="shared" si="0"/>
        <v>0</v>
      </c>
      <c r="G19" s="244"/>
      <c r="H19" s="115"/>
      <c r="I19" s="116" t="s">
        <v>41</v>
      </c>
      <c r="J19" s="134"/>
      <c r="K19" s="118" t="str">
        <f t="shared" si="1"/>
        <v/>
      </c>
      <c r="L19" s="118"/>
      <c r="M19" s="118"/>
      <c r="N19" s="118"/>
      <c r="O19" s="118"/>
      <c r="P19" s="118"/>
      <c r="Q19" s="118"/>
      <c r="R19" s="118"/>
    </row>
    <row r="20" spans="2:18" s="3" customFormat="1" ht="25.5" customHeight="1">
      <c r="B20" s="111">
        <v>11.2</v>
      </c>
      <c r="C20" s="112" t="s">
        <v>87</v>
      </c>
      <c r="D20" s="119">
        <f>D14</f>
        <v>0</v>
      </c>
      <c r="E20" s="119">
        <f>E8</f>
        <v>0</v>
      </c>
      <c r="F20" s="114">
        <f t="shared" si="0"/>
        <v>0</v>
      </c>
      <c r="G20" s="244"/>
      <c r="H20" s="128" t="s">
        <v>44</v>
      </c>
      <c r="I20" s="116" t="s">
        <v>41</v>
      </c>
      <c r="J20" s="134"/>
      <c r="K20" s="118" t="str">
        <f t="shared" si="1"/>
        <v/>
      </c>
      <c r="L20" s="118"/>
      <c r="M20" s="118"/>
      <c r="N20" s="118"/>
      <c r="O20" s="118"/>
      <c r="P20" s="118"/>
      <c r="Q20" s="118"/>
      <c r="R20" s="118"/>
    </row>
    <row r="21" spans="2:18" s="3" customFormat="1" ht="25.5" customHeight="1">
      <c r="B21" s="111">
        <v>11.3</v>
      </c>
      <c r="C21" s="112" t="s">
        <v>14</v>
      </c>
      <c r="D21" s="113"/>
      <c r="E21" s="119">
        <f>E8</f>
        <v>0</v>
      </c>
      <c r="F21" s="114">
        <f t="shared" si="0"/>
        <v>0</v>
      </c>
      <c r="G21" s="244"/>
      <c r="H21" s="115"/>
      <c r="I21" s="116" t="s">
        <v>41</v>
      </c>
      <c r="J21" s="134"/>
      <c r="K21" s="118" t="str">
        <f t="shared" si="1"/>
        <v/>
      </c>
      <c r="L21" s="118"/>
      <c r="M21" s="118"/>
      <c r="N21" s="118"/>
      <c r="O21" s="118"/>
      <c r="P21" s="118"/>
      <c r="Q21" s="118"/>
      <c r="R21" s="118"/>
    </row>
    <row r="22" spans="2:18" s="3" customFormat="1" ht="25.5" customHeight="1">
      <c r="B22" s="111">
        <v>11.4</v>
      </c>
      <c r="C22" s="112" t="s">
        <v>15</v>
      </c>
      <c r="D22" s="113"/>
      <c r="E22" s="119">
        <f>E8</f>
        <v>0</v>
      </c>
      <c r="F22" s="114">
        <f t="shared" si="0"/>
        <v>0</v>
      </c>
      <c r="G22" s="244"/>
      <c r="H22" s="115"/>
      <c r="I22" s="116" t="s">
        <v>41</v>
      </c>
      <c r="J22" s="134"/>
      <c r="K22" s="118" t="str">
        <f t="shared" si="1"/>
        <v/>
      </c>
      <c r="L22" s="118"/>
      <c r="M22" s="118"/>
      <c r="N22" s="118"/>
      <c r="O22" s="118"/>
      <c r="P22" s="118"/>
      <c r="Q22" s="118"/>
      <c r="R22" s="118"/>
    </row>
    <row r="23" spans="2:18" s="3" customFormat="1" ht="25.5" customHeight="1" thickBot="1">
      <c r="B23" s="247">
        <v>11.5</v>
      </c>
      <c r="C23" s="248" t="s">
        <v>16</v>
      </c>
      <c r="D23" s="181"/>
      <c r="E23" s="249">
        <f>E8</f>
        <v>0</v>
      </c>
      <c r="F23" s="250">
        <f t="shared" si="0"/>
        <v>0</v>
      </c>
      <c r="G23" s="244"/>
      <c r="H23" s="139"/>
      <c r="I23" s="140" t="s">
        <v>41</v>
      </c>
      <c r="J23" s="141"/>
      <c r="K23" s="118" t="str">
        <f t="shared" si="1"/>
        <v/>
      </c>
      <c r="L23" s="118"/>
      <c r="M23" s="118"/>
      <c r="N23" s="118"/>
      <c r="O23" s="118"/>
      <c r="P23" s="118"/>
      <c r="Q23" s="118"/>
      <c r="R23" s="118"/>
    </row>
    <row r="24" spans="2:18" ht="16.5" customHeight="1">
      <c r="B24" s="251" t="s">
        <v>80</v>
      </c>
      <c r="C24" s="252"/>
      <c r="D24" s="252"/>
      <c r="E24" s="252"/>
      <c r="F24" s="253"/>
      <c r="G24" s="244"/>
      <c r="H24" s="245"/>
      <c r="I24" s="245"/>
      <c r="J24" s="245"/>
      <c r="K24" s="133"/>
      <c r="L24" s="133"/>
      <c r="M24" s="133"/>
      <c r="N24" s="133"/>
      <c r="O24" s="133"/>
      <c r="P24" s="133"/>
      <c r="Q24" s="133"/>
      <c r="R24" s="133"/>
    </row>
    <row r="25" spans="2:18" ht="9.75" customHeight="1" thickBot="1">
      <c r="B25" s="254"/>
      <c r="C25" s="255"/>
      <c r="D25" s="255"/>
      <c r="E25" s="255"/>
      <c r="F25" s="256"/>
      <c r="G25" s="244"/>
      <c r="H25" s="245"/>
      <c r="I25" s="245"/>
      <c r="J25" s="245"/>
      <c r="K25" s="133"/>
      <c r="L25" s="133"/>
      <c r="M25" s="133"/>
      <c r="N25" s="133"/>
      <c r="O25" s="133"/>
      <c r="P25" s="133"/>
      <c r="Q25" s="133"/>
      <c r="R25" s="133"/>
    </row>
    <row r="26" spans="2:18" s="5" customFormat="1" ht="32.25" customHeight="1" thickBot="1">
      <c r="B26" s="242" t="s">
        <v>90</v>
      </c>
      <c r="C26" s="243"/>
      <c r="D26" s="142" t="s">
        <v>115</v>
      </c>
      <c r="E26" s="143">
        <f>R1</f>
        <v>43132</v>
      </c>
      <c r="F26" s="144"/>
      <c r="G26" s="244"/>
      <c r="H26" s="236" t="s">
        <v>86</v>
      </c>
      <c r="I26" s="237"/>
      <c r="J26" s="238"/>
      <c r="K26" s="145"/>
      <c r="L26" s="145"/>
      <c r="M26" s="145"/>
      <c r="N26" s="145"/>
      <c r="O26" s="145"/>
      <c r="P26" s="145"/>
      <c r="Q26" s="145"/>
      <c r="R26" s="145"/>
    </row>
    <row r="27" spans="2:18" s="70" customFormat="1" ht="22.9" customHeight="1" thickBot="1">
      <c r="B27" s="146" t="s">
        <v>17</v>
      </c>
      <c r="C27" s="147" t="s">
        <v>18</v>
      </c>
      <c r="D27" s="185" t="s">
        <v>19</v>
      </c>
      <c r="E27" s="148" t="s">
        <v>20</v>
      </c>
      <c r="F27" s="149" t="s">
        <v>2</v>
      </c>
      <c r="G27" s="244"/>
      <c r="H27" s="107" t="s">
        <v>0</v>
      </c>
      <c r="I27" s="108" t="s">
        <v>1</v>
      </c>
      <c r="J27" s="109" t="s">
        <v>2</v>
      </c>
      <c r="K27" s="110"/>
      <c r="L27" s="110"/>
      <c r="M27" s="110"/>
      <c r="N27" s="110"/>
      <c r="O27" s="110"/>
      <c r="P27" s="110"/>
      <c r="Q27" s="110"/>
      <c r="R27" s="110"/>
    </row>
    <row r="28" spans="2:18" s="11" customFormat="1" ht="25.5" customHeight="1">
      <c r="B28" s="150">
        <v>12</v>
      </c>
      <c r="C28" s="183" t="s">
        <v>92</v>
      </c>
      <c r="D28" s="182"/>
      <c r="E28" s="184"/>
      <c r="F28" s="114">
        <f t="shared" ref="F28:F39" si="2">IFERROR(D28/E28,)</f>
        <v>0</v>
      </c>
      <c r="G28" s="244"/>
      <c r="H28" s="115" t="s">
        <v>46</v>
      </c>
      <c r="I28" s="152"/>
      <c r="J28" s="134"/>
      <c r="K28" s="118" t="str">
        <f t="shared" ref="K28:K39" si="3">IF(D28&gt;E28,"Numerator Cannot be more than Denominator","")</f>
        <v/>
      </c>
      <c r="L28" s="153"/>
      <c r="M28" s="153"/>
      <c r="N28" s="153"/>
      <c r="O28" s="153"/>
      <c r="P28" s="153"/>
      <c r="Q28" s="153"/>
      <c r="R28" s="153"/>
    </row>
    <row r="29" spans="2:18" s="11" customFormat="1" ht="25.5" customHeight="1">
      <c r="B29" s="111">
        <v>13</v>
      </c>
      <c r="C29" s="154" t="s">
        <v>21</v>
      </c>
      <c r="D29" s="151"/>
      <c r="E29" s="119">
        <f>D28</f>
        <v>0</v>
      </c>
      <c r="F29" s="114">
        <f t="shared" si="2"/>
        <v>0</v>
      </c>
      <c r="G29" s="244"/>
      <c r="H29" s="115"/>
      <c r="I29" s="152" t="s">
        <v>46</v>
      </c>
      <c r="J29" s="134"/>
      <c r="K29" s="118" t="str">
        <f t="shared" si="3"/>
        <v/>
      </c>
      <c r="L29" s="153"/>
      <c r="M29" s="153"/>
      <c r="N29" s="153"/>
      <c r="O29" s="153"/>
      <c r="P29" s="153"/>
      <c r="Q29" s="153"/>
      <c r="R29" s="153"/>
    </row>
    <row r="30" spans="2:18" s="11" customFormat="1" ht="25.5" customHeight="1">
      <c r="B30" s="111">
        <v>14</v>
      </c>
      <c r="C30" s="154" t="s">
        <v>22</v>
      </c>
      <c r="D30" s="113"/>
      <c r="E30" s="113"/>
      <c r="F30" s="114">
        <f t="shared" si="2"/>
        <v>0</v>
      </c>
      <c r="G30" s="244"/>
      <c r="H30" s="115"/>
      <c r="I30" s="152"/>
      <c r="J30" s="134"/>
      <c r="K30" s="118" t="str">
        <f t="shared" si="3"/>
        <v/>
      </c>
      <c r="L30" s="153"/>
      <c r="M30" s="153"/>
      <c r="N30" s="153"/>
      <c r="O30" s="153"/>
      <c r="P30" s="153"/>
      <c r="Q30" s="153"/>
      <c r="R30" s="153"/>
    </row>
    <row r="31" spans="2:18" s="11" customFormat="1" ht="25.5" customHeight="1">
      <c r="B31" s="111">
        <v>15</v>
      </c>
      <c r="C31" s="154" t="s">
        <v>88</v>
      </c>
      <c r="D31" s="113"/>
      <c r="E31" s="181"/>
      <c r="F31" s="114">
        <f t="shared" si="2"/>
        <v>0</v>
      </c>
      <c r="G31" s="244"/>
      <c r="H31" s="155"/>
      <c r="I31" s="156"/>
      <c r="J31" s="134"/>
      <c r="K31" s="118" t="str">
        <f t="shared" si="3"/>
        <v/>
      </c>
      <c r="L31" s="153"/>
      <c r="M31" s="153"/>
      <c r="N31" s="153"/>
      <c r="O31" s="153"/>
      <c r="P31" s="153"/>
      <c r="Q31" s="153"/>
      <c r="R31" s="153"/>
    </row>
    <row r="32" spans="2:18" s="12" customFormat="1" ht="25.5" customHeight="1">
      <c r="B32" s="111">
        <v>16</v>
      </c>
      <c r="C32" s="154" t="s">
        <v>49</v>
      </c>
      <c r="D32" s="186"/>
      <c r="E32" s="182"/>
      <c r="F32" s="114">
        <f t="shared" si="2"/>
        <v>0</v>
      </c>
      <c r="G32" s="244"/>
      <c r="H32" s="115"/>
      <c r="I32" s="152" t="s">
        <v>47</v>
      </c>
      <c r="J32" s="134"/>
      <c r="K32" s="118" t="str">
        <f t="shared" si="3"/>
        <v/>
      </c>
      <c r="L32" s="157"/>
      <c r="M32" s="157"/>
      <c r="N32" s="157"/>
      <c r="O32" s="157"/>
      <c r="P32" s="157"/>
      <c r="Q32" s="157"/>
      <c r="R32" s="157"/>
    </row>
    <row r="33" spans="2:18" s="5" customFormat="1" ht="15" customHeight="1">
      <c r="B33" s="158">
        <v>17</v>
      </c>
      <c r="C33" s="159" t="s">
        <v>23</v>
      </c>
      <c r="D33" s="160"/>
      <c r="E33" s="187"/>
      <c r="F33" s="161"/>
      <c r="G33" s="244"/>
      <c r="H33" s="162"/>
      <c r="I33" s="163"/>
      <c r="J33" s="164"/>
      <c r="K33" s="145"/>
      <c r="L33" s="145"/>
      <c r="M33" s="145"/>
      <c r="N33" s="145"/>
      <c r="O33" s="145"/>
      <c r="P33" s="145"/>
      <c r="Q33" s="145"/>
      <c r="R33" s="145"/>
    </row>
    <row r="34" spans="2:18" s="6" customFormat="1" ht="25.5" customHeight="1">
      <c r="B34" s="111">
        <v>17.100000000000001</v>
      </c>
      <c r="C34" s="112" t="s">
        <v>24</v>
      </c>
      <c r="D34" s="186"/>
      <c r="E34" s="182"/>
      <c r="F34" s="114">
        <f t="shared" si="2"/>
        <v>0</v>
      </c>
      <c r="G34" s="244"/>
      <c r="H34" s="165"/>
      <c r="I34" s="166" t="s">
        <v>77</v>
      </c>
      <c r="J34" s="134"/>
      <c r="K34" s="118" t="str">
        <f t="shared" si="3"/>
        <v/>
      </c>
      <c r="L34" s="167"/>
      <c r="M34" s="167"/>
      <c r="N34" s="167"/>
      <c r="O34" s="167"/>
      <c r="P34" s="167"/>
      <c r="Q34" s="167"/>
      <c r="R34" s="167"/>
    </row>
    <row r="35" spans="2:18" s="6" customFormat="1" ht="25.5" customHeight="1">
      <c r="B35" s="111">
        <v>17.2</v>
      </c>
      <c r="C35" s="112" t="s">
        <v>25</v>
      </c>
      <c r="D35" s="113"/>
      <c r="E35" s="188">
        <f>E34</f>
        <v>0</v>
      </c>
      <c r="F35" s="114">
        <f t="shared" si="2"/>
        <v>0</v>
      </c>
      <c r="G35" s="244"/>
      <c r="H35" s="168"/>
      <c r="I35" s="166" t="s">
        <v>77</v>
      </c>
      <c r="J35" s="134"/>
      <c r="K35" s="118" t="str">
        <f t="shared" si="3"/>
        <v/>
      </c>
      <c r="L35" s="167"/>
      <c r="M35" s="167"/>
      <c r="N35" s="167"/>
      <c r="O35" s="167"/>
      <c r="P35" s="167"/>
      <c r="Q35" s="167"/>
      <c r="R35" s="167"/>
    </row>
    <row r="36" spans="2:18" s="6" customFormat="1" ht="25.5" customHeight="1">
      <c r="B36" s="111">
        <v>17.3</v>
      </c>
      <c r="C36" s="112" t="s">
        <v>26</v>
      </c>
      <c r="D36" s="119">
        <f>E32</f>
        <v>0</v>
      </c>
      <c r="E36" s="119">
        <f t="shared" ref="E36:E39" si="4">E35</f>
        <v>0</v>
      </c>
      <c r="F36" s="114">
        <f t="shared" si="2"/>
        <v>0</v>
      </c>
      <c r="G36" s="244"/>
      <c r="H36" s="169" t="s">
        <v>47</v>
      </c>
      <c r="I36" s="166" t="s">
        <v>77</v>
      </c>
      <c r="J36" s="134"/>
      <c r="K36" s="118" t="str">
        <f t="shared" si="3"/>
        <v/>
      </c>
      <c r="L36" s="167"/>
      <c r="M36" s="167"/>
      <c r="N36" s="167"/>
      <c r="O36" s="167"/>
      <c r="P36" s="167"/>
      <c r="Q36" s="167"/>
      <c r="R36" s="167"/>
    </row>
    <row r="37" spans="2:18" s="6" customFormat="1" ht="25.5" customHeight="1">
      <c r="B37" s="111">
        <v>17.399999999999999</v>
      </c>
      <c r="C37" s="112" t="s">
        <v>27</v>
      </c>
      <c r="D37" s="113"/>
      <c r="E37" s="119">
        <f t="shared" si="4"/>
        <v>0</v>
      </c>
      <c r="F37" s="114">
        <f t="shared" si="2"/>
        <v>0</v>
      </c>
      <c r="G37" s="244"/>
      <c r="H37" s="115"/>
      <c r="I37" s="166" t="s">
        <v>77</v>
      </c>
      <c r="J37" s="134"/>
      <c r="K37" s="118" t="str">
        <f t="shared" si="3"/>
        <v/>
      </c>
      <c r="L37" s="167"/>
      <c r="M37" s="167"/>
      <c r="N37" s="167"/>
      <c r="O37" s="167"/>
      <c r="P37" s="167"/>
      <c r="Q37" s="167"/>
      <c r="R37" s="167"/>
    </row>
    <row r="38" spans="2:18" s="6" customFormat="1" ht="25.5" customHeight="1">
      <c r="B38" s="111">
        <v>17.5</v>
      </c>
      <c r="C38" s="112" t="s">
        <v>28</v>
      </c>
      <c r="D38" s="113"/>
      <c r="E38" s="119">
        <f t="shared" si="4"/>
        <v>0</v>
      </c>
      <c r="F38" s="114">
        <f t="shared" si="2"/>
        <v>0</v>
      </c>
      <c r="G38" s="244"/>
      <c r="H38" s="155"/>
      <c r="I38" s="166" t="s">
        <v>77</v>
      </c>
      <c r="J38" s="134"/>
      <c r="K38" s="118" t="str">
        <f t="shared" si="3"/>
        <v/>
      </c>
      <c r="L38" s="167"/>
      <c r="M38" s="167"/>
      <c r="N38" s="167"/>
      <c r="O38" s="167"/>
      <c r="P38" s="167"/>
      <c r="Q38" s="167"/>
      <c r="R38" s="167"/>
    </row>
    <row r="39" spans="2:18" s="6" customFormat="1" ht="25.5" customHeight="1" thickBot="1">
      <c r="B39" s="135">
        <v>17.600000000000001</v>
      </c>
      <c r="C39" s="136" t="s">
        <v>29</v>
      </c>
      <c r="D39" s="137"/>
      <c r="E39" s="138">
        <f t="shared" si="4"/>
        <v>0</v>
      </c>
      <c r="F39" s="114">
        <f t="shared" si="2"/>
        <v>0</v>
      </c>
      <c r="G39" s="244"/>
      <c r="H39" s="139"/>
      <c r="I39" s="170" t="s">
        <v>77</v>
      </c>
      <c r="J39" s="141"/>
      <c r="K39" s="118" t="str">
        <f t="shared" si="3"/>
        <v/>
      </c>
      <c r="L39" s="167"/>
      <c r="M39" s="167"/>
      <c r="N39" s="167"/>
      <c r="O39" s="167"/>
      <c r="P39" s="167"/>
      <c r="Q39" s="167"/>
      <c r="R39" s="167"/>
    </row>
    <row r="40" spans="2:18" s="8" customFormat="1" ht="15.75" customHeight="1">
      <c r="B40" s="246" t="s">
        <v>79</v>
      </c>
      <c r="C40" s="246"/>
      <c r="D40" s="246"/>
      <c r="E40" s="246"/>
      <c r="F40" s="246"/>
      <c r="G40" s="244"/>
      <c r="H40" s="239"/>
      <c r="I40" s="239"/>
      <c r="J40" s="239"/>
      <c r="K40" s="171"/>
      <c r="L40" s="171"/>
      <c r="M40" s="171"/>
      <c r="N40" s="171"/>
      <c r="O40" s="171"/>
      <c r="P40" s="171"/>
      <c r="Q40" s="171"/>
      <c r="R40" s="171"/>
    </row>
  </sheetData>
  <sheetProtection password="CC71" sheet="1" objects="1" scenarios="1" selectLockedCells="1"/>
  <mergeCells count="14">
    <mergeCell ref="H26:J26"/>
    <mergeCell ref="H40:J40"/>
    <mergeCell ref="B6:C6"/>
    <mergeCell ref="B26:C26"/>
    <mergeCell ref="H6:J6"/>
    <mergeCell ref="G6:G40"/>
    <mergeCell ref="B24:F25"/>
    <mergeCell ref="H24:J25"/>
    <mergeCell ref="B40:F40"/>
    <mergeCell ref="K1:N1"/>
    <mergeCell ref="D5:F5"/>
    <mergeCell ref="B4:F4"/>
    <mergeCell ref="B2:R2"/>
    <mergeCell ref="B5:C5"/>
  </mergeCells>
  <conditionalFormatting sqref="E9">
    <cfRule type="cellIs" dxfId="25" priority="64" operator="equal">
      <formula>0</formula>
    </cfRule>
  </conditionalFormatting>
  <conditionalFormatting sqref="B1">
    <cfRule type="cellIs" dxfId="24" priority="59" operator="equal">
      <formula>0</formula>
    </cfRule>
  </conditionalFormatting>
  <conditionalFormatting sqref="F8:F17">
    <cfRule type="cellIs" dxfId="23" priority="56" operator="equal">
      <formula>0</formula>
    </cfRule>
  </conditionalFormatting>
  <conditionalFormatting sqref="E10">
    <cfRule type="cellIs" dxfId="22" priority="31" operator="equal">
      <formula>0</formula>
    </cfRule>
  </conditionalFormatting>
  <conditionalFormatting sqref="E11">
    <cfRule type="cellIs" dxfId="21" priority="30" operator="equal">
      <formula>0</formula>
    </cfRule>
  </conditionalFormatting>
  <conditionalFormatting sqref="E12">
    <cfRule type="cellIs" dxfId="20" priority="29" operator="equal">
      <formula>0</formula>
    </cfRule>
  </conditionalFormatting>
  <conditionalFormatting sqref="E14">
    <cfRule type="cellIs" dxfId="19" priority="28" operator="equal">
      <formula>0</formula>
    </cfRule>
  </conditionalFormatting>
  <conditionalFormatting sqref="E16">
    <cfRule type="cellIs" dxfId="18" priority="27" operator="equal">
      <formula>0</formula>
    </cfRule>
  </conditionalFormatting>
  <conditionalFormatting sqref="E17">
    <cfRule type="cellIs" dxfId="17" priority="26" operator="equal">
      <formula>0</formula>
    </cfRule>
  </conditionalFormatting>
  <conditionalFormatting sqref="E19">
    <cfRule type="cellIs" dxfId="16" priority="25" operator="equal">
      <formula>0</formula>
    </cfRule>
  </conditionalFormatting>
  <conditionalFormatting sqref="E20">
    <cfRule type="cellIs" dxfId="15" priority="24" operator="equal">
      <formula>0</formula>
    </cfRule>
  </conditionalFormatting>
  <conditionalFormatting sqref="D20">
    <cfRule type="cellIs" dxfId="14" priority="23" operator="equal">
      <formula>0</formula>
    </cfRule>
  </conditionalFormatting>
  <conditionalFormatting sqref="E21">
    <cfRule type="cellIs" dxfId="13" priority="22" operator="equal">
      <formula>0</formula>
    </cfRule>
  </conditionalFormatting>
  <conditionalFormatting sqref="E22">
    <cfRule type="cellIs" dxfId="12" priority="21" operator="equal">
      <formula>0</formula>
    </cfRule>
  </conditionalFormatting>
  <conditionalFormatting sqref="E23">
    <cfRule type="cellIs" dxfId="11" priority="20" operator="equal">
      <formula>0</formula>
    </cfRule>
  </conditionalFormatting>
  <conditionalFormatting sqref="E29">
    <cfRule type="cellIs" dxfId="10" priority="19" operator="equal">
      <formula>0</formula>
    </cfRule>
  </conditionalFormatting>
  <conditionalFormatting sqref="E35">
    <cfRule type="cellIs" dxfId="9" priority="18" operator="equal">
      <formula>0</formula>
    </cfRule>
  </conditionalFormatting>
  <conditionalFormatting sqref="D36">
    <cfRule type="cellIs" dxfId="8" priority="17" operator="equal">
      <formula>0</formula>
    </cfRule>
  </conditionalFormatting>
  <conditionalFormatting sqref="E36">
    <cfRule type="cellIs" dxfId="7" priority="16" operator="equal">
      <formula>0</formula>
    </cfRule>
  </conditionalFormatting>
  <conditionalFormatting sqref="E37">
    <cfRule type="cellIs" dxfId="6" priority="15" operator="equal">
      <formula>0</formula>
    </cfRule>
  </conditionalFormatting>
  <conditionalFormatting sqref="E38">
    <cfRule type="cellIs" dxfId="5" priority="14" operator="equal">
      <formula>0</formula>
    </cfRule>
  </conditionalFormatting>
  <conditionalFormatting sqref="E39">
    <cfRule type="cellIs" dxfId="4" priority="13" operator="equal">
      <formula>0</formula>
    </cfRule>
  </conditionalFormatting>
  <conditionalFormatting sqref="D12">
    <cfRule type="expression" dxfId="3" priority="11">
      <formula>D12&lt;D10</formula>
    </cfRule>
  </conditionalFormatting>
  <conditionalFormatting sqref="F19:F23">
    <cfRule type="cellIs" dxfId="2" priority="3" operator="equal">
      <formula>0</formula>
    </cfRule>
  </conditionalFormatting>
  <conditionalFormatting sqref="F28:F32">
    <cfRule type="cellIs" dxfId="1" priority="2" operator="equal">
      <formula>0</formula>
    </cfRule>
  </conditionalFormatting>
  <conditionalFormatting sqref="F34:F39">
    <cfRule type="cellIs" dxfId="0" priority="1" operator="equal">
      <formula>0</formula>
    </cfRule>
  </conditionalFormatting>
  <pageMargins left="0.25" right="0.25" top="0.25" bottom="0.25" header="0.3" footer="0.3"/>
  <pageSetup scale="52" fitToHeight="0" orientation="portrait" r:id="rId1"/>
  <headerFooter>
    <oddFooter>&amp;LAPHIAPlus Nuru Ya  Bonde&amp;CVersion August 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HCA</vt:lpstr>
      <vt:lpstr>HCA!Print_Area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Everline Ashiono</dc:creator>
  <cp:lastModifiedBy>Developers</cp:lastModifiedBy>
  <cp:lastPrinted>2021-08-04T07:33:57Z</cp:lastPrinted>
  <dcterms:created xsi:type="dcterms:W3CDTF">2017-08-23T09:50:23Z</dcterms:created>
  <dcterms:modified xsi:type="dcterms:W3CDTF">2021-08-06T08:14:20Z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a7348f60-488e-4930-85b8-c57faaf722b1</vt:lpwstr>
  </property>
</Properties>
</file>