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AlgorithmName="SHA-512" workbookHashValue="cPvhaXs730mrgLzHt5Rl87o6TzeovzFhWmNUAlmhmXXOoA/7jjlnKrO4h1HZOmdgNoXk2ByVPDp9kWVjMEMH6Q==" workbookSaltValue="ZJmJdmlOFHPXNdFapbjhAQ==" workbookSpinCount="100000" lockStructure="1"/>
  <bookViews>
    <workbookView xWindow="0" yWindow="0" windowWidth="28800" windowHeight="12300" activeTab="1"/>
  </bookViews>
  <sheets>
    <sheet name="InstructionsForm1A" sheetId="4" r:id="rId1"/>
    <sheet name="Feb" sheetId="1" r:id="rId2"/>
  </sheets>
  <definedNames>
    <definedName name="_xlnm._FilterDatabase" localSheetId="0" hidden="1">InstructionsForm1A!$B$2:$F$296</definedName>
    <definedName name="_xlnm.Print_Area" localSheetId="1">Feb!$A$1:$AJ$387</definedName>
    <definedName name="_xlnm.Print_Area" localSheetId="0">InstructionsForm1A!$B$1:$F$296</definedName>
    <definedName name="_xlnm.Print_Titles" localSheetId="1">Feb!$5:$6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1" i="1" l="1"/>
  <c r="H381" i="1"/>
  <c r="I381" i="1"/>
  <c r="J381" i="1"/>
  <c r="K381" i="1"/>
  <c r="L381" i="1"/>
  <c r="M381" i="1"/>
  <c r="N381" i="1"/>
  <c r="O381" i="1"/>
  <c r="P381" i="1"/>
  <c r="Q381" i="1"/>
  <c r="R381" i="1"/>
  <c r="S381" i="1"/>
  <c r="T381" i="1"/>
  <c r="U381" i="1"/>
  <c r="V381" i="1"/>
  <c r="W381" i="1"/>
  <c r="X381" i="1"/>
  <c r="Y381" i="1"/>
  <c r="Z381" i="1"/>
  <c r="AA381" i="1"/>
  <c r="AB381" i="1"/>
  <c r="AK376" i="1"/>
  <c r="AK371" i="1"/>
  <c r="AK366" i="1"/>
  <c r="AK361" i="1"/>
  <c r="AK356" i="1"/>
  <c r="AK351" i="1"/>
  <c r="AK346" i="1"/>
  <c r="AK341" i="1"/>
  <c r="AK336" i="1"/>
  <c r="AK331" i="1"/>
  <c r="AK326" i="1"/>
  <c r="AK321" i="1"/>
  <c r="AN385" i="1"/>
  <c r="AN384" i="1"/>
  <c r="AB384" i="1"/>
  <c r="AA384" i="1"/>
  <c r="Z384" i="1"/>
  <c r="Y384" i="1"/>
  <c r="X384" i="1"/>
  <c r="W384" i="1"/>
  <c r="V384" i="1"/>
  <c r="U384" i="1"/>
  <c r="T384" i="1"/>
  <c r="S384" i="1"/>
  <c r="R384" i="1"/>
  <c r="Q384" i="1"/>
  <c r="P384" i="1"/>
  <c r="O384" i="1"/>
  <c r="N384" i="1"/>
  <c r="M384" i="1"/>
  <c r="L384" i="1"/>
  <c r="K384" i="1"/>
  <c r="J384" i="1"/>
  <c r="I384" i="1"/>
  <c r="H384" i="1"/>
  <c r="G384" i="1"/>
  <c r="AN383" i="1"/>
  <c r="AB383" i="1"/>
  <c r="AA383" i="1"/>
  <c r="Z383" i="1"/>
  <c r="Y383" i="1"/>
  <c r="X383" i="1"/>
  <c r="W383" i="1"/>
  <c r="V383" i="1"/>
  <c r="U383" i="1"/>
  <c r="T383" i="1"/>
  <c r="S383" i="1"/>
  <c r="R383" i="1"/>
  <c r="Q383" i="1"/>
  <c r="P383" i="1"/>
  <c r="O383" i="1"/>
  <c r="N383" i="1"/>
  <c r="M383" i="1"/>
  <c r="L383" i="1"/>
  <c r="K383" i="1"/>
  <c r="J383" i="1"/>
  <c r="I383" i="1"/>
  <c r="H383" i="1"/>
  <c r="G383" i="1"/>
  <c r="AB382" i="1"/>
  <c r="AA382" i="1"/>
  <c r="Z382" i="1"/>
  <c r="Y382" i="1"/>
  <c r="X382" i="1"/>
  <c r="W382" i="1"/>
  <c r="V382" i="1"/>
  <c r="U382" i="1"/>
  <c r="T382" i="1"/>
  <c r="S382" i="1"/>
  <c r="R382" i="1"/>
  <c r="Q382" i="1"/>
  <c r="P382" i="1"/>
  <c r="O382" i="1"/>
  <c r="N382" i="1"/>
  <c r="M382" i="1"/>
  <c r="L382" i="1"/>
  <c r="K382" i="1"/>
  <c r="J382" i="1"/>
  <c r="I382" i="1"/>
  <c r="H382" i="1"/>
  <c r="G382" i="1"/>
  <c r="AN380" i="1"/>
  <c r="X380" i="1"/>
  <c r="P380" i="1"/>
  <c r="H380" i="1"/>
  <c r="AN379" i="1"/>
  <c r="AK379" i="1"/>
  <c r="AN378" i="1"/>
  <c r="AK378" i="1"/>
  <c r="AL377" i="1"/>
  <c r="AK377" i="1"/>
  <c r="AB380" i="1"/>
  <c r="Z380" i="1"/>
  <c r="V380" i="1"/>
  <c r="T380" i="1"/>
  <c r="R380" i="1"/>
  <c r="N380" i="1"/>
  <c r="L380" i="1"/>
  <c r="J380" i="1"/>
  <c r="AN375" i="1"/>
  <c r="V375" i="1"/>
  <c r="N375" i="1"/>
  <c r="AN374" i="1"/>
  <c r="AK374" i="1"/>
  <c r="AN373" i="1"/>
  <c r="AK373" i="1"/>
  <c r="AN372" i="1" s="1"/>
  <c r="AL372" i="1"/>
  <c r="AK372" i="1"/>
  <c r="AB375" i="1"/>
  <c r="Z375" i="1"/>
  <c r="X375" i="1"/>
  <c r="T375" i="1"/>
  <c r="R375" i="1"/>
  <c r="P375" i="1"/>
  <c r="L375" i="1"/>
  <c r="J375" i="1"/>
  <c r="H375" i="1"/>
  <c r="AN370" i="1"/>
  <c r="AB370" i="1"/>
  <c r="AA370" i="1"/>
  <c r="X370" i="1"/>
  <c r="W370" i="1"/>
  <c r="T370" i="1"/>
  <c r="S370" i="1"/>
  <c r="P370" i="1"/>
  <c r="O370" i="1"/>
  <c r="L370" i="1"/>
  <c r="K370" i="1"/>
  <c r="H370" i="1"/>
  <c r="G370" i="1"/>
  <c r="AN369" i="1"/>
  <c r="AK369" i="1"/>
  <c r="AN368" i="1"/>
  <c r="AK368" i="1"/>
  <c r="AL367" i="1"/>
  <c r="AK367" i="1"/>
  <c r="Z370" i="1"/>
  <c r="Y370" i="1"/>
  <c r="V370" i="1"/>
  <c r="U370" i="1"/>
  <c r="R370" i="1"/>
  <c r="Q370" i="1"/>
  <c r="N370" i="1"/>
  <c r="M370" i="1"/>
  <c r="J370" i="1"/>
  <c r="I370" i="1"/>
  <c r="AN365" i="1"/>
  <c r="Z365" i="1"/>
  <c r="Y365" i="1"/>
  <c r="V365" i="1"/>
  <c r="U365" i="1"/>
  <c r="R365" i="1"/>
  <c r="Q365" i="1"/>
  <c r="N365" i="1"/>
  <c r="M365" i="1"/>
  <c r="J365" i="1"/>
  <c r="I365" i="1"/>
  <c r="AN364" i="1"/>
  <c r="AK364" i="1"/>
  <c r="AN363" i="1"/>
  <c r="AK363" i="1"/>
  <c r="AL362" i="1"/>
  <c r="AK362" i="1"/>
  <c r="AB365" i="1"/>
  <c r="AA365" i="1"/>
  <c r="X365" i="1"/>
  <c r="W365" i="1"/>
  <c r="T365" i="1"/>
  <c r="S365" i="1"/>
  <c r="P365" i="1"/>
  <c r="O365" i="1"/>
  <c r="L365" i="1"/>
  <c r="K365" i="1"/>
  <c r="H365" i="1"/>
  <c r="G365" i="1"/>
  <c r="AN360" i="1"/>
  <c r="AB360" i="1"/>
  <c r="AA360" i="1"/>
  <c r="X360" i="1"/>
  <c r="W360" i="1"/>
  <c r="T360" i="1"/>
  <c r="S360" i="1"/>
  <c r="P360" i="1"/>
  <c r="O360" i="1"/>
  <c r="L360" i="1"/>
  <c r="K360" i="1"/>
  <c r="H360" i="1"/>
  <c r="G360" i="1"/>
  <c r="AN359" i="1"/>
  <c r="AK359" i="1"/>
  <c r="AN358" i="1"/>
  <c r="AK358" i="1"/>
  <c r="AL357" i="1"/>
  <c r="AK357" i="1"/>
  <c r="AN357" i="1" s="1"/>
  <c r="Z360" i="1"/>
  <c r="Y360" i="1"/>
  <c r="V360" i="1"/>
  <c r="U360" i="1"/>
  <c r="R360" i="1"/>
  <c r="Q360" i="1"/>
  <c r="N360" i="1"/>
  <c r="M360" i="1"/>
  <c r="J360" i="1"/>
  <c r="I360" i="1"/>
  <c r="AN355" i="1"/>
  <c r="Z355" i="1"/>
  <c r="Y355" i="1"/>
  <c r="V355" i="1"/>
  <c r="U355" i="1"/>
  <c r="R355" i="1"/>
  <c r="Q355" i="1"/>
  <c r="N355" i="1"/>
  <c r="M355" i="1"/>
  <c r="J355" i="1"/>
  <c r="I355" i="1"/>
  <c r="AN354" i="1"/>
  <c r="AK354" i="1"/>
  <c r="AN353" i="1"/>
  <c r="AK353" i="1"/>
  <c r="AL352" i="1"/>
  <c r="AK352" i="1"/>
  <c r="AB355" i="1"/>
  <c r="AA355" i="1"/>
  <c r="X355" i="1"/>
  <c r="W355" i="1"/>
  <c r="T355" i="1"/>
  <c r="S355" i="1"/>
  <c r="P355" i="1"/>
  <c r="O355" i="1"/>
  <c r="L355" i="1"/>
  <c r="K355" i="1"/>
  <c r="H355" i="1"/>
  <c r="G355" i="1"/>
  <c r="AN350" i="1"/>
  <c r="AB350" i="1"/>
  <c r="AA350" i="1"/>
  <c r="X350" i="1"/>
  <c r="W350" i="1"/>
  <c r="T350" i="1"/>
  <c r="S350" i="1"/>
  <c r="P350" i="1"/>
  <c r="O350" i="1"/>
  <c r="L350" i="1"/>
  <c r="K350" i="1"/>
  <c r="H350" i="1"/>
  <c r="G350" i="1"/>
  <c r="AN349" i="1"/>
  <c r="AK349" i="1"/>
  <c r="AN348" i="1"/>
  <c r="AK348" i="1"/>
  <c r="AL347" i="1"/>
  <c r="AK347" i="1"/>
  <c r="Z350" i="1"/>
  <c r="Y350" i="1"/>
  <c r="V350" i="1"/>
  <c r="U350" i="1"/>
  <c r="R350" i="1"/>
  <c r="Q350" i="1"/>
  <c r="N350" i="1"/>
  <c r="M350" i="1"/>
  <c r="J350" i="1"/>
  <c r="I350" i="1"/>
  <c r="AN345" i="1"/>
  <c r="Z345" i="1"/>
  <c r="Y345" i="1"/>
  <c r="V345" i="1"/>
  <c r="U345" i="1"/>
  <c r="R345" i="1"/>
  <c r="Q345" i="1"/>
  <c r="N345" i="1"/>
  <c r="M345" i="1"/>
  <c r="J345" i="1"/>
  <c r="I345" i="1"/>
  <c r="AN344" i="1"/>
  <c r="AK344" i="1"/>
  <c r="AN343" i="1"/>
  <c r="AK343" i="1"/>
  <c r="AL342" i="1"/>
  <c r="AK342" i="1"/>
  <c r="AB345" i="1"/>
  <c r="AA345" i="1"/>
  <c r="X345" i="1"/>
  <c r="W345" i="1"/>
  <c r="T345" i="1"/>
  <c r="S345" i="1"/>
  <c r="P345" i="1"/>
  <c r="O345" i="1"/>
  <c r="L345" i="1"/>
  <c r="K345" i="1"/>
  <c r="H345" i="1"/>
  <c r="G345" i="1"/>
  <c r="AN340" i="1"/>
  <c r="AB340" i="1"/>
  <c r="AA340" i="1"/>
  <c r="X340" i="1"/>
  <c r="W340" i="1"/>
  <c r="T340" i="1"/>
  <c r="S340" i="1"/>
  <c r="P340" i="1"/>
  <c r="O340" i="1"/>
  <c r="L340" i="1"/>
  <c r="K340" i="1"/>
  <c r="H340" i="1"/>
  <c r="G340" i="1"/>
  <c r="AN339" i="1"/>
  <c r="AK339" i="1"/>
  <c r="AN338" i="1"/>
  <c r="AK338" i="1"/>
  <c r="AL337" i="1"/>
  <c r="AK337" i="1"/>
  <c r="Z340" i="1"/>
  <c r="Y340" i="1"/>
  <c r="V340" i="1"/>
  <c r="U340" i="1"/>
  <c r="R340" i="1"/>
  <c r="Q340" i="1"/>
  <c r="N340" i="1"/>
  <c r="M340" i="1"/>
  <c r="J340" i="1"/>
  <c r="I340" i="1"/>
  <c r="AN335" i="1"/>
  <c r="Z335" i="1"/>
  <c r="Y335" i="1"/>
  <c r="V335" i="1"/>
  <c r="U335" i="1"/>
  <c r="R335" i="1"/>
  <c r="Q335" i="1"/>
  <c r="N335" i="1"/>
  <c r="M335" i="1"/>
  <c r="J335" i="1"/>
  <c r="I335" i="1"/>
  <c r="AN334" i="1"/>
  <c r="AK334" i="1"/>
  <c r="AN333" i="1"/>
  <c r="AK333" i="1"/>
  <c r="AN332" i="1" s="1"/>
  <c r="AL332" i="1"/>
  <c r="AK332" i="1"/>
  <c r="AB335" i="1"/>
  <c r="AA335" i="1"/>
  <c r="X335" i="1"/>
  <c r="W335" i="1"/>
  <c r="T335" i="1"/>
  <c r="S335" i="1"/>
  <c r="P335" i="1"/>
  <c r="O335" i="1"/>
  <c r="L335" i="1"/>
  <c r="K335" i="1"/>
  <c r="H335" i="1"/>
  <c r="G335" i="1"/>
  <c r="AN330" i="1"/>
  <c r="AB330" i="1"/>
  <c r="AA330" i="1"/>
  <c r="X330" i="1"/>
  <c r="W330" i="1"/>
  <c r="T330" i="1"/>
  <c r="S330" i="1"/>
  <c r="P330" i="1"/>
  <c r="O330" i="1"/>
  <c r="L330" i="1"/>
  <c r="K330" i="1"/>
  <c r="H330" i="1"/>
  <c r="G330" i="1"/>
  <c r="AN329" i="1"/>
  <c r="AK329" i="1"/>
  <c r="AN328" i="1"/>
  <c r="AK328" i="1"/>
  <c r="AL327" i="1"/>
  <c r="AK327" i="1"/>
  <c r="Z330" i="1"/>
  <c r="Y330" i="1"/>
  <c r="V330" i="1"/>
  <c r="U330" i="1"/>
  <c r="R330" i="1"/>
  <c r="Q330" i="1"/>
  <c r="N330" i="1"/>
  <c r="M330" i="1"/>
  <c r="J330" i="1"/>
  <c r="I330" i="1"/>
  <c r="AN325" i="1"/>
  <c r="Z325" i="1"/>
  <c r="Y325" i="1"/>
  <c r="V325" i="1"/>
  <c r="U325" i="1"/>
  <c r="R325" i="1"/>
  <c r="Q325" i="1"/>
  <c r="N325" i="1"/>
  <c r="M325" i="1"/>
  <c r="J325" i="1"/>
  <c r="I325" i="1"/>
  <c r="AN324" i="1"/>
  <c r="AK324" i="1"/>
  <c r="AN323" i="1"/>
  <c r="AK323" i="1"/>
  <c r="AN322" i="1"/>
  <c r="AL322" i="1"/>
  <c r="AK322" i="1"/>
  <c r="AB325" i="1"/>
  <c r="T325" i="1"/>
  <c r="L325" i="1"/>
  <c r="J385" i="1" l="1"/>
  <c r="M385" i="1"/>
  <c r="Z385" i="1"/>
  <c r="V385" i="1"/>
  <c r="R385" i="1"/>
  <c r="Y385" i="1"/>
  <c r="AK375" i="1"/>
  <c r="AK370" i="1"/>
  <c r="AK381" i="1"/>
  <c r="AK365" i="1"/>
  <c r="AK360" i="1"/>
  <c r="AK355" i="1"/>
  <c r="AK350" i="1"/>
  <c r="AK345" i="1"/>
  <c r="AK340" i="1"/>
  <c r="AK335" i="1"/>
  <c r="AK330" i="1"/>
  <c r="AN362" i="1"/>
  <c r="I385" i="1"/>
  <c r="Q385" i="1"/>
  <c r="U385" i="1"/>
  <c r="N385" i="1"/>
  <c r="AN347" i="1"/>
  <c r="H385" i="1"/>
  <c r="P385" i="1"/>
  <c r="X385" i="1"/>
  <c r="AK384" i="1"/>
  <c r="K385" i="1"/>
  <c r="O385" i="1"/>
  <c r="S385" i="1"/>
  <c r="W385" i="1"/>
  <c r="AA385" i="1"/>
  <c r="AN342" i="1"/>
  <c r="AN352" i="1"/>
  <c r="AK383" i="1"/>
  <c r="AN337" i="1"/>
  <c r="AN327" i="1"/>
  <c r="AN367" i="1"/>
  <c r="AN377" i="1"/>
  <c r="AK382" i="1"/>
  <c r="G385" i="1"/>
  <c r="AK380" i="1"/>
  <c r="G325" i="1"/>
  <c r="K325" i="1"/>
  <c r="O325" i="1"/>
  <c r="S325" i="1"/>
  <c r="W325" i="1"/>
  <c r="AA325" i="1"/>
  <c r="H325" i="1"/>
  <c r="P325" i="1"/>
  <c r="X325" i="1"/>
  <c r="L385" i="1"/>
  <c r="T385" i="1"/>
  <c r="AB385" i="1"/>
  <c r="AL382" i="1"/>
  <c r="AK385" i="1" l="1"/>
  <c r="AK325" i="1"/>
  <c r="AN382" i="1"/>
  <c r="AB64" i="1" l="1"/>
  <c r="AB62" i="1" s="1"/>
  <c r="AB60" i="1" s="1"/>
  <c r="AB58" i="1" s="1"/>
  <c r="AA64" i="1"/>
  <c r="AA62" i="1" s="1"/>
  <c r="AA60" i="1" s="1"/>
  <c r="AA58" i="1" s="1"/>
  <c r="Z64" i="1"/>
  <c r="Z62" i="1" s="1"/>
  <c r="Z60" i="1" s="1"/>
  <c r="Z58" i="1" s="1"/>
  <c r="Y64" i="1"/>
  <c r="Y62" i="1" s="1"/>
  <c r="Y60" i="1" s="1"/>
  <c r="Y58" i="1" s="1"/>
  <c r="X64" i="1"/>
  <c r="X62" i="1" s="1"/>
  <c r="X60" i="1" s="1"/>
  <c r="X58" i="1" s="1"/>
  <c r="W64" i="1"/>
  <c r="W62" i="1" s="1"/>
  <c r="W60" i="1" s="1"/>
  <c r="W58" i="1" s="1"/>
  <c r="V64" i="1"/>
  <c r="V62" i="1" s="1"/>
  <c r="V60" i="1" s="1"/>
  <c r="V58" i="1" s="1"/>
  <c r="U64" i="1"/>
  <c r="U62" i="1" s="1"/>
  <c r="U60" i="1" s="1"/>
  <c r="U58" i="1" s="1"/>
  <c r="T64" i="1"/>
  <c r="T62" i="1" s="1"/>
  <c r="T60" i="1" s="1"/>
  <c r="T58" i="1" s="1"/>
  <c r="S64" i="1"/>
  <c r="S62" i="1" s="1"/>
  <c r="S60" i="1" s="1"/>
  <c r="S58" i="1" s="1"/>
  <c r="R64" i="1"/>
  <c r="R62" i="1" s="1"/>
  <c r="R60" i="1" s="1"/>
  <c r="R58" i="1" s="1"/>
  <c r="Q64" i="1"/>
  <c r="Q62" i="1" s="1"/>
  <c r="Q60" i="1" s="1"/>
  <c r="Q58" i="1" s="1"/>
  <c r="P64" i="1"/>
  <c r="P62" i="1" s="1"/>
  <c r="P60" i="1" s="1"/>
  <c r="P58" i="1" s="1"/>
  <c r="O64" i="1"/>
  <c r="O62" i="1" s="1"/>
  <c r="O60" i="1" s="1"/>
  <c r="O58" i="1" s="1"/>
  <c r="N64" i="1"/>
  <c r="N62" i="1" s="1"/>
  <c r="N60" i="1" s="1"/>
  <c r="N58" i="1" s="1"/>
  <c r="M64" i="1"/>
  <c r="M62" i="1" s="1"/>
  <c r="M60" i="1" s="1"/>
  <c r="M58" i="1" s="1"/>
  <c r="L64" i="1"/>
  <c r="L62" i="1" s="1"/>
  <c r="L60" i="1" s="1"/>
  <c r="L58" i="1" s="1"/>
  <c r="K64" i="1"/>
  <c r="K62" i="1" s="1"/>
  <c r="K60" i="1" s="1"/>
  <c r="K58" i="1" s="1"/>
  <c r="F235" i="1" l="1"/>
  <c r="G235" i="1"/>
  <c r="H235" i="1"/>
  <c r="I235" i="1"/>
  <c r="J235" i="1"/>
  <c r="K235" i="1"/>
  <c r="L235" i="1"/>
  <c r="M235" i="1"/>
  <c r="N235" i="1"/>
  <c r="O235" i="1"/>
  <c r="P235" i="1"/>
  <c r="Q235" i="1"/>
  <c r="R235" i="1"/>
  <c r="S235" i="1"/>
  <c r="T235" i="1"/>
  <c r="U235" i="1"/>
  <c r="V235" i="1"/>
  <c r="W235" i="1"/>
  <c r="X235" i="1"/>
  <c r="Y235" i="1"/>
  <c r="Z235" i="1"/>
  <c r="AA235" i="1"/>
  <c r="AB235" i="1"/>
  <c r="AI317" i="1" l="1"/>
  <c r="L69" i="1" l="1"/>
  <c r="M69" i="1"/>
  <c r="N69" i="1"/>
  <c r="O69" i="1"/>
  <c r="P69" i="1"/>
  <c r="Q69" i="1"/>
  <c r="R69" i="1"/>
  <c r="S69" i="1"/>
  <c r="T69" i="1"/>
  <c r="U69" i="1"/>
  <c r="V69" i="1"/>
  <c r="W69" i="1"/>
  <c r="X69" i="1"/>
  <c r="Y69" i="1"/>
  <c r="Z69" i="1"/>
  <c r="AA69" i="1"/>
  <c r="AB69" i="1"/>
  <c r="K69" i="1"/>
  <c r="F262" i="1" l="1"/>
  <c r="G262" i="1"/>
  <c r="H262" i="1"/>
  <c r="I262" i="1"/>
  <c r="J262" i="1"/>
  <c r="K262" i="1"/>
  <c r="L262" i="1"/>
  <c r="M262" i="1"/>
  <c r="N262" i="1"/>
  <c r="O262" i="1"/>
  <c r="P262" i="1"/>
  <c r="Q262" i="1"/>
  <c r="R262" i="1"/>
  <c r="S262" i="1"/>
  <c r="T262" i="1"/>
  <c r="U262" i="1"/>
  <c r="V262" i="1"/>
  <c r="W262" i="1"/>
  <c r="X262" i="1"/>
  <c r="Y262" i="1"/>
  <c r="Z262" i="1"/>
  <c r="AA262" i="1"/>
  <c r="AB262" i="1"/>
  <c r="F269" i="1"/>
  <c r="G269" i="1"/>
  <c r="H269" i="1"/>
  <c r="I269" i="1"/>
  <c r="J269" i="1"/>
  <c r="K269" i="1"/>
  <c r="L269" i="1"/>
  <c r="M269" i="1"/>
  <c r="N269" i="1"/>
  <c r="O269" i="1"/>
  <c r="P269" i="1"/>
  <c r="Q269" i="1"/>
  <c r="R269" i="1"/>
  <c r="S269" i="1"/>
  <c r="T269" i="1"/>
  <c r="U269" i="1"/>
  <c r="V269" i="1"/>
  <c r="W269" i="1"/>
  <c r="X269" i="1"/>
  <c r="Y269" i="1"/>
  <c r="Z269" i="1"/>
  <c r="AA269" i="1"/>
  <c r="AB269" i="1"/>
  <c r="H310" i="1" l="1"/>
  <c r="I310" i="1"/>
  <c r="J310" i="1"/>
  <c r="K310" i="1"/>
  <c r="L310" i="1"/>
  <c r="M310" i="1"/>
  <c r="N310" i="1"/>
  <c r="O310" i="1"/>
  <c r="P310" i="1"/>
  <c r="Q310" i="1"/>
  <c r="R310" i="1"/>
  <c r="S310" i="1"/>
  <c r="T310" i="1"/>
  <c r="U310" i="1"/>
  <c r="V310" i="1"/>
  <c r="W310" i="1"/>
  <c r="X310" i="1"/>
  <c r="Y310" i="1"/>
  <c r="Z310" i="1"/>
  <c r="AA310" i="1"/>
  <c r="AB310" i="1"/>
  <c r="X312" i="1"/>
  <c r="E214" i="1" l="1"/>
  <c r="F214" i="1"/>
  <c r="F273" i="1"/>
  <c r="G273" i="1"/>
  <c r="H273" i="1"/>
  <c r="I273" i="1"/>
  <c r="J273" i="1"/>
  <c r="K273" i="1"/>
  <c r="L273" i="1"/>
  <c r="M273" i="1"/>
  <c r="N273" i="1"/>
  <c r="O273" i="1"/>
  <c r="P273" i="1"/>
  <c r="Q273" i="1"/>
  <c r="R273" i="1"/>
  <c r="S273" i="1"/>
  <c r="T273" i="1"/>
  <c r="U273" i="1"/>
  <c r="V273" i="1"/>
  <c r="W273" i="1"/>
  <c r="X273" i="1"/>
  <c r="Y273" i="1"/>
  <c r="Z273" i="1"/>
  <c r="AA273" i="1"/>
  <c r="AB273" i="1"/>
  <c r="E269" i="1"/>
  <c r="F38" i="1" l="1"/>
  <c r="G38" i="1"/>
  <c r="H38" i="1"/>
  <c r="E38" i="1"/>
  <c r="AB158" i="1"/>
  <c r="Z158" i="1"/>
  <c r="X158" i="1"/>
  <c r="V158" i="1"/>
  <c r="T158" i="1"/>
  <c r="R158" i="1"/>
  <c r="P158" i="1"/>
  <c r="N158" i="1"/>
  <c r="AB142" i="1"/>
  <c r="Z142" i="1"/>
  <c r="X142" i="1"/>
  <c r="V142" i="1"/>
  <c r="T142" i="1"/>
  <c r="R142" i="1"/>
  <c r="P142" i="1"/>
  <c r="N142" i="1"/>
  <c r="AB150" i="1"/>
  <c r="Z150" i="1"/>
  <c r="X150" i="1"/>
  <c r="V150" i="1"/>
  <c r="T150" i="1"/>
  <c r="R150" i="1"/>
  <c r="P150" i="1"/>
  <c r="N150" i="1"/>
  <c r="G308" i="1" l="1"/>
  <c r="H308" i="1"/>
  <c r="I308" i="1"/>
  <c r="J308" i="1"/>
  <c r="K308" i="1"/>
  <c r="L308" i="1"/>
  <c r="M308" i="1"/>
  <c r="N308" i="1"/>
  <c r="P308" i="1"/>
  <c r="Q308" i="1"/>
  <c r="R308" i="1"/>
  <c r="S308" i="1"/>
  <c r="T308" i="1"/>
  <c r="U308" i="1"/>
  <c r="V308" i="1"/>
  <c r="W308" i="1"/>
  <c r="X308" i="1"/>
  <c r="Y308" i="1"/>
  <c r="Z308" i="1"/>
  <c r="AA308" i="1"/>
  <c r="AB308" i="1"/>
  <c r="F253" i="4"/>
  <c r="F258" i="1" l="1"/>
  <c r="G258" i="1"/>
  <c r="H258" i="1"/>
  <c r="I258" i="1"/>
  <c r="J258" i="1"/>
  <c r="K258" i="1"/>
  <c r="L258" i="1"/>
  <c r="M258" i="1"/>
  <c r="N258" i="1"/>
  <c r="O258" i="1"/>
  <c r="P258" i="1"/>
  <c r="Q258" i="1"/>
  <c r="R258" i="1"/>
  <c r="S258" i="1"/>
  <c r="T258" i="1"/>
  <c r="U258" i="1"/>
  <c r="V258" i="1"/>
  <c r="W258" i="1"/>
  <c r="X258" i="1"/>
  <c r="Y258" i="1"/>
  <c r="Z258" i="1"/>
  <c r="AA258" i="1"/>
  <c r="AB258" i="1"/>
  <c r="E208" i="1" l="1"/>
  <c r="E211" i="1"/>
  <c r="F211" i="1"/>
  <c r="F208" i="1"/>
  <c r="L101" i="1" l="1"/>
  <c r="M101" i="1"/>
  <c r="N101" i="1"/>
  <c r="O101" i="1"/>
  <c r="P101" i="1"/>
  <c r="Q101" i="1"/>
  <c r="R101" i="1"/>
  <c r="S101" i="1"/>
  <c r="T101" i="1"/>
  <c r="U101" i="1"/>
  <c r="V101" i="1"/>
  <c r="W101" i="1"/>
  <c r="X101" i="1"/>
  <c r="Y101" i="1"/>
  <c r="Z101" i="1"/>
  <c r="AA101" i="1"/>
  <c r="AB101" i="1"/>
  <c r="K101" i="1"/>
  <c r="E273" i="1" l="1"/>
  <c r="F265" i="1"/>
  <c r="G265" i="1"/>
  <c r="H265" i="1"/>
  <c r="I265" i="1"/>
  <c r="K265" i="1"/>
  <c r="L265" i="1"/>
  <c r="M265" i="1"/>
  <c r="N265" i="1"/>
  <c r="O265" i="1"/>
  <c r="P265" i="1"/>
  <c r="Q265" i="1"/>
  <c r="R265" i="1"/>
  <c r="S265" i="1"/>
  <c r="T265" i="1"/>
  <c r="U265" i="1"/>
  <c r="V265" i="1"/>
  <c r="W265" i="1"/>
  <c r="X265" i="1"/>
  <c r="Y265" i="1"/>
  <c r="Z265" i="1"/>
  <c r="AA265" i="1"/>
  <c r="AB265" i="1"/>
  <c r="E262" i="1"/>
  <c r="E235" i="1"/>
  <c r="J265" i="1" l="1"/>
  <c r="E265" i="1"/>
  <c r="G315" i="1" l="1"/>
  <c r="H315" i="1"/>
  <c r="I315" i="1"/>
  <c r="J315" i="1"/>
  <c r="K315" i="1"/>
  <c r="L315" i="1"/>
  <c r="M315" i="1"/>
  <c r="N315" i="1"/>
  <c r="O315" i="1"/>
  <c r="P315" i="1"/>
  <c r="Q315" i="1"/>
  <c r="R315" i="1"/>
  <c r="S315" i="1"/>
  <c r="T315" i="1"/>
  <c r="U315" i="1"/>
  <c r="V315" i="1"/>
  <c r="W315" i="1"/>
  <c r="X315" i="1"/>
  <c r="Y315" i="1"/>
  <c r="Z315" i="1"/>
  <c r="AA315" i="1"/>
  <c r="AB315" i="1"/>
  <c r="G312" i="1"/>
  <c r="H312" i="1"/>
  <c r="I312" i="1"/>
  <c r="J312" i="1"/>
  <c r="K312" i="1"/>
  <c r="L312" i="1"/>
  <c r="M312" i="1"/>
  <c r="N312" i="1"/>
  <c r="O312" i="1"/>
  <c r="P312" i="1"/>
  <c r="Q312" i="1"/>
  <c r="R312" i="1"/>
  <c r="S312" i="1"/>
  <c r="T312" i="1"/>
  <c r="U312" i="1"/>
  <c r="V312" i="1"/>
  <c r="W312" i="1"/>
  <c r="Y312" i="1"/>
  <c r="Z312" i="1"/>
  <c r="AA312" i="1"/>
  <c r="AB312" i="1"/>
  <c r="G310" i="1"/>
  <c r="O308" i="1"/>
  <c r="Z220" i="1" l="1"/>
  <c r="X220" i="1"/>
  <c r="V220" i="1"/>
  <c r="T220" i="1"/>
  <c r="R220" i="1"/>
  <c r="P220" i="1"/>
  <c r="N220" i="1"/>
  <c r="L220" i="1"/>
  <c r="Z189" i="1" l="1"/>
  <c r="X189" i="1"/>
  <c r="V189" i="1"/>
  <c r="T189" i="1"/>
  <c r="R189" i="1"/>
  <c r="P189" i="1"/>
  <c r="N189" i="1"/>
  <c r="L189" i="1"/>
  <c r="Z188" i="1"/>
  <c r="X188" i="1"/>
  <c r="V188" i="1"/>
  <c r="T188" i="1"/>
  <c r="R188" i="1"/>
  <c r="P188" i="1"/>
  <c r="N188" i="1"/>
  <c r="L188" i="1"/>
  <c r="G39" i="1" l="1"/>
  <c r="AI292" i="1" l="1"/>
  <c r="AI293" i="1"/>
  <c r="AI294" i="1"/>
  <c r="AI295" i="1"/>
  <c r="E296" i="1" l="1"/>
  <c r="F296" i="1"/>
  <c r="G296" i="1"/>
  <c r="H296" i="1"/>
  <c r="I296" i="1"/>
  <c r="J296" i="1"/>
  <c r="K296" i="1"/>
  <c r="L296" i="1"/>
  <c r="M296" i="1"/>
  <c r="N296" i="1"/>
  <c r="O296" i="1"/>
  <c r="P296" i="1"/>
  <c r="Q296" i="1"/>
  <c r="R296" i="1"/>
  <c r="S296" i="1"/>
  <c r="T296" i="1"/>
  <c r="U296" i="1"/>
  <c r="V296" i="1"/>
  <c r="W296" i="1"/>
  <c r="X296" i="1"/>
  <c r="Y296" i="1"/>
  <c r="Z296" i="1"/>
  <c r="AA296" i="1"/>
  <c r="AB296" i="1"/>
  <c r="AI285" i="1" l="1"/>
  <c r="AI286" i="1"/>
  <c r="AI287" i="1"/>
  <c r="AI288" i="1"/>
  <c r="AI289" i="1"/>
  <c r="AI290" i="1"/>
  <c r="AI291" i="1"/>
  <c r="E258" i="1"/>
  <c r="AI296" i="1" l="1"/>
  <c r="AI297" i="1"/>
  <c r="AI298" i="1"/>
  <c r="AI299" i="1"/>
  <c r="AI300" i="1"/>
  <c r="AI301" i="1"/>
  <c r="AI302" i="1"/>
  <c r="AI303" i="1"/>
  <c r="F39" i="1"/>
  <c r="E39" i="1"/>
</calcChain>
</file>

<file path=xl/sharedStrings.xml><?xml version="1.0" encoding="utf-8"?>
<sst xmlns="http://schemas.openxmlformats.org/spreadsheetml/2006/main" count="2490" uniqueCount="1194">
  <si>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</si>
  <si>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</si>
  <si>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</si>
  <si>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</si>
  <si>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</si>
  <si>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</si>
  <si>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</si>
  <si>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</si>
  <si>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</si>
  <si>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</si>
  <si>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</si>
  <si>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</si>
  <si>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</si>
  <si>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</si>
  <si>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</si>
  <si>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</si>
  <si>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</si>
  <si>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</si>
  <si>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</si>
  <si>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</si>
  <si>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</si>
  <si>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</si>
  <si>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</si>
  <si>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</si>
  <si>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</si>
  <si>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</si>
  <si>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</si>
  <si>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</si>
  <si>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</si>
  <si>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</si>
  <si>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</si>
  <si>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</si>
  <si>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</si>
  <si>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</si>
  <si>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</si>
  <si>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</si>
  <si>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</si>
  <si>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</si>
  <si>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</si>
  <si>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</si>
  <si>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</si>
  <si>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</si>
  <si>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</si>
  <si>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</si>
  <si>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</si>
  <si>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</si>
  <si>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</si>
  <si>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</si>
  <si>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</si>
  <si>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</si>
  <si>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</si>
  <si>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</si>
  <si>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</si>
  <si>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</si>
  <si>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</si>
  <si>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</si>
  <si>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</si>
  <si>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</si>
  <si>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</si>
  <si>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</si>
  <si>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</si>
  <si>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</si>
  <si>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</si>
  <si>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</si>
  <si>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</si>
  <si>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</si>
  <si>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</si>
  <si>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</si>
  <si>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</si>
  <si>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</si>
  <si>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</si>
  <si>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</si>
  <si>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</si>
  <si>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</si>
  <si>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</si>
  <si>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</si>
  <si>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</si>
  <si>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</si>
  <si>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</si>
  <si>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</si>
  <si>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</si>
  <si>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</si>
  <si>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</si>
  <si>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</si>
  <si>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</si>
  <si>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</si>
  <si>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</si>
  <si>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</si>
  <si>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</si>
  <si>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</si>
  <si>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</si>
  <si>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</si>
  <si>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</si>
  <si>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</si>
  <si>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</si>
  <si>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</si>
  <si>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</si>
  <si>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</si>
  <si>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</si>
  <si>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</si>
  <si>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</si>
  <si>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</si>
  <si>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</si>
  <si>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</si>
  <si>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</si>
  <si>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</si>
  <si>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</si>
  <si>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</si>
  <si>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</si>
  <si>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</si>
  <si>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</si>
  <si>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</si>
  <si>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</si>
  <si>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</si>
  <si>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</si>
  <si>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</si>
  <si>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</si>
  <si>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</si>
  <si>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</si>
  <si>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</si>
  <si>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</si>
  <si>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</si>
  <si>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</si>
  <si>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</si>
  <si>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</si>
  <si>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</si>
  <si>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</si>
  <si>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</si>
  <si>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</si>
  <si>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</si>
  <si>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</si>
  <si>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</si>
  <si>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</si>
  <si>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</si>
  <si>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</si>
  <si>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</si>
  <si>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</si>
  <si>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</si>
  <si>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</si>
  <si>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</si>
  <si>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</si>
  <si>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</si>
  <si>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</si>
  <si>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</si>
  <si>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</si>
  <si>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</si>
  <si>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</si>
  <si>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</si>
  <si>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</si>
  <si>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</si>
  <si>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</si>
  <si>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</si>
  <si>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</si>
  <si>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</si>
  <si>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</si>
  <si>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</si>
  <si>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</si>
  <si>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</si>
  <si>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</si>
  <si>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</si>
  <si>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</si>
  <si>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</si>
  <si>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</si>
  <si>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</si>
  <si>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</si>
  <si>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</si>
  <si>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</si>
  <si>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</si>
  <si>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</si>
  <si>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</si>
  <si>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</si>
  <si>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</si>
  <si>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</si>
  <si>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</si>
  <si>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</si>
  <si>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</si>
  <si>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</si>
  <si>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</si>
  <si>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</si>
  <si>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</si>
  <si>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</si>
  <si>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</si>
  <si>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</si>
  <si>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</si>
  <si>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</si>
  <si>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</si>
  <si>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</si>
  <si>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</si>
  <si>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</si>
  <si>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</si>
  <si>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</si>
  <si>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</si>
  <si>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</si>
  <si>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</si>
  <si>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</si>
  <si>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</si>
  <si>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</si>
  <si>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</si>
  <si>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</si>
  <si>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</si>
  <si>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</si>
  <si>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</si>
  <si>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</si>
  <si>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</si>
  <si>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</si>
  <si>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</si>
  <si>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</si>
  <si>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</si>
  <si>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</si>
  <si>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</si>
  <si>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</si>
  <si>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</si>
  <si>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</si>
  <si>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</si>
  <si>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</si>
  <si>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</si>
  <si>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</si>
  <si>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</si>
  <si>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</si>
  <si>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</si>
  <si>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</si>
  <si>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</si>
  <si>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</si>
  <si>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</si>
  <si>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</si>
  <si>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</si>
  <si>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</si>
  <si>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</si>
  <si>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</si>
  <si>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</si>
  <si>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</si>
  <si>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</si>
  <si>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</si>
  <si>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</si>
  <si>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</si>
  <si>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</si>
  <si>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</si>
  <si>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</si>
  <si>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</si>
  <si>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</si>
  <si>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</si>
  <si>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</si>
  <si>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</si>
  <si>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</si>
  <si>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</si>
  <si>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</si>
  <si>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</si>
  <si>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</si>
  <si>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</si>
  <si>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</si>
  <si>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</si>
  <si>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</si>
  <si>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</si>
  <si>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</si>
  <si>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</si>
  <si>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</si>
  <si>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</si>
  <si>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</si>
  <si>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</si>
  <si>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</si>
  <si>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</si>
  <si>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</si>
  <si>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</si>
  <si>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</si>
  <si>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</si>
  <si>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</si>
  <si>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</si>
  <si>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</si>
  <si>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</si>
  <si>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</si>
  <si>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</si>
  <si>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</si>
  <si>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</si>
  <si>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</si>
  <si>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</si>
  <si>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</si>
  <si>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</si>
  <si>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</si>
  <si>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</si>
  <si>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</si>
  <si>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</si>
  <si>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</si>
  <si>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</si>
  <si>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</si>
  <si>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</si>
  <si>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</si>
  <si>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</si>
  <si>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</si>
  <si>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</si>
  <si>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</si>
  <si>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</si>
  <si>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</si>
  <si>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</si>
  <si>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</si>
  <si>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</si>
  <si>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</si>
  <si>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</si>
  <si>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</si>
  <si>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</si>
  <si>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</si>
  <si>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</si>
  <si>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</si>
  <si>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</si>
  <si>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</si>
  <si>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</si>
  <si>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</si>
  <si>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</si>
  <si>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</si>
  <si>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</si>
  <si>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</si>
  <si>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</si>
  <si>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</si>
  <si>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</si>
  <si>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</si>
  <si>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</si>
  <si>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</si>
  <si>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</si>
  <si>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</si>
  <si>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</si>
  <si>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</si>
  <si>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</si>
  <si>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</si>
  <si>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</si>
  <si>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</si>
  <si>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</si>
  <si>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</si>
  <si>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</si>
  <si>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</si>
  <si>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</si>
  <si>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</si>
  <si>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</si>
  <si>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</si>
  <si>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</si>
  <si>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</si>
  <si>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</si>
  <si>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</si>
  <si>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</si>
  <si>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</si>
  <si>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</si>
  <si>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</si>
  <si>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</si>
  <si>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</si>
  <si>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</si>
  <si>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</si>
  <si>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</si>
  <si>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</si>
  <si>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</si>
  <si>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</si>
  <si>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</si>
  <si>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</si>
  <si>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</si>
  <si>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</si>
  <si>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</si>
  <si>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</si>
  <si>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</si>
  <si>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</si>
  <si>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</si>
  <si>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</si>
  <si>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</si>
  <si>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</si>
  <si>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</si>
  <si>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</si>
  <si>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</si>
  <si>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</si>
  <si>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</si>
  <si>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</si>
  <si>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</si>
  <si>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</si>
  <si>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</si>
  <si>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</si>
  <si>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</si>
  <si>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</si>
  <si>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</si>
  <si>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</si>
  <si>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</si>
  <si>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</si>
  <si>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</si>
  <si>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</si>
  <si>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</si>
  <si>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</si>
  <si>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Sub County</t>
  </si>
  <si>
    <t>Health Facility</t>
  </si>
  <si>
    <t>Month</t>
  </si>
  <si>
    <t>Year</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</si>
  <si>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</si>
  <si>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</si>
  <si>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</si>
  <si>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</si>
  <si>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</si>
  <si>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</si>
  <si>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</si>
  <si>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</si>
  <si>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</si>
  <si>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</si>
  <si>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</si>
  <si>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</si>
  <si>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</si>
  <si>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</si>
  <si>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</si>
  <si>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</si>
  <si>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</si>
  <si>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</si>
  <si>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</si>
  <si>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</si>
  <si>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</si>
  <si>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</si>
  <si>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</si>
  <si>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</si>
  <si>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</si>
  <si>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</si>
  <si>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</si>
  <si>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</si>
  <si>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</si>
  <si>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</si>
  <si>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</si>
  <si>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</si>
  <si>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</si>
  <si>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</si>
  <si>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</si>
  <si>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</si>
  <si>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</si>
  <si>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</si>
  <si>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</si>
  <si>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</si>
  <si>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</si>
  <si>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</si>
  <si>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</si>
  <si>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</si>
  <si>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</si>
  <si>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</si>
  <si>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</si>
  <si>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</si>
  <si>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</si>
  <si>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</si>
  <si>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</si>
  <si>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</si>
  <si>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</si>
  <si>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</si>
  <si>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</si>
  <si>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</si>
  <si>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</si>
  <si>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</si>
  <si>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</si>
  <si>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</si>
  <si>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</si>
  <si>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</si>
  <si>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</si>
  <si>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</si>
  <si>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</si>
  <si>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</si>
  <si>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</si>
  <si>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</si>
  <si>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</si>
  <si>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</si>
  <si>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</si>
  <si>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</si>
  <si>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</si>
  <si>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</si>
  <si>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</si>
  <si>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</si>
  <si>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</si>
  <si>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</si>
  <si>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</si>
  <si>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</si>
  <si>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</si>
  <si>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</si>
  <si>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</si>
  <si>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</si>
  <si>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</si>
  <si>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</si>
  <si>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</si>
  <si>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</si>
  <si>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</si>
  <si>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</si>
  <si>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</si>
  <si>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</si>
  <si>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</si>
  <si>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</si>
  <si>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</si>
  <si>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</si>
  <si>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</si>
  <si>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</si>
  <si>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</si>
  <si>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</si>
  <si>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</si>
  <si>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</si>
  <si>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</si>
  <si>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</si>
  <si>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</si>
  <si>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</si>
  <si>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</si>
  <si>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</si>
  <si>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</si>
  <si>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</si>
  <si>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</si>
  <si>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</si>
  <si>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</si>
  <si>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</si>
  <si>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</si>
  <si>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</si>
  <si>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</si>
  <si>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</si>
  <si>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</si>
  <si>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</si>
  <si>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</si>
  <si>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</si>
  <si>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</si>
  <si>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</si>
  <si>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</si>
  <si>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</si>
  <si>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</si>
  <si>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</si>
  <si>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</si>
  <si>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</si>
  <si>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</si>
  <si>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</si>
  <si>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</si>
  <si>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</si>
  <si>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</si>
  <si>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</si>
  <si>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</si>
  <si>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</si>
  <si>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</si>
  <si>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</si>
  <si>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</si>
  <si>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</si>
  <si>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</si>
  <si>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</si>
  <si>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</si>
  <si>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</si>
  <si>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</si>
  <si>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</si>
  <si>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</si>
  <si>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</si>
  <si>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</si>
  <si>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</si>
  <si>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</si>
  <si>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</si>
  <si>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</si>
  <si>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</si>
  <si>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</si>
  <si>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</si>
  <si>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</si>
  <si>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</si>
  <si>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</si>
  <si>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</si>
  <si>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</si>
  <si>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</si>
  <si>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</si>
  <si>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</si>
  <si>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</si>
  <si>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</si>
  <si>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</si>
  <si>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</si>
  <si>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</si>
  <si>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</si>
  <si>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</si>
  <si>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</si>
  <si>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</si>
  <si>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</si>
  <si>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</si>
  <si>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</si>
  <si>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</si>
  <si>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</si>
  <si>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</si>
  <si>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</si>
  <si>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</si>
  <si>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</si>
  <si>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</si>
  <si>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</si>
  <si>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</si>
  <si>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</si>
  <si>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</si>
  <si>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</si>
  <si>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</si>
  <si>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</si>
  <si>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</si>
  <si>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</si>
  <si>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</si>
  <si>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</si>
  <si>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</si>
  <si>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</si>
  <si>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</si>
  <si>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</si>
  <si>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</si>
  <si>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</si>
  <si>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</si>
  <si>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</si>
  <si>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</si>
  <si>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</si>
  <si>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</si>
  <si>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</si>
  <si>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</si>
  <si>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</si>
  <si>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</si>
  <si>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</si>
  <si>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</si>
  <si>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</si>
  <si>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</si>
  <si>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</si>
  <si>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</si>
  <si>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</si>
  <si>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</si>
  <si>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</si>
  <si>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</si>
  <si>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</si>
  <si>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</si>
  <si>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</si>
  <si>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</si>
  <si>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</si>
  <si>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</si>
  <si>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</si>
  <si>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</si>
  <si>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</si>
  <si>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</si>
  <si>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</si>
  <si>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</si>
  <si>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</si>
  <si>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</si>
  <si>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</si>
  <si>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</si>
  <si>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</si>
  <si>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</si>
  <si>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</si>
  <si>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</si>
  <si>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</si>
  <si>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</si>
  <si>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</si>
  <si>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</si>
  <si>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</si>
  <si>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</si>
  <si>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</si>
  <si>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</si>
  <si>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</si>
  <si>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</si>
  <si>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</si>
  <si>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</si>
  <si>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</si>
  <si>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</si>
  <si>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</si>
  <si>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</si>
  <si>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</si>
  <si>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</si>
  <si>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</si>
  <si>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</si>
  <si>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</si>
  <si>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</si>
  <si>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</si>
  <si>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</si>
  <si>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</si>
  <si>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</si>
  <si>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</si>
  <si>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</si>
  <si>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</si>
  <si>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</si>
  <si>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</si>
  <si>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</si>
  <si>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</si>
  <si>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</si>
  <si>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</si>
  <si>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</si>
  <si>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</si>
  <si>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</si>
  <si>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</si>
  <si>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</si>
  <si>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</si>
  <si>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</si>
  <si>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</si>
  <si>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</si>
  <si>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</si>
  <si>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</si>
  <si>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</si>
  <si>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</si>
  <si>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</si>
  <si>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</si>
  <si>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</si>
  <si>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</si>
  <si>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</si>
  <si>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</si>
  <si>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</si>
  <si>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</si>
  <si>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</si>
  <si>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</si>
  <si>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</si>
  <si>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</si>
  <si>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</si>
  <si>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</si>
  <si>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</si>
  <si>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</si>
  <si>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</si>
  <si>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</si>
  <si>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</si>
  <si>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</si>
  <si>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</si>
  <si>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</si>
  <si>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</si>
  <si>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</si>
  <si>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</si>
  <si>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</si>
  <si>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</si>
  <si>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</si>
  <si>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</si>
  <si>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</si>
  <si>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</si>
  <si>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</si>
  <si>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</si>
  <si>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</si>
  <si>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</si>
  <si>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</si>
  <si>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</si>
  <si>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</si>
  <si>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</si>
  <si>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</si>
  <si>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</si>
  <si>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</si>
  <si>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</si>
  <si>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</si>
  <si>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</si>
  <si>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</si>
  <si>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</si>
  <si>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</si>
  <si>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</si>
  <si>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</si>
  <si>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</si>
  <si>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</si>
  <si>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</si>
  <si>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</si>
  <si>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</si>
  <si>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</si>
  <si>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</si>
  <si>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</si>
  <si>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</si>
  <si>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</si>
  <si>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</si>
  <si>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</si>
  <si>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</si>
  <si>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</si>
  <si>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</si>
  <si>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</si>
  <si>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</si>
  <si>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</si>
  <si>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</si>
  <si>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</si>
  <si>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</si>
  <si>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</si>
  <si>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</si>
  <si>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</si>
  <si>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</si>
  <si>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</si>
  <si>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</si>
  <si>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</si>
  <si>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</si>
  <si>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</si>
  <si>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</si>
  <si>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</si>
  <si>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</si>
  <si>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</si>
  <si>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</si>
  <si>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</si>
  <si>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</si>
  <si>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</si>
  <si>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</si>
  <si>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</si>
  <si>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</si>
  <si>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</si>
  <si>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</si>
  <si>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</si>
  <si>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</si>
  <si>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</si>
  <si>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</si>
  <si>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</si>
  <si>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</si>
  <si>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</si>
  <si>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</si>
  <si>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</si>
  <si>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</si>
  <si>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</si>
  <si>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</si>
  <si>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</si>
  <si>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</si>
  <si>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</si>
  <si>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</si>
  <si>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</si>
  <si>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</si>
  <si>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</si>
  <si>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</si>
  <si>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</si>
  <si>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</si>
  <si>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</si>
  <si>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</si>
  <si>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</si>
  <si>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</si>
  <si>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</si>
  <si>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</si>
  <si>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</si>
  <si>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</si>
  <si>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</si>
  <si>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</si>
  <si>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</si>
  <si>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</si>
  <si>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</si>
  <si>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</si>
  <si>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</si>
  <si>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</si>
  <si>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</si>
  <si>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</si>
  <si>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</si>
  <si>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</si>
  <si>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</si>
  <si>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</si>
  <si>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</si>
  <si>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</si>
  <si>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</si>
  <si>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</si>
  <si>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</si>
  <si>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</si>
  <si>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</si>
  <si>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</si>
  <si>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</si>
  <si>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</si>
  <si>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</si>
  <si>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</si>
  <si>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</si>
  <si>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</si>
  <si>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</si>
  <si>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</si>
  <si>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</si>
  <si>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</si>
  <si>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</si>
  <si>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</si>
  <si>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</si>
  <si>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</si>
  <si>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</si>
  <si>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</si>
  <si>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</si>
  <si>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</si>
  <si>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</si>
  <si>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</si>
  <si>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</si>
  <si>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</si>
  <si>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</si>
  <si>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</si>
  <si>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</si>
  <si>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</si>
  <si>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</si>
  <si>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</si>
  <si>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</si>
  <si>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</si>
  <si>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</si>
  <si>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</si>
  <si>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</si>
  <si>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</si>
  <si>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</si>
  <si>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</si>
  <si>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</si>
  <si>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</si>
  <si>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</si>
  <si>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</si>
  <si>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</si>
  <si>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F00-08</t>
  </si>
  <si>
    <t>F00-09</t>
  </si>
  <si>
    <t>F00-10</t>
  </si>
  <si>
    <t xml:space="preserve">No. of clients seen at IPD (monthly workload)         </t>
  </si>
  <si>
    <t xml:space="preserve">No. of clients seen at MCH (monthly workload)         </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</si>
  <si>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</si>
  <si>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</si>
  <si>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</si>
  <si>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</si>
  <si>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</si>
  <si>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</si>
  <si>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</si>
  <si>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</si>
  <si>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</si>
  <si>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</si>
  <si>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</si>
  <si>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</si>
  <si>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</si>
  <si>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</si>
  <si>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</si>
  <si>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</si>
  <si>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</si>
  <si>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</si>
  <si>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</si>
  <si>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</si>
  <si>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</si>
  <si>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</si>
  <si>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</si>
  <si>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</si>
  <si>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</si>
  <si>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</si>
  <si>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</si>
  <si>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</si>
  <si>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</si>
  <si>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</si>
  <si>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</si>
  <si>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</si>
  <si>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</si>
  <si>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</si>
  <si>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</si>
  <si>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</si>
  <si>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</si>
  <si>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</si>
  <si>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</si>
  <si>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</si>
  <si>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</si>
  <si>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</si>
  <si>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</si>
  <si>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</si>
  <si>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</si>
  <si>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</si>
  <si>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</si>
  <si>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</si>
  <si>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</si>
  <si>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</si>
  <si>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</si>
  <si>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</si>
  <si>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</si>
  <si>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</si>
  <si>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</si>
  <si>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</si>
  <si>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</si>
  <si>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</si>
  <si>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</si>
  <si>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</si>
  <si>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</si>
  <si>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</si>
  <si>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</si>
  <si>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</si>
  <si>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</si>
  <si>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</si>
  <si>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</si>
  <si>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</si>
  <si>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</si>
  <si>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</si>
  <si>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</si>
  <si>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</si>
  <si>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</si>
  <si>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</si>
  <si>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</si>
  <si>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</si>
  <si>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</si>
  <si>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</si>
  <si>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</si>
  <si>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</si>
  <si>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</si>
  <si>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</si>
  <si>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</si>
  <si>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</si>
  <si>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</si>
  <si>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</si>
  <si>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</si>
  <si>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</si>
  <si>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</si>
  <si>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</si>
  <si>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</si>
  <si>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</si>
  <si>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</si>
  <si>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</si>
  <si>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</si>
  <si>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</si>
  <si>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</si>
  <si>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</si>
  <si>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</si>
  <si>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</si>
  <si>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</si>
  <si>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</si>
  <si>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</si>
  <si>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</si>
  <si>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</si>
  <si>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</si>
  <si>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</si>
  <si>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</si>
  <si>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</si>
  <si>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</si>
  <si>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</si>
  <si>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</si>
  <si>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</si>
  <si>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</si>
  <si>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</si>
  <si>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</si>
  <si>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</si>
  <si>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</si>
  <si>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</si>
  <si>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</si>
  <si>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</si>
  <si>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</si>
  <si>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</si>
  <si>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</si>
  <si>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</si>
  <si>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</si>
  <si>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</si>
  <si>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</si>
  <si>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</si>
  <si>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</si>
  <si>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</si>
  <si>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</si>
  <si>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</si>
  <si>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</si>
  <si>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</si>
  <si>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</si>
  <si>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</si>
  <si>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</si>
  <si>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</si>
  <si>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</si>
  <si>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</si>
  <si>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</si>
  <si>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</si>
  <si>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</si>
  <si>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</si>
  <si>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</si>
  <si>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</si>
  <si>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</si>
  <si>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</si>
  <si>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</si>
  <si>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</si>
  <si>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</si>
  <si>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</si>
  <si>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</si>
  <si>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</si>
  <si>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</si>
  <si>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</si>
  <si>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</si>
  <si>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</si>
  <si>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</si>
  <si>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</si>
  <si>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</si>
  <si>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</si>
  <si>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</si>
  <si>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</si>
  <si>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</si>
  <si>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</si>
  <si>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</si>
  <si>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</si>
  <si>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</si>
  <si>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</si>
  <si>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</si>
  <si>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Number Reffered For Treatment</t>
  </si>
  <si>
    <t>F04-032</t>
  </si>
  <si>
    <t>F04-092</t>
  </si>
  <si>
    <t>F04-152</t>
  </si>
  <si>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</si>
  <si>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rPr>
        <b/>
        <sz val="22"/>
        <color theme="1"/>
        <rFont val="Calibri"/>
        <family val="2"/>
        <scheme val="minor"/>
      </rPr>
      <t xml:space="preserve">ANC 2 and above </t>
    </r>
    <r>
      <rPr>
        <i/>
        <sz val="22"/>
        <color theme="1"/>
        <rFont val="Calibri"/>
        <family val="2"/>
        <scheme val="minor"/>
      </rPr>
      <t>(includes 2nd, 3rd, 4th ANC visits etc)</t>
    </r>
  </si>
  <si>
    <r>
      <t>Infant Prophylaxis</t>
    </r>
    <r>
      <rPr>
        <b/>
        <i/>
        <sz val="22"/>
        <color theme="1"/>
        <rFont val="Calibri"/>
        <family val="2"/>
        <scheme val="minor"/>
      </rPr>
      <t xml:space="preserve"> 
</t>
    </r>
    <r>
      <rPr>
        <i/>
        <sz val="22"/>
        <color theme="1"/>
        <rFont val="Calibri"/>
        <family val="2"/>
        <scheme val="minor"/>
      </rPr>
      <t>(use  mother's age for reporting)</t>
    </r>
  </si>
  <si>
    <r>
      <t xml:space="preserve">Cause of  death (COD) </t>
    </r>
    <r>
      <rPr>
        <b/>
        <i/>
        <sz val="22"/>
        <color theme="1"/>
        <rFont val="Calibri"/>
        <family val="2"/>
        <scheme val="minor"/>
      </rPr>
      <t>Optional</t>
    </r>
  </si>
  <si>
    <r>
      <t>Directly Assisted</t>
    </r>
    <r>
      <rPr>
        <b/>
        <sz val="24"/>
        <color theme="1"/>
        <rFont val="Calibri"/>
        <family val="2"/>
        <scheme val="minor"/>
      </rPr>
      <t xml:space="preserve">  </t>
    </r>
  </si>
  <si>
    <r>
      <t>Current on PREP (</t>
    </r>
    <r>
      <rPr>
        <i/>
        <sz val="24"/>
        <color theme="1"/>
        <rFont val="Calibri"/>
        <family val="2"/>
        <scheme val="minor"/>
      </rPr>
      <t>sum unique clients that received PrEP from October to Date</t>
    </r>
    <r>
      <rPr>
        <b/>
        <sz val="24"/>
        <color theme="1"/>
        <rFont val="Calibri"/>
        <family val="2"/>
        <scheme val="minor"/>
      </rPr>
      <t>)</t>
    </r>
  </si>
  <si>
    <r>
      <t>Discontinued PrEP</t>
    </r>
    <r>
      <rPr>
        <b/>
        <sz val="24"/>
        <color theme="1"/>
        <rFont val="Calibri"/>
        <family val="2"/>
        <scheme val="minor"/>
      </rPr>
      <t xml:space="preserve">   </t>
    </r>
  </si>
  <si>
    <r>
      <t>New on ART (IPT)</t>
    </r>
    <r>
      <rPr>
        <b/>
        <sz val="24"/>
        <color theme="1"/>
        <rFont val="Calibri"/>
        <family val="2"/>
        <scheme val="minor"/>
      </rPr>
      <t xml:space="preserve"> </t>
    </r>
  </si>
  <si>
    <r>
      <t>HIV positive at 1</t>
    </r>
    <r>
      <rPr>
        <vertAlign val="superscript"/>
        <sz val="24"/>
        <color theme="1"/>
        <rFont val="Calibri"/>
        <family val="2"/>
        <scheme val="minor"/>
      </rPr>
      <t>st</t>
    </r>
    <r>
      <rPr>
        <sz val="24"/>
        <color theme="1"/>
        <rFont val="Calibri"/>
        <family val="2"/>
        <scheme val="minor"/>
      </rPr>
      <t xml:space="preserve"> visit</t>
    </r>
  </si>
  <si>
    <r>
      <t xml:space="preserve">No. of patients whose specimens were sent for </t>
    </r>
    <r>
      <rPr>
        <b/>
        <sz val="24"/>
        <color theme="1"/>
        <rFont val="Calibri"/>
        <family val="2"/>
        <scheme val="minor"/>
      </rPr>
      <t>Smear Only</t>
    </r>
  </si>
  <si>
    <r>
      <t xml:space="preserve">No. of patients whose specimens were sent for </t>
    </r>
    <r>
      <rPr>
        <b/>
        <sz val="24"/>
        <color theme="1"/>
        <rFont val="Calibri"/>
        <family val="2"/>
        <scheme val="minor"/>
      </rPr>
      <t>Gene Xpert MTB /R if Assay</t>
    </r>
  </si>
  <si>
    <r>
      <t xml:space="preserve">No. of patients whose specimens were sent for </t>
    </r>
    <r>
      <rPr>
        <b/>
        <sz val="24"/>
        <color theme="1"/>
        <rFont val="Calibri"/>
        <family val="2"/>
        <scheme val="minor"/>
      </rPr>
      <t>Other (No Xpert)</t>
    </r>
  </si>
  <si>
    <t>Index clients offered safe index testing services</t>
  </si>
  <si>
    <t>Index accepted safe index testing services</t>
  </si>
  <si>
    <t>50-54</t>
  </si>
  <si>
    <t>55-59</t>
  </si>
  <si>
    <t>60+</t>
  </si>
  <si>
    <t>F01-045</t>
  </si>
  <si>
    <t>Documented Negative</t>
  </si>
  <si>
    <t>F01-251</t>
  </si>
  <si>
    <t>F01-252</t>
  </si>
  <si>
    <t>Social Network Strategy (SNS)</t>
  </si>
  <si>
    <t>2.0  PrEP NEW &amp; PREP_CT</t>
  </si>
  <si>
    <t>PREP_CT</t>
  </si>
  <si>
    <t>F02-058</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</si>
  <si>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</si>
  <si>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1.12 HTS_RECENT</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</si>
  <si>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</si>
  <si>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t>Recent</t>
  </si>
  <si>
    <t>F01-120</t>
  </si>
  <si>
    <t>Long-Term</t>
  </si>
  <si>
    <t>F01-121</t>
  </si>
  <si>
    <r>
      <rPr>
        <sz val="20"/>
        <color theme="0" tint="-0.34998626667073579"/>
        <rFont val="Calibri"/>
        <family val="2"/>
        <scheme val="minor"/>
      </rPr>
      <t>HTS_RECENT -</t>
    </r>
    <r>
      <rPr>
        <b/>
        <sz val="20"/>
        <color theme="1"/>
        <rFont val="Calibri"/>
        <family val="2"/>
        <scheme val="minor"/>
      </rPr>
      <t>Emergency Ward</t>
    </r>
  </si>
  <si>
    <t>F01-122</t>
  </si>
  <si>
    <t>F01-123</t>
  </si>
  <si>
    <r>
      <rPr>
        <sz val="20"/>
        <color theme="0" tint="-0.34998626667073579"/>
        <rFont val="Calibri"/>
        <family val="2"/>
        <scheme val="minor"/>
      </rPr>
      <t>HTS_RECENT -</t>
    </r>
    <r>
      <rPr>
        <b/>
        <sz val="20"/>
        <color theme="1"/>
        <rFont val="Calibri"/>
        <family val="2"/>
        <scheme val="minor"/>
      </rPr>
      <t>Inpatient Services</t>
    </r>
  </si>
  <si>
    <t>F01-124</t>
  </si>
  <si>
    <t>F01-125</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</si>
  <si>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</si>
  <si>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t>F01-126</t>
  </si>
  <si>
    <t>F01-127</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</si>
  <si>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</si>
  <si>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F01-128</t>
  </si>
  <si>
    <t>F01-129</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</si>
  <si>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</si>
  <si>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t>F01-130</t>
  </si>
  <si>
    <t>F01-131</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</si>
  <si>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</si>
  <si>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t>F01-132</t>
  </si>
  <si>
    <t>F01-133</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</si>
  <si>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</si>
  <si>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t>F01-134</t>
  </si>
  <si>
    <t>F01-135</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</si>
  <si>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</si>
  <si>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t>F01-136</t>
  </si>
  <si>
    <t>F01-137</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</si>
  <si>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</si>
  <si>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F01-138</t>
  </si>
  <si>
    <t>F01-139</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</si>
  <si>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</si>
  <si>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</si>
  <si>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F01-140</t>
  </si>
  <si>
    <t>Confirmed Long-Term</t>
  </si>
  <si>
    <t>F01-141</t>
  </si>
  <si>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</si>
  <si>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F09-021</t>
  </si>
  <si>
    <t>10.0 LINKAGE</t>
  </si>
  <si>
    <t>Errors</t>
  </si>
  <si>
    <t>Errors per Section</t>
  </si>
  <si>
    <t>Early Warning Service Quality</t>
  </si>
  <si>
    <t>F10-01</t>
  </si>
  <si>
    <t>Linked within this site (Intra-facility Linkage)</t>
  </si>
  <si>
    <t>F10-02</t>
  </si>
  <si>
    <t>Linked in another UTJ Site (inter-facility linkage)</t>
  </si>
  <si>
    <t>F10-03</t>
  </si>
  <si>
    <t>Linked in another non-UTJ Site (inter-facility linkage)</t>
  </si>
  <si>
    <t>F10-04</t>
  </si>
  <si>
    <t>Total Unlinked</t>
  </si>
  <si>
    <t>F10-05</t>
  </si>
  <si>
    <t>F10-06</t>
  </si>
  <si>
    <t>F10-07</t>
  </si>
  <si>
    <t>F10-09</t>
  </si>
  <si>
    <t>F10-010</t>
  </si>
  <si>
    <t>F10-011</t>
  </si>
  <si>
    <t>F10-012</t>
  </si>
  <si>
    <t>F10-013</t>
  </si>
  <si>
    <t>F10-014</t>
  </si>
  <si>
    <t>F10-015</t>
  </si>
  <si>
    <t>F10-016</t>
  </si>
  <si>
    <t>F10-017</t>
  </si>
  <si>
    <t>F10-018</t>
  </si>
  <si>
    <t>F10-019</t>
  </si>
  <si>
    <t>F10-020</t>
  </si>
  <si>
    <t>F10-021</t>
  </si>
  <si>
    <t>PITC-Pediatric (&lt;5 Yrs)</t>
  </si>
  <si>
    <t>F10-022</t>
  </si>
  <si>
    <t>F10-023</t>
  </si>
  <si>
    <t>F10-024</t>
  </si>
  <si>
    <t>F10-025</t>
  </si>
  <si>
    <t>F10-026</t>
  </si>
  <si>
    <t>F10-027</t>
  </si>
  <si>
    <t>F10-028</t>
  </si>
  <si>
    <t>F10-029</t>
  </si>
  <si>
    <t>F10-030</t>
  </si>
  <si>
    <t>F10-031</t>
  </si>
  <si>
    <t>PITC-TB</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</si>
  <si>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</si>
  <si>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</si>
  <si>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</si>
  <si>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</si>
  <si>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</si>
  <si>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</si>
  <si>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</si>
  <si>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</si>
  <si>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</si>
  <si>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</si>
  <si>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</si>
  <si>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</si>
  <si>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</si>
  <si>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</si>
  <si>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</si>
  <si>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</si>
  <si>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</si>
  <si>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</si>
  <si>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</si>
  <si>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</si>
  <si>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ANC 1</t>
  </si>
  <si>
    <t>F10-052</t>
  </si>
  <si>
    <t>F10-053</t>
  </si>
  <si>
    <t>F10-054</t>
  </si>
  <si>
    <t>F10-055</t>
  </si>
  <si>
    <t>F10-056</t>
  </si>
  <si>
    <t>POST ANC 1 ( ANC 2 and above , L&amp;D, PNC &lt;=6 wks )</t>
  </si>
  <si>
    <t>F10-057</t>
  </si>
  <si>
    <t>F10-058</t>
  </si>
  <si>
    <t>F10-059</t>
  </si>
  <si>
    <t>F10-060</t>
  </si>
  <si>
    <t>F10-061</t>
  </si>
  <si>
    <t>All Modalities</t>
  </si>
  <si>
    <t>F10-062</t>
  </si>
  <si>
    <t>F10-063</t>
  </si>
  <si>
    <t>F10-064</t>
  </si>
  <si>
    <t>F10-065</t>
  </si>
  <si>
    <t>F10-066</t>
  </si>
  <si>
    <t>Form 1A  version 5.0.1</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</si>
  <si>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</si>
  <si>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Tested for HIV while on PrEP_CT</t>
  </si>
  <si>
    <t>Tested HIV Positive while on PrEP_CT</t>
  </si>
  <si>
    <t>Pregnant</t>
  </si>
  <si>
    <t>F02-081</t>
  </si>
  <si>
    <t>Breastfeeding</t>
  </si>
  <si>
    <t>F02-082</t>
  </si>
  <si>
    <t>Prep_CT test result</t>
  </si>
  <si>
    <t>PREP_CT Pregnant or Breastfeeding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</si>
</sst>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0">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name val="Browallia New"/>
      <family val="2"/>
      <charset val="222"/>
    </font>
    <font>
      <b/>
      <sz val="24"/>
      <color rgb="FFFF0000"/>
      <name val="Browallia New"/>
      <family val="2"/>
      <charset val="222"/>
    </font>
    <font>
      <b/>
      <sz val="22"/>
      <color theme="1"/>
      <name val="Browallia New"/>
      <family val="2"/>
      <charset val="222"/>
    </font>
    <font>
      <sz val="22"/>
      <color theme="1"/>
      <name val="Browallia New"/>
      <family val="2"/>
      <charset val="222"/>
    </font>
    <font>
      <sz val="22"/>
      <color theme="1"/>
      <name val="Browallia New"/>
      <family val="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vertAlign val="superscript"/>
      <sz val="26"/>
      <color theme="1"/>
      <name val="Browallia New"/>
      <family val="2"/>
    </font>
    <font>
      <sz val="18"/>
      <color theme="1"/>
      <name val="Calibri"/>
      <family val="2"/>
      <scheme val="minor"/>
    </font>
    <font>
      <i/>
      <sz val="22"/>
      <color rgb="FFFF0000"/>
      <name val="Browallia New"/>
      <family val="2"/>
      <charset val="222"/>
    </font>
    <font>
      <b/>
      <sz val="24"/>
      <color theme="1"/>
      <name val="Browallia New"/>
      <family val="2"/>
      <charset val="222"/>
    </font>
    <font>
      <b/>
      <sz val="18"/>
      <color theme="1"/>
      <name val="Calibri"/>
      <family val="2"/>
      <scheme val="minor"/>
    </font>
    <font>
      <b/>
      <sz val="22"/>
      <color theme="1"/>
      <name val="Calibri"/>
      <family val="2"/>
      <scheme val="minor"/>
    </font>
    <font>
      <sz val="18"/>
      <color theme="0"/>
      <name val="Calibri"/>
      <family val="2"/>
      <scheme val="minor"/>
    </font>
    <font>
      <b/>
      <sz val="18"/>
      <color theme="0"/>
      <name val="Calibri"/>
      <family val="2"/>
      <scheme val="minor"/>
    </font>
    <font>
      <b/>
      <sz val="16"/>
      <color theme="1"/>
      <name val="Calibri"/>
      <family val="2"/>
      <scheme val="minor"/>
    </font>
    <font>
      <b/>
      <sz val="24"/>
      <color rgb="FFFF0000"/>
      <name val="Calibri"/>
      <family val="2"/>
      <scheme val="minor"/>
    </font>
    <font>
      <b/>
      <sz val="28"/>
      <color rgb="FFFF0000"/>
      <name val="Calibri"/>
      <family val="2"/>
      <scheme val="minor"/>
    </font>
    <font>
      <b/>
      <sz val="22"/>
      <color rgb="FFFF0000"/>
      <name val="Calibri"/>
      <family val="2"/>
      <scheme val="minor"/>
    </font>
    <font>
      <b/>
      <sz val="18"/>
      <name val="Calibri"/>
      <family val="2"/>
      <scheme val="minor"/>
    </font>
    <font>
      <sz val="22"/>
      <color theme="1"/>
      <name val="Calibri"/>
      <family val="2"/>
      <scheme val="minor"/>
    </font>
    <font>
      <b/>
      <sz val="18"/>
      <color rgb="FFFF0000"/>
      <name val="Calibri"/>
      <family val="2"/>
      <scheme val="minor"/>
    </font>
    <font>
      <sz val="18"/>
      <color theme="5"/>
      <name val="Calibri"/>
      <family val="2"/>
      <scheme val="minor"/>
    </font>
    <font>
      <b/>
      <sz val="18"/>
      <color theme="5"/>
      <name val="Calibri"/>
      <family val="2"/>
      <scheme val="minor"/>
    </font>
    <font>
      <b/>
      <sz val="22"/>
      <name val="Calibri"/>
      <family val="2"/>
      <scheme val="minor"/>
    </font>
    <font>
      <b/>
      <sz val="24"/>
      <name val="Calibri"/>
      <family val="2"/>
      <scheme val="minor"/>
    </font>
    <font>
      <b/>
      <sz val="24"/>
      <color theme="5"/>
      <name val="Calibri"/>
      <family val="2"/>
      <scheme val="minor"/>
    </font>
    <font>
      <sz val="18"/>
      <color rgb="FFFF0000"/>
      <name val="Calibri"/>
      <family val="2"/>
      <scheme val="minor"/>
    </font>
    <font>
      <i/>
      <sz val="22"/>
      <color theme="1"/>
      <name val="Calibri"/>
      <family val="2"/>
      <scheme val="minor"/>
    </font>
    <font>
      <sz val="22"/>
      <name val="Calibri"/>
      <family val="2"/>
      <scheme val="minor"/>
    </font>
    <font>
      <b/>
      <sz val="20"/>
      <color theme="5"/>
      <name val="Calibri"/>
      <family val="2"/>
      <scheme val="minor"/>
    </font>
    <font>
      <b/>
      <i/>
      <sz val="22"/>
      <color theme="1"/>
      <name val="Calibri"/>
      <family val="2"/>
      <scheme val="minor"/>
    </font>
    <font>
      <sz val="18"/>
      <color theme="4" tint="-0.499984740745262"/>
      <name val="Calibri"/>
      <family val="2"/>
      <scheme val="minor"/>
    </font>
    <font>
      <b/>
      <sz val="18"/>
      <color theme="9" tint="0.39997558519241921"/>
      <name val="Calibri"/>
      <family val="2"/>
      <scheme val="minor"/>
    </font>
    <font>
      <b/>
      <sz val="24"/>
      <color theme="1"/>
      <name val="Calibri"/>
      <family val="2"/>
      <scheme val="minor"/>
    </font>
    <font>
      <sz val="24"/>
      <color theme="1"/>
      <name val="Calibri"/>
      <family val="2"/>
      <scheme val="minor"/>
    </font>
    <font>
      <i/>
      <sz val="24"/>
      <color theme="1"/>
      <name val="Calibri"/>
      <family val="2"/>
      <scheme val="minor"/>
    </font>
    <font>
      <sz val="24"/>
      <name val="Calibri"/>
      <family val="2"/>
      <scheme val="minor"/>
    </font>
    <font>
      <vertAlign val="superscript"/>
      <sz val="24"/>
      <color theme="1"/>
      <name val="Calibri"/>
      <family val="2"/>
      <scheme val="minor"/>
    </font>
    <font>
      <i/>
      <sz val="24"/>
      <color rgb="FFFF0000"/>
      <name val="Calibri"/>
      <family val="2"/>
      <scheme val="minor"/>
    </font>
    <font>
      <sz val="20"/>
      <color theme="1"/>
      <name val="Calibri"/>
      <family val="2"/>
      <scheme val="minor"/>
    </font>
    <font>
      <sz val="20"/>
      <name val="Calibri"/>
      <family val="2"/>
      <scheme val="minor"/>
    </font>
    <font>
      <b/>
      <sz val="20"/>
      <color theme="1"/>
      <name val="Calibri"/>
      <family val="2"/>
      <scheme val="minor"/>
    </font>
    <font>
      <sz val="20"/>
      <color theme="0" tint="-0.34998626667073579"/>
      <name val="Calibri"/>
      <family val="2"/>
      <scheme val="minor"/>
    </font>
    <font>
      <b/>
      <sz val="20"/>
      <color rgb="FFFF0000"/>
      <name val="Calibri"/>
      <family val="2"/>
      <scheme val="minor"/>
    </font>
    <font>
      <b/>
      <sz val="20"/>
      <color theme="0"/>
      <name val="Calibri"/>
      <family val="2"/>
      <scheme val="minor"/>
    </font>
    <font>
      <sz val="20"/>
      <color rgb="FFFF0000"/>
      <name val="Calibri"/>
      <family val="2"/>
      <scheme val="minor"/>
    </font>
    <font>
      <sz val="20"/>
      <color rgb="FF7030A0"/>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0" tint="-0.34998626667073579"/>
        <bgColor indexed="64"/>
      </patternFill>
    </fill>
  </fills>
  <borders count="1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right style="thin">
        <color theme="2" tint="-0.249977111117893"/>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9"/>
      </left>
      <right style="thin">
        <color theme="9"/>
      </right>
      <top style="thin">
        <color theme="9"/>
      </top>
      <bottom style="thin">
        <color theme="9"/>
      </bottom>
      <diagonal/>
    </border>
    <border>
      <left/>
      <right style="thin">
        <color theme="2" tint="-0.249977111117893"/>
      </right>
      <top style="medium">
        <color theme="9"/>
      </top>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thin">
        <color theme="9"/>
      </left>
      <right/>
      <top/>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style="thin">
        <color theme="2" tint="-0.249977111117893"/>
      </left>
      <right/>
      <top style="thin">
        <color theme="2" tint="-0.249977111117893"/>
      </top>
      <bottom style="medium">
        <color theme="9"/>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medium">
        <color theme="9"/>
      </top>
      <bottom style="thin">
        <color theme="2" tint="-0.249977111117893"/>
      </bottom>
      <diagonal/>
    </border>
    <border>
      <left style="thin">
        <color theme="2" tint="-0.249977111117893"/>
      </left>
      <right/>
      <top style="thin">
        <color theme="2" tint="-0.249977111117893"/>
      </top>
      <bottom/>
      <diagonal/>
    </border>
    <border>
      <left style="thin">
        <color theme="2" tint="-0.249977111117893"/>
      </left>
      <right/>
      <top style="medium">
        <color theme="9"/>
      </top>
      <bottom style="medium">
        <color theme="9"/>
      </bottom>
      <diagonal/>
    </border>
    <border>
      <left/>
      <right/>
      <top/>
      <bottom style="medium">
        <color theme="9"/>
      </bottom>
      <diagonal/>
    </border>
    <border>
      <left/>
      <right style="medium">
        <color theme="9"/>
      </right>
      <top style="medium">
        <color theme="9"/>
      </top>
      <bottom/>
      <diagonal/>
    </border>
    <border>
      <left/>
      <right style="medium">
        <color theme="9"/>
      </right>
      <top/>
      <bottom/>
      <diagonal/>
    </border>
    <border>
      <left style="medium">
        <color theme="9"/>
      </left>
      <right/>
      <top/>
      <bottom style="medium">
        <color theme="9"/>
      </bottom>
      <diagonal/>
    </border>
    <border>
      <left/>
      <right style="medium">
        <color theme="9"/>
      </right>
      <top/>
      <bottom style="medium">
        <color theme="9"/>
      </bottom>
      <diagonal/>
    </border>
    <border>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medium">
        <color theme="9"/>
      </top>
      <bottom/>
      <diagonal/>
    </border>
    <border>
      <left style="thin">
        <color theme="2" tint="-0.249977111117893"/>
      </left>
      <right style="medium">
        <color theme="9"/>
      </right>
      <top style="medium">
        <color theme="9"/>
      </top>
      <bottom style="thin">
        <color theme="2" tint="-0.249977111117893"/>
      </bottom>
      <diagonal/>
    </border>
    <border>
      <left style="medium">
        <color theme="9"/>
      </left>
      <right style="thin">
        <color theme="2" tint="-0.249977111117893"/>
      </right>
      <top/>
      <bottom style="thin">
        <color theme="2" tint="-0.249977111117893"/>
      </bottom>
      <diagonal/>
    </border>
    <border>
      <left style="thin">
        <color theme="2" tint="-0.249977111117893"/>
      </left>
      <right style="medium">
        <color theme="9"/>
      </right>
      <top/>
      <bottom style="thin">
        <color theme="2" tint="-0.249977111117893"/>
      </bottom>
      <diagonal/>
    </border>
    <border>
      <left style="medium">
        <color theme="9"/>
      </left>
      <right style="thin">
        <color theme="2" tint="-0.249977111117893"/>
      </right>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bottom style="medium">
        <color theme="9"/>
      </bottom>
      <diagonal/>
    </border>
    <border>
      <left/>
      <right style="medium">
        <color theme="9"/>
      </right>
      <top style="medium">
        <color theme="9"/>
      </top>
      <bottom style="medium">
        <color theme="9"/>
      </bottom>
      <diagonal/>
    </border>
    <border>
      <left style="thin">
        <color theme="2" tint="-0.249977111117893"/>
      </left>
      <right style="medium">
        <color theme="9"/>
      </right>
      <top style="thin">
        <color theme="2" tint="-0.249977111117893"/>
      </top>
      <bottom style="medium">
        <color theme="9"/>
      </bottom>
      <diagonal/>
    </border>
    <border>
      <left/>
      <right style="medium">
        <color theme="9"/>
      </right>
      <top/>
      <bottom style="thin">
        <color theme="2" tint="-0.249977111117893"/>
      </bottom>
      <diagonal/>
    </border>
    <border>
      <left/>
      <right style="medium">
        <color theme="9"/>
      </right>
      <top style="thin">
        <color theme="2" tint="-0.249977111117893"/>
      </top>
      <bottom style="medium">
        <color theme="9"/>
      </bottom>
      <diagonal/>
    </border>
    <border>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medium">
        <color theme="9"/>
      </right>
      <top/>
      <bottom/>
      <diagonal/>
    </border>
    <border>
      <left style="thin">
        <color theme="6"/>
      </left>
      <right style="medium">
        <color theme="9"/>
      </right>
      <top style="medium">
        <color theme="9"/>
      </top>
      <bottom style="medium">
        <color theme="9"/>
      </bottom>
      <diagonal/>
    </border>
    <border>
      <left style="medium">
        <color theme="9"/>
      </left>
      <right/>
      <top style="thin">
        <color theme="2" tint="-0.249977111117893"/>
      </top>
      <bottom/>
      <diagonal/>
    </border>
    <border>
      <left style="medium">
        <color theme="9"/>
      </left>
      <right style="thin">
        <color theme="2" tint="-0.249977111117893"/>
      </right>
      <top/>
      <bottom/>
      <diagonal/>
    </border>
    <border>
      <left style="thin">
        <color theme="2" tint="-0.249977111117893"/>
      </left>
      <right/>
      <top/>
      <bottom style="medium">
        <color theme="9"/>
      </bottom>
      <diagonal/>
    </border>
    <border>
      <left/>
      <right style="medium">
        <color theme="9"/>
      </right>
      <top style="thin">
        <color theme="2" tint="-0.249977111117893"/>
      </top>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top style="medium">
        <color theme="9"/>
      </top>
      <bottom style="thin">
        <color theme="0" tint="-0.34998626667073579"/>
      </bottom>
      <diagonal/>
    </border>
    <border>
      <left style="thin">
        <color theme="0" tint="-0.14999847407452621"/>
      </left>
      <right style="thin">
        <color theme="0" tint="-0.14999847407452621"/>
      </right>
      <top style="medium">
        <color theme="9"/>
      </top>
      <bottom style="medium">
        <color theme="9"/>
      </bottom>
      <diagonal/>
    </border>
    <border>
      <left style="thin">
        <color theme="0" tint="-0.14999847407452621"/>
      </left>
      <right/>
      <top style="medium">
        <color theme="9"/>
      </top>
      <bottom style="medium">
        <color theme="9"/>
      </bottom>
      <diagonal/>
    </border>
    <border>
      <left style="medium">
        <color theme="9"/>
      </left>
      <right style="medium">
        <color theme="9"/>
      </right>
      <top style="medium">
        <color theme="9"/>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top style="thin">
        <color theme="0" tint="-0.34998626667073579"/>
      </top>
      <bottom style="medium">
        <color theme="9"/>
      </bottom>
      <diagonal/>
    </border>
    <border>
      <left style="medium">
        <color theme="9"/>
      </left>
      <right style="medium">
        <color theme="9"/>
      </right>
      <top style="thin">
        <color theme="0" tint="-0.249977111117893"/>
      </top>
      <bottom style="medium">
        <color theme="9"/>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9847407452621"/>
      </left>
      <right style="thin">
        <color theme="0" tint="-0.14999847407452621"/>
      </right>
      <top/>
      <bottom style="medium">
        <color theme="9"/>
      </bottom>
      <diagonal/>
    </border>
    <border>
      <left style="thin">
        <color theme="0" tint="-0.14999847407452621"/>
      </left>
      <right style="thin">
        <color theme="0" tint="-0.14999847407452621"/>
      </right>
      <top style="medium">
        <color theme="9"/>
      </top>
      <bottom/>
      <diagonal/>
    </border>
    <border>
      <left style="medium">
        <color theme="9"/>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9"/>
      </right>
      <top style="thin">
        <color theme="0" tint="-0.249977111117893"/>
      </top>
      <bottom/>
      <diagonal/>
    </border>
    <border>
      <left style="medium">
        <color theme="9"/>
      </left>
      <right style="thin">
        <color theme="0" tint="-0.249977111117893"/>
      </right>
      <top style="medium">
        <color theme="9"/>
      </top>
      <bottom style="thin">
        <color theme="0" tint="-0.249977111117893"/>
      </bottom>
      <diagonal/>
    </border>
  </borders>
  <cellStyleXfs count="3">
    <xf numFmtId="0" fontId="0" fillId="0" borderId="0"/>
    <xf numFmtId="0" fontId="1" fillId="0" borderId="0" applyNumberFormat="0" applyFont="0" applyFill="0" applyBorder="0" applyAlignment="0" applyProtection="0"/>
    <xf numFmtId="0" fontId="2" fillId="7" borderId="0" applyNumberFormat="0" applyBorder="0" applyAlignment="0" applyProtection="0"/>
  </cellStyleXfs>
  <cellXfs count="686">
    <xf numFmtId="0" fontId="0" fillId="0" borderId="0" xfId="0"/>
    <xf numFmtId="0" fontId="11" fillId="5" borderId="1" xfId="0" applyFont="1" applyFill="1" applyBorder="1" applyAlignment="1">
      <alignment horizontal="left" wrapText="1"/>
    </xf>
    <xf numFmtId="0" fontId="13" fillId="5" borderId="0" xfId="0" applyFont="1" applyFill="1" applyAlignment="1">
      <alignment horizontal="left" wrapText="1"/>
    </xf>
    <xf numFmtId="0" fontId="12" fillId="5" borderId="0" xfId="0" applyFont="1" applyFill="1" applyAlignment="1"/>
    <xf numFmtId="0" fontId="11" fillId="5" borderId="1" xfId="0" applyFont="1" applyFill="1" applyBorder="1" applyAlignment="1">
      <alignment horizontal="left" vertical="center"/>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2" fillId="5" borderId="0" xfId="0" applyFont="1" applyFill="1" applyAlignment="1">
      <alignment horizontal="left" vertical="center"/>
    </xf>
    <xf numFmtId="0" fontId="14" fillId="0" borderId="0" xfId="0" applyFont="1" applyAlignment="1"/>
    <xf numFmtId="0" fontId="5" fillId="0" borderId="0" xfId="0" applyFont="1"/>
    <xf numFmtId="0" fontId="12" fillId="5" borderId="0" xfId="0" applyFont="1" applyFill="1" applyAlignment="1"/>
    <xf numFmtId="0" fontId="11" fillId="5" borderId="1" xfId="0" applyFont="1" applyFill="1" applyBorder="1" applyAlignment="1">
      <alignment horizontal="center" vertical="top"/>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4" fillId="0" borderId="0" xfId="0" applyFont="1" applyAlignment="1"/>
    <xf numFmtId="0" fontId="13" fillId="5" borderId="0" xfId="0" applyFont="1" applyFill="1" applyAlignment="1">
      <alignment horizontal="center" vertical="top"/>
    </xf>
    <xf numFmtId="0" fontId="9" fillId="0" borderId="44" xfId="0" applyFont="1" applyBorder="1" applyAlignment="1">
      <alignment horizontal="left" vertical="center" wrapText="1"/>
    </xf>
    <xf numFmtId="0" fontId="8" fillId="0" borderId="43" xfId="0" applyFont="1" applyBorder="1" applyAlignment="1">
      <alignment horizontal="left" vertical="center" wrapText="1"/>
    </xf>
    <xf numFmtId="0" fontId="8" fillId="6" borderId="44" xfId="0" applyFont="1" applyFill="1" applyBorder="1" applyAlignment="1">
      <alignment horizontal="left" vertical="center" wrapText="1"/>
    </xf>
    <xf numFmtId="0" fontId="11" fillId="5" borderId="5" xfId="0" applyFont="1" applyFill="1" applyBorder="1" applyAlignment="1">
      <alignment horizontal="left" wrapText="1"/>
    </xf>
    <xf numFmtId="0" fontId="11" fillId="5" borderId="6" xfId="0" applyFont="1" applyFill="1" applyBorder="1" applyAlignment="1">
      <alignment horizontal="center" vertical="top"/>
    </xf>
    <xf numFmtId="0" fontId="11" fillId="5" borderId="57" xfId="0" applyFont="1" applyFill="1" applyBorder="1" applyAlignment="1">
      <alignment horizontal="left" vertical="center"/>
    </xf>
    <xf numFmtId="0" fontId="12" fillId="5" borderId="54" xfId="0" applyFont="1" applyFill="1" applyBorder="1" applyAlignment="1"/>
    <xf numFmtId="0" fontId="12" fillId="0" borderId="54" xfId="0" applyFont="1" applyBorder="1" applyAlignment="1">
      <alignment horizontal="left" vertical="center" wrapText="1"/>
    </xf>
    <xf numFmtId="0" fontId="11" fillId="4" borderId="54" xfId="0" applyFont="1" applyFill="1" applyBorder="1" applyAlignment="1">
      <alignment horizontal="center" vertical="center"/>
    </xf>
    <xf numFmtId="0" fontId="12" fillId="8" borderId="54" xfId="0" applyFont="1" applyFill="1" applyBorder="1" applyAlignment="1"/>
    <xf numFmtId="0" fontId="12" fillId="4" borderId="54" xfId="0" applyFont="1" applyFill="1" applyBorder="1" applyAlignment="1">
      <alignment horizontal="center" vertical="center"/>
    </xf>
    <xf numFmtId="0" fontId="11" fillId="6" borderId="54" xfId="0" applyFont="1" applyFill="1" applyBorder="1" applyAlignment="1">
      <alignment horizontal="left" vertical="center" wrapText="1"/>
    </xf>
    <xf numFmtId="0" fontId="12" fillId="5" borderId="54" xfId="0" applyFont="1" applyFill="1" applyBorder="1" applyAlignment="1">
      <alignment horizontal="left" vertical="center" wrapText="1"/>
    </xf>
    <xf numFmtId="49" fontId="12" fillId="6" borderId="54" xfId="0" applyNumberFormat="1" applyFont="1" applyFill="1" applyBorder="1" applyAlignment="1">
      <alignment horizontal="left" vertical="center" wrapText="1"/>
    </xf>
    <xf numFmtId="0" fontId="12" fillId="8" borderId="54" xfId="0" applyFont="1" applyFill="1" applyBorder="1"/>
    <xf numFmtId="49" fontId="11" fillId="6" borderId="54" xfId="0" applyNumberFormat="1" applyFont="1" applyFill="1" applyBorder="1" applyAlignment="1">
      <alignment horizontal="center" vertical="center"/>
    </xf>
    <xf numFmtId="0" fontId="11" fillId="8" borderId="54" xfId="0" applyFont="1" applyFill="1" applyBorder="1" applyAlignment="1"/>
    <xf numFmtId="0" fontId="12" fillId="9" borderId="54" xfId="0" applyFont="1" applyFill="1" applyBorder="1" applyAlignment="1"/>
    <xf numFmtId="0" fontId="12" fillId="0" borderId="54" xfId="0" applyFont="1" applyBorder="1" applyAlignment="1" applyProtection="1">
      <alignment horizontal="center" vertical="center"/>
    </xf>
    <xf numFmtId="0" fontId="12" fillId="5" borderId="54" xfId="0" applyFont="1" applyFill="1" applyBorder="1" applyAlignment="1">
      <alignment horizontal="left" vertical="center"/>
    </xf>
    <xf numFmtId="0" fontId="11" fillId="5" borderId="2" xfId="0" applyFont="1" applyFill="1" applyBorder="1" applyAlignment="1"/>
    <xf numFmtId="0" fontId="11" fillId="5" borderId="1" xfId="0" applyFont="1" applyFill="1" applyBorder="1" applyAlignment="1">
      <alignment horizontal="left" vertical="top" wrapText="1"/>
    </xf>
    <xf numFmtId="0" fontId="11" fillId="5" borderId="6" xfId="0" applyFont="1" applyFill="1" applyBorder="1" applyAlignment="1">
      <alignment horizontal="left" vertical="top" wrapText="1"/>
    </xf>
    <xf numFmtId="0" fontId="12" fillId="5" borderId="54" xfId="0" applyFont="1" applyFill="1" applyBorder="1" applyAlignment="1">
      <alignment wrapText="1"/>
    </xf>
    <xf numFmtId="0" fontId="12" fillId="0" borderId="54" xfId="0" applyFont="1" applyBorder="1" applyAlignment="1" applyProtection="1">
      <alignment horizontal="left" vertical="center" wrapText="1"/>
      <protection locked="0"/>
    </xf>
    <xf numFmtId="0" fontId="12" fillId="8" borderId="54" xfId="0" applyFont="1" applyFill="1" applyBorder="1" applyAlignment="1">
      <alignment wrapText="1"/>
    </xf>
    <xf numFmtId="0" fontId="11" fillId="8" borderId="54" xfId="0" applyFont="1" applyFill="1" applyBorder="1" applyAlignment="1">
      <alignment wrapText="1"/>
    </xf>
    <xf numFmtId="0" fontId="12" fillId="0" borderId="54" xfId="0" applyFont="1" applyFill="1" applyBorder="1" applyAlignment="1">
      <alignment wrapText="1"/>
    </xf>
    <xf numFmtId="0" fontId="12" fillId="0" borderId="54" xfId="0" applyFont="1" applyBorder="1" applyAlignment="1" applyProtection="1">
      <alignment horizontal="left" vertical="center" wrapText="1"/>
    </xf>
    <xf numFmtId="0" fontId="12" fillId="5" borderId="0" xfId="0" applyFont="1" applyFill="1" applyAlignment="1">
      <alignment vertical="top" wrapText="1"/>
    </xf>
    <xf numFmtId="0" fontId="12" fillId="5" borderId="63" xfId="0" applyFont="1" applyFill="1" applyBorder="1" applyAlignment="1"/>
    <xf numFmtId="0" fontId="12" fillId="5" borderId="65" xfId="0" applyFont="1" applyFill="1" applyBorder="1" applyAlignment="1">
      <alignment wrapText="1"/>
    </xf>
    <xf numFmtId="0" fontId="12" fillId="5" borderId="66" xfId="0" applyFont="1" applyFill="1" applyBorder="1" applyAlignment="1"/>
    <xf numFmtId="0" fontId="12" fillId="5" borderId="58" xfId="0" applyFont="1" applyFill="1" applyBorder="1" applyAlignment="1">
      <alignment wrapText="1"/>
    </xf>
    <xf numFmtId="0" fontId="12" fillId="5" borderId="67" xfId="0" applyFont="1" applyFill="1" applyBorder="1" applyAlignment="1"/>
    <xf numFmtId="0" fontId="12" fillId="0" borderId="60" xfId="0" applyFont="1" applyBorder="1" applyAlignment="1" applyProtection="1">
      <alignment horizontal="left" vertical="center" wrapText="1"/>
      <protection locked="0"/>
    </xf>
    <xf numFmtId="0" fontId="12" fillId="0" borderId="61" xfId="0" applyFont="1" applyBorder="1" applyAlignment="1" applyProtection="1">
      <alignment horizontal="left" vertical="center"/>
      <protection locked="0"/>
    </xf>
    <xf numFmtId="0" fontId="12" fillId="0" borderId="63" xfId="0" applyFont="1" applyBorder="1" applyAlignment="1" applyProtection="1">
      <alignment horizontal="left" vertical="center"/>
      <protection locked="0"/>
    </xf>
    <xf numFmtId="0" fontId="12" fillId="0" borderId="65" xfId="0" applyFont="1" applyBorder="1" applyAlignment="1" applyProtection="1">
      <alignment horizontal="left" vertical="center" wrapText="1"/>
      <protection locked="0"/>
    </xf>
    <xf numFmtId="0" fontId="12" fillId="0" borderId="66" xfId="0" applyFont="1" applyBorder="1" applyAlignment="1" applyProtection="1">
      <alignment horizontal="left" vertical="center"/>
      <protection locked="0"/>
    </xf>
    <xf numFmtId="0" fontId="11" fillId="4" borderId="58" xfId="0" applyFont="1" applyFill="1" applyBorder="1" applyAlignment="1">
      <alignment horizontal="center" vertical="center"/>
    </xf>
    <xf numFmtId="0" fontId="11" fillId="4" borderId="60" xfId="0" applyFont="1" applyFill="1" applyBorder="1" applyAlignment="1">
      <alignment horizontal="center" vertical="center"/>
    </xf>
    <xf numFmtId="0" fontId="12" fillId="8" borderId="60" xfId="0" applyFont="1" applyFill="1" applyBorder="1" applyAlignment="1">
      <alignment wrapText="1"/>
    </xf>
    <xf numFmtId="0" fontId="12" fillId="8" borderId="61" xfId="0" applyFont="1" applyFill="1" applyBorder="1" applyAlignment="1"/>
    <xf numFmtId="0" fontId="12" fillId="8" borderId="63" xfId="0" applyFont="1" applyFill="1" applyBorder="1" applyAlignment="1"/>
    <xf numFmtId="0" fontId="11" fillId="4" borderId="65" xfId="0" applyFont="1" applyFill="1" applyBorder="1" applyAlignment="1">
      <alignment horizontal="center" vertical="center"/>
    </xf>
    <xf numFmtId="0" fontId="12" fillId="8" borderId="65" xfId="0" applyFont="1" applyFill="1" applyBorder="1" applyAlignment="1">
      <alignment wrapText="1"/>
    </xf>
    <xf numFmtId="0" fontId="12" fillId="8" borderId="66" xfId="0" applyFont="1" applyFill="1" applyBorder="1" applyAlignment="1"/>
    <xf numFmtId="0" fontId="12" fillId="8" borderId="65" xfId="0" applyFont="1" applyFill="1" applyBorder="1" applyAlignment="1">
      <alignment vertical="center" wrapText="1"/>
    </xf>
    <xf numFmtId="0" fontId="12" fillId="8" borderId="66" xfId="0" applyFont="1" applyFill="1" applyBorder="1" applyAlignment="1">
      <alignment vertical="center"/>
    </xf>
    <xf numFmtId="0" fontId="11" fillId="6" borderId="58" xfId="0" applyFont="1" applyFill="1" applyBorder="1" applyAlignment="1">
      <alignment horizontal="left" vertical="center" wrapText="1"/>
    </xf>
    <xf numFmtId="0" fontId="12" fillId="5" borderId="58" xfId="0" applyFont="1" applyFill="1" applyBorder="1" applyAlignment="1"/>
    <xf numFmtId="0" fontId="8" fillId="6" borderId="36" xfId="0" applyFont="1" applyFill="1" applyBorder="1" applyAlignment="1">
      <alignment horizontal="left" vertical="center" wrapText="1"/>
    </xf>
    <xf numFmtId="0" fontId="12" fillId="0" borderId="54" xfId="0" applyFont="1" applyBorder="1" applyAlignment="1">
      <alignment horizontal="left" vertical="center" wrapText="1"/>
    </xf>
    <xf numFmtId="0" fontId="12" fillId="5" borderId="54" xfId="0" applyFont="1" applyFill="1" applyBorder="1" applyAlignment="1">
      <alignment horizontal="left" vertical="center" wrapText="1"/>
    </xf>
    <xf numFmtId="0" fontId="11" fillId="5" borderId="1" xfId="0" applyFont="1" applyFill="1" applyBorder="1" applyAlignment="1">
      <alignment vertical="center" wrapText="1"/>
    </xf>
    <xf numFmtId="0" fontId="11" fillId="5" borderId="6" xfId="0" applyFont="1" applyFill="1" applyBorder="1" applyAlignment="1">
      <alignment vertical="center" wrapText="1"/>
    </xf>
    <xf numFmtId="0" fontId="12" fillId="0" borderId="70" xfId="0" applyFont="1" applyBorder="1" applyAlignment="1">
      <alignment horizontal="left" vertical="center" wrapText="1"/>
    </xf>
    <xf numFmtId="0" fontId="12" fillId="0" borderId="71" xfId="0" applyFont="1" applyBorder="1" applyAlignment="1">
      <alignment horizontal="left" vertical="center" wrapText="1"/>
    </xf>
    <xf numFmtId="0" fontId="12" fillId="0" borderId="72" xfId="0" applyFont="1" applyBorder="1" applyAlignment="1">
      <alignment horizontal="left" vertical="center" wrapText="1"/>
    </xf>
    <xf numFmtId="0" fontId="12" fillId="0" borderId="73" xfId="0" applyFont="1" applyBorder="1" applyAlignment="1">
      <alignment horizontal="left" vertical="center" wrapText="1"/>
    </xf>
    <xf numFmtId="0" fontId="12" fillId="0" borderId="60" xfId="0" applyFont="1" applyBorder="1" applyAlignment="1">
      <alignment horizontal="left" vertical="center" wrapText="1"/>
    </xf>
    <xf numFmtId="0" fontId="12" fillId="0" borderId="65" xfId="0" applyFont="1" applyBorder="1" applyAlignment="1">
      <alignment horizontal="left" vertical="center" wrapText="1"/>
    </xf>
    <xf numFmtId="0" fontId="12" fillId="0" borderId="71" xfId="0" applyFont="1" applyBorder="1" applyAlignment="1">
      <alignment vertical="center" wrapText="1"/>
    </xf>
    <xf numFmtId="0" fontId="11" fillId="0" borderId="71" xfId="0" applyFont="1" applyBorder="1" applyAlignment="1">
      <alignment horizontal="left" vertical="center" wrapText="1"/>
    </xf>
    <xf numFmtId="0" fontId="11" fillId="0" borderId="65" xfId="0" applyFont="1" applyBorder="1" applyAlignment="1">
      <alignment horizontal="left" vertical="center" wrapText="1"/>
    </xf>
    <xf numFmtId="0" fontId="12" fillId="0" borderId="54" xfId="0" applyFont="1" applyBorder="1" applyAlignment="1">
      <alignment vertical="center" wrapText="1"/>
    </xf>
    <xf numFmtId="0" fontId="12" fillId="5" borderId="54" xfId="0" applyFont="1" applyFill="1" applyBorder="1" applyAlignment="1">
      <alignment vertical="center" wrapText="1"/>
    </xf>
    <xf numFmtId="0" fontId="12" fillId="8" borderId="54" xfId="0" applyFont="1" applyFill="1" applyBorder="1" applyAlignment="1">
      <alignment horizontal="left" vertical="center" wrapText="1"/>
    </xf>
    <xf numFmtId="0" fontId="12" fillId="8" borderId="54" xfId="0" applyFont="1" applyFill="1" applyBorder="1" applyAlignment="1">
      <alignment horizontal="left" wrapText="1"/>
    </xf>
    <xf numFmtId="49" fontId="11" fillId="6" borderId="54" xfId="0" applyNumberFormat="1" applyFont="1" applyFill="1" applyBorder="1" applyAlignment="1">
      <alignment horizontal="left" vertical="center" wrapText="1"/>
    </xf>
    <xf numFmtId="0" fontId="12" fillId="0" borderId="54" xfId="0" applyFont="1" applyFill="1" applyBorder="1" applyAlignment="1">
      <alignment horizontal="left" vertical="center" wrapText="1"/>
    </xf>
    <xf numFmtId="0" fontId="12" fillId="6" borderId="54" xfId="0" applyFont="1" applyFill="1" applyBorder="1" applyAlignment="1">
      <alignment horizontal="left" vertical="center" wrapText="1"/>
    </xf>
    <xf numFmtId="0" fontId="16" fillId="0" borderId="54" xfId="0" applyFont="1" applyBorder="1" applyAlignment="1">
      <alignment horizontal="left" vertical="center" wrapText="1"/>
    </xf>
    <xf numFmtId="0" fontId="12" fillId="9" borderId="54" xfId="0" applyFont="1" applyFill="1" applyBorder="1" applyAlignment="1">
      <alignment horizontal="left" vertical="center" wrapText="1"/>
    </xf>
    <xf numFmtId="0" fontId="11" fillId="3" borderId="54" xfId="0" applyFont="1" applyFill="1" applyBorder="1" applyAlignment="1">
      <alignment horizontal="left" vertical="center" wrapText="1"/>
    </xf>
    <xf numFmtId="0" fontId="13" fillId="5" borderId="0" xfId="0" applyFont="1" applyFill="1" applyAlignment="1">
      <alignment vertical="center" wrapText="1"/>
    </xf>
    <xf numFmtId="0" fontId="12" fillId="5" borderId="54" xfId="0" applyFont="1" applyFill="1" applyBorder="1" applyAlignment="1">
      <alignment horizontal="left" vertical="center" wrapText="1"/>
    </xf>
    <xf numFmtId="0" fontId="10" fillId="0" borderId="49" xfId="0" applyFont="1" applyBorder="1" applyAlignment="1">
      <alignment vertical="top" wrapText="1"/>
    </xf>
    <xf numFmtId="0" fontId="21" fillId="0" borderId="0" xfId="0" applyFont="1" applyBorder="1" applyAlignment="1">
      <alignment horizontal="left" vertical="center" wrapText="1"/>
    </xf>
    <xf numFmtId="0" fontId="7" fillId="3" borderId="14" xfId="0" applyFont="1" applyFill="1" applyBorder="1" applyAlignment="1">
      <alignment vertical="center"/>
    </xf>
    <xf numFmtId="0" fontId="7" fillId="3" borderId="28" xfId="0" applyFont="1" applyFill="1" applyBorder="1" applyAlignment="1">
      <alignment vertical="center"/>
    </xf>
    <xf numFmtId="0" fontId="7" fillId="0" borderId="0" xfId="0" applyFont="1" applyFill="1" applyBorder="1" applyAlignment="1">
      <alignment vertical="center"/>
    </xf>
    <xf numFmtId="49" fontId="6"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3" fillId="0" borderId="0" xfId="0" applyFont="1" applyFill="1" applyAlignment="1"/>
    <xf numFmtId="0" fontId="18" fillId="5" borderId="23" xfId="0" applyFont="1" applyFill="1" applyBorder="1" applyAlignment="1">
      <alignment horizontal="left" vertical="center" wrapText="1"/>
    </xf>
    <xf numFmtId="0" fontId="11" fillId="4" borderId="54" xfId="0" applyFont="1" applyFill="1" applyBorder="1" applyAlignment="1">
      <alignment horizontal="center" vertical="center" wrapText="1"/>
    </xf>
    <xf numFmtId="0" fontId="11" fillId="0" borderId="54" xfId="0" applyFont="1" applyFill="1" applyBorder="1" applyAlignment="1">
      <alignment horizontal="center" vertical="center"/>
    </xf>
    <xf numFmtId="0" fontId="4" fillId="4" borderId="42" xfId="0" applyFont="1" applyFill="1" applyBorder="1" applyAlignment="1">
      <alignment horizontal="center" vertical="center" wrapText="1"/>
    </xf>
    <xf numFmtId="0" fontId="11" fillId="3" borderId="54" xfId="0" applyFont="1" applyFill="1" applyBorder="1" applyAlignment="1">
      <alignment horizontal="center" vertical="center"/>
    </xf>
    <xf numFmtId="0" fontId="22" fillId="3" borderId="14" xfId="0" applyFont="1" applyFill="1" applyBorder="1" applyAlignment="1">
      <alignment vertical="center"/>
    </xf>
    <xf numFmtId="0" fontId="23" fillId="0" borderId="0" xfId="0" applyFont="1" applyAlignment="1">
      <alignment horizontal="left"/>
    </xf>
    <xf numFmtId="0" fontId="23" fillId="0" borderId="0" xfId="0" applyFont="1"/>
    <xf numFmtId="0" fontId="23" fillId="0" borderId="0" xfId="0" applyFont="1" applyAlignment="1"/>
    <xf numFmtId="0" fontId="23" fillId="0" borderId="0" xfId="0" applyFont="1" applyAlignment="1">
      <alignment vertical="center"/>
    </xf>
    <xf numFmtId="0" fontId="20" fillId="5" borderId="0" xfId="0" applyFont="1" applyFill="1"/>
    <xf numFmtId="49" fontId="31" fillId="4" borderId="13" xfId="1" applyNumberFormat="1" applyFont="1" applyFill="1" applyBorder="1" applyAlignment="1">
      <alignment horizontal="center" vertical="center"/>
    </xf>
    <xf numFmtId="0" fontId="20" fillId="0" borderId="0" xfId="0" applyFont="1"/>
    <xf numFmtId="0" fontId="20" fillId="0" borderId="0" xfId="0" applyFont="1" applyAlignment="1"/>
    <xf numFmtId="0" fontId="23" fillId="4" borderId="20" xfId="0" applyFont="1" applyFill="1" applyBorder="1" applyAlignment="1">
      <alignment horizontal="center" vertical="center" wrapText="1"/>
    </xf>
    <xf numFmtId="0" fontId="20" fillId="4" borderId="31" xfId="0" applyFont="1" applyFill="1" applyBorder="1" applyAlignment="1" applyProtection="1">
      <alignment horizontal="center" vertical="center"/>
    </xf>
    <xf numFmtId="0" fontId="20" fillId="4" borderId="10" xfId="0" applyFont="1" applyFill="1" applyBorder="1" applyAlignment="1" applyProtection="1">
      <alignment horizontal="center" vertical="center"/>
    </xf>
    <xf numFmtId="0" fontId="20" fillId="0" borderId="10" xfId="0" applyFont="1" applyBorder="1" applyAlignment="1" applyProtection="1">
      <alignment horizontal="center" vertical="center"/>
      <protection locked="0"/>
    </xf>
    <xf numFmtId="3" fontId="20" fillId="0" borderId="10" xfId="0" applyNumberFormat="1" applyFont="1" applyBorder="1" applyAlignment="1" applyProtection="1">
      <alignment horizontal="center" vertical="center"/>
      <protection locked="0"/>
    </xf>
    <xf numFmtId="0" fontId="23" fillId="4" borderId="21" xfId="0" applyFont="1" applyFill="1" applyBorder="1" applyAlignment="1">
      <alignment horizontal="center" vertical="center"/>
    </xf>
    <xf numFmtId="0" fontId="20" fillId="4" borderId="8" xfId="0" applyFont="1" applyFill="1" applyBorder="1" applyAlignment="1" applyProtection="1">
      <alignment horizontal="center" vertical="center"/>
    </xf>
    <xf numFmtId="0" fontId="20" fillId="4" borderId="7" xfId="0" applyFont="1" applyFill="1" applyBorder="1" applyAlignment="1" applyProtection="1">
      <alignment horizontal="center" vertical="center"/>
    </xf>
    <xf numFmtId="0" fontId="20" fillId="0" borderId="7" xfId="0" applyFont="1" applyBorder="1" applyAlignment="1" applyProtection="1">
      <alignment horizontal="center" vertical="center"/>
      <protection locked="0"/>
    </xf>
    <xf numFmtId="0" fontId="20" fillId="0" borderId="0" xfId="0" applyFont="1" applyAlignment="1">
      <alignment vertical="center"/>
    </xf>
    <xf numFmtId="0" fontId="23" fillId="4" borderId="21" xfId="0" applyFont="1" applyFill="1" applyBorder="1" applyAlignment="1">
      <alignment horizontal="center" vertical="center" wrapText="1"/>
    </xf>
    <xf numFmtId="0" fontId="20" fillId="4" borderId="21" xfId="0" applyFont="1" applyFill="1" applyBorder="1" applyAlignment="1">
      <alignment horizontal="center" vertical="center" wrapText="1"/>
    </xf>
    <xf numFmtId="0" fontId="34" fillId="0" borderId="7" xfId="0" applyFont="1" applyBorder="1" applyAlignment="1" applyProtection="1">
      <alignment horizontal="center" vertical="center"/>
      <protection locked="0"/>
    </xf>
    <xf numFmtId="0" fontId="25" fillId="4" borderId="8" xfId="0" applyFont="1" applyFill="1" applyBorder="1" applyAlignment="1" applyProtection="1">
      <alignment horizontal="center" vertical="center"/>
    </xf>
    <xf numFmtId="0" fontId="25" fillId="4" borderId="7" xfId="0" applyFont="1" applyFill="1" applyBorder="1" applyAlignment="1" applyProtection="1">
      <alignment horizontal="center" vertical="center"/>
    </xf>
    <xf numFmtId="0" fontId="23" fillId="4" borderId="22" xfId="0" applyFont="1" applyFill="1" applyBorder="1" applyAlignment="1">
      <alignment horizontal="center" vertical="center" wrapText="1"/>
    </xf>
    <xf numFmtId="0" fontId="25" fillId="4" borderId="27" xfId="0" applyFont="1" applyFill="1" applyBorder="1" applyAlignment="1" applyProtection="1">
      <alignment horizontal="center" vertical="center"/>
    </xf>
    <xf numFmtId="0" fontId="25" fillId="4" borderId="13" xfId="0" applyFont="1" applyFill="1" applyBorder="1" applyAlignment="1" applyProtection="1">
      <alignment horizontal="center" vertical="center"/>
    </xf>
    <xf numFmtId="0" fontId="20" fillId="0" borderId="13" xfId="0" applyFont="1" applyBorder="1" applyAlignment="1" applyProtection="1">
      <alignment horizontal="center" vertical="center"/>
      <protection locked="0"/>
    </xf>
    <xf numFmtId="0" fontId="25" fillId="4" borderId="26" xfId="0" applyFont="1" applyFill="1" applyBorder="1" applyAlignment="1" applyProtection="1">
      <alignment horizontal="center" vertical="center"/>
    </xf>
    <xf numFmtId="0" fontId="25" fillId="4" borderId="12" xfId="0" applyFont="1" applyFill="1" applyBorder="1" applyAlignment="1" applyProtection="1">
      <alignment horizontal="center" vertical="center"/>
    </xf>
    <xf numFmtId="0" fontId="20" fillId="0" borderId="12" xfId="0" applyFont="1" applyBorder="1" applyAlignment="1" applyProtection="1">
      <alignment horizontal="center" vertical="center"/>
      <protection locked="0"/>
    </xf>
    <xf numFmtId="0" fontId="26" fillId="4" borderId="27" xfId="0" applyFont="1" applyFill="1" applyBorder="1" applyAlignment="1" applyProtection="1">
      <alignment horizontal="center" vertical="center"/>
    </xf>
    <xf numFmtId="0" fontId="26" fillId="4" borderId="13" xfId="0" applyFont="1" applyFill="1" applyBorder="1" applyAlignment="1" applyProtection="1">
      <alignment horizontal="center" vertical="center"/>
    </xf>
    <xf numFmtId="0" fontId="35" fillId="0" borderId="13" xfId="0" applyFont="1" applyBorder="1" applyAlignment="1" applyProtection="1">
      <alignment horizontal="center" vertical="center"/>
      <protection locked="0"/>
    </xf>
    <xf numFmtId="0" fontId="20" fillId="4" borderId="26" xfId="0" applyFont="1" applyFill="1" applyBorder="1" applyAlignment="1" applyProtection="1">
      <alignment horizontal="center" vertical="center"/>
    </xf>
    <xf numFmtId="0" fontId="20" fillId="4" borderId="12" xfId="0" applyFont="1" applyFill="1" applyBorder="1" applyAlignment="1" applyProtection="1">
      <alignment horizontal="center" vertical="center"/>
    </xf>
    <xf numFmtId="0" fontId="23" fillId="4" borderId="27" xfId="0" applyFont="1" applyFill="1" applyBorder="1" applyAlignment="1" applyProtection="1">
      <alignment horizontal="center" vertical="center"/>
    </xf>
    <xf numFmtId="0" fontId="23" fillId="4" borderId="13" xfId="0" applyFont="1" applyFill="1" applyBorder="1" applyAlignment="1" applyProtection="1">
      <alignment horizontal="center" vertical="center"/>
    </xf>
    <xf numFmtId="0" fontId="20" fillId="4" borderId="13" xfId="0" applyFont="1" applyFill="1" applyBorder="1" applyAlignment="1" applyProtection="1">
      <alignment horizontal="center" vertical="center"/>
    </xf>
    <xf numFmtId="0" fontId="20" fillId="4" borderId="27" xfId="0" applyFont="1" applyFill="1" applyBorder="1" applyAlignment="1" applyProtection="1">
      <alignment horizontal="center" vertical="center"/>
    </xf>
    <xf numFmtId="0" fontId="34" fillId="0" borderId="13" xfId="0" applyFont="1" applyBorder="1" applyAlignment="1" applyProtection="1">
      <alignment horizontal="center" vertical="center"/>
      <protection locked="0"/>
    </xf>
    <xf numFmtId="0" fontId="36" fillId="6" borderId="12" xfId="0" applyFont="1" applyFill="1" applyBorder="1" applyAlignment="1">
      <alignment horizontal="center" vertical="center"/>
    </xf>
    <xf numFmtId="0" fontId="23" fillId="4" borderId="22" xfId="0" applyFont="1" applyFill="1" applyBorder="1" applyAlignment="1">
      <alignment horizontal="center" vertical="center"/>
    </xf>
    <xf numFmtId="0" fontId="37" fillId="6" borderId="30" xfId="0" applyFont="1" applyFill="1" applyBorder="1" applyAlignment="1">
      <alignment horizontal="center" vertical="center"/>
    </xf>
    <xf numFmtId="0" fontId="37" fillId="6" borderId="9" xfId="0" applyFont="1" applyFill="1" applyBorder="1" applyAlignment="1">
      <alignment horizontal="center" vertical="center"/>
    </xf>
    <xf numFmtId="0" fontId="38" fillId="6" borderId="9" xfId="0" applyFont="1" applyFill="1" applyBorder="1" applyAlignment="1">
      <alignment horizontal="center" vertical="center"/>
    </xf>
    <xf numFmtId="49" fontId="31" fillId="4" borderId="9" xfId="1" applyNumberFormat="1" applyFont="1" applyFill="1" applyBorder="1" applyAlignment="1">
      <alignment horizontal="center" vertical="center"/>
    </xf>
    <xf numFmtId="0" fontId="20" fillId="6" borderId="7" xfId="0" applyFont="1" applyFill="1" applyBorder="1" applyAlignment="1" applyProtection="1">
      <alignment horizontal="center" vertical="center"/>
    </xf>
    <xf numFmtId="0" fontId="20" fillId="4" borderId="53" xfId="0" applyFont="1" applyFill="1" applyBorder="1" applyAlignment="1" applyProtection="1">
      <alignment horizontal="center" vertical="center"/>
    </xf>
    <xf numFmtId="0" fontId="20" fillId="4" borderId="9" xfId="0" applyFont="1" applyFill="1" applyBorder="1" applyAlignment="1" applyProtection="1">
      <alignment horizontal="center" vertical="center"/>
    </xf>
    <xf numFmtId="0" fontId="20" fillId="0" borderId="9" xfId="0" applyFont="1" applyBorder="1" applyAlignment="1" applyProtection="1">
      <alignment horizontal="center" vertical="center"/>
      <protection locked="0"/>
    </xf>
    <xf numFmtId="0" fontId="33" fillId="4" borderId="21" xfId="0" applyFont="1" applyFill="1" applyBorder="1" applyAlignment="1">
      <alignment horizontal="center" vertical="center" wrapText="1"/>
    </xf>
    <xf numFmtId="0" fontId="33" fillId="4" borderId="22" xfId="0" applyFont="1" applyFill="1" applyBorder="1" applyAlignment="1">
      <alignment horizontal="center" vertical="center" wrapText="1"/>
    </xf>
    <xf numFmtId="0" fontId="20" fillId="5" borderId="10" xfId="0" applyFont="1" applyFill="1" applyBorder="1" applyAlignment="1" applyProtection="1">
      <alignment horizontal="center" vertical="center"/>
      <protection locked="0"/>
    </xf>
    <xf numFmtId="0" fontId="20" fillId="5" borderId="7" xfId="0" applyFont="1" applyFill="1" applyBorder="1" applyAlignment="1" applyProtection="1">
      <alignment horizontal="center" vertical="center"/>
      <protection locked="0"/>
    </xf>
    <xf numFmtId="1" fontId="23" fillId="6" borderId="12" xfId="0" applyNumberFormat="1" applyFont="1" applyFill="1" applyBorder="1" applyAlignment="1" applyProtection="1">
      <alignment horizontal="center" vertical="center"/>
    </xf>
    <xf numFmtId="0" fontId="20" fillId="4" borderId="30" xfId="0" applyFont="1" applyFill="1" applyBorder="1" applyAlignment="1" applyProtection="1">
      <alignment horizontal="center" vertical="center"/>
    </xf>
    <xf numFmtId="0" fontId="23" fillId="4" borderId="34" xfId="0" applyFont="1" applyFill="1" applyBorder="1" applyAlignment="1">
      <alignment horizontal="center" vertical="center" wrapText="1"/>
    </xf>
    <xf numFmtId="0" fontId="20" fillId="4" borderId="51" xfId="0" applyFont="1" applyFill="1" applyBorder="1" applyAlignment="1" applyProtection="1">
      <alignment horizontal="center" vertical="center"/>
    </xf>
    <xf numFmtId="0" fontId="20" fillId="4" borderId="52" xfId="0" applyFont="1" applyFill="1" applyBorder="1" applyAlignment="1" applyProtection="1">
      <alignment horizontal="center" vertical="center"/>
    </xf>
    <xf numFmtId="0" fontId="23" fillId="4" borderId="35" xfId="0" applyFont="1" applyFill="1" applyBorder="1" applyAlignment="1">
      <alignment horizontal="center" vertical="center" wrapText="1"/>
    </xf>
    <xf numFmtId="0" fontId="23" fillId="4" borderId="20" xfId="0" applyFont="1" applyFill="1" applyBorder="1" applyAlignment="1">
      <alignment horizontal="center" vertical="center"/>
    </xf>
    <xf numFmtId="0" fontId="20" fillId="0" borderId="31"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20" fillId="0" borderId="26" xfId="0" applyFont="1" applyBorder="1" applyAlignment="1" applyProtection="1">
      <alignment horizontal="center" vertical="center" wrapText="1"/>
      <protection locked="0"/>
    </xf>
    <xf numFmtId="0" fontId="20" fillId="0" borderId="12" xfId="0" applyFont="1" applyBorder="1" applyAlignment="1" applyProtection="1">
      <alignment horizontal="center" vertical="center" wrapText="1"/>
      <protection locked="0"/>
    </xf>
    <xf numFmtId="0" fontId="20" fillId="0" borderId="27" xfId="0" applyFont="1" applyBorder="1" applyAlignment="1" applyProtection="1">
      <alignment horizontal="center" vertical="center" wrapText="1"/>
      <protection locked="0"/>
    </xf>
    <xf numFmtId="0" fontId="20" fillId="0" borderId="13" xfId="0" applyFont="1" applyBorder="1" applyAlignment="1" applyProtection="1">
      <alignment horizontal="center" vertical="center" wrapText="1"/>
      <protection locked="0"/>
    </xf>
    <xf numFmtId="0" fontId="31" fillId="4" borderId="20" xfId="0" applyFont="1" applyFill="1" applyBorder="1" applyAlignment="1">
      <alignment horizontal="center" vertical="center" wrapText="1"/>
    </xf>
    <xf numFmtId="0" fontId="20" fillId="5" borderId="26" xfId="0" applyFont="1" applyFill="1" applyBorder="1" applyAlignment="1" applyProtection="1">
      <alignment horizontal="center" vertical="center"/>
      <protection locked="0"/>
    </xf>
    <xf numFmtId="0" fontId="20" fillId="5" borderId="12" xfId="0" applyFont="1" applyFill="1" applyBorder="1" applyAlignment="1" applyProtection="1">
      <alignment horizontal="center" vertical="center"/>
      <protection locked="0"/>
    </xf>
    <xf numFmtId="0" fontId="31" fillId="4" borderId="22" xfId="0" applyFont="1" applyFill="1" applyBorder="1" applyAlignment="1">
      <alignment horizontal="center" vertical="center" wrapText="1"/>
    </xf>
    <xf numFmtId="0" fontId="20" fillId="5" borderId="27" xfId="0" applyFont="1" applyFill="1" applyBorder="1" applyAlignment="1" applyProtection="1">
      <alignment horizontal="center" vertical="center"/>
      <protection locked="0"/>
    </xf>
    <xf numFmtId="0" fontId="20" fillId="5" borderId="13" xfId="0" applyFont="1" applyFill="1" applyBorder="1" applyAlignment="1" applyProtection="1">
      <alignment horizontal="center" vertical="center"/>
      <protection locked="0"/>
    </xf>
    <xf numFmtId="0" fontId="31" fillId="4" borderId="34" xfId="0" applyFont="1" applyFill="1" applyBorder="1" applyAlignment="1">
      <alignment horizontal="center" vertical="center" wrapText="1"/>
    </xf>
    <xf numFmtId="0" fontId="20" fillId="5" borderId="31" xfId="0" applyFont="1" applyFill="1" applyBorder="1" applyAlignment="1" applyProtection="1">
      <alignment horizontal="center" vertical="center"/>
      <protection locked="0"/>
    </xf>
    <xf numFmtId="0" fontId="20" fillId="5" borderId="30" xfId="0" applyFont="1" applyFill="1" applyBorder="1" applyAlignment="1" applyProtection="1">
      <alignment horizontal="center" vertical="center"/>
      <protection locked="0"/>
    </xf>
    <xf numFmtId="0" fontId="20" fillId="5" borderId="9" xfId="0" applyFont="1" applyFill="1" applyBorder="1" applyAlignment="1" applyProtection="1">
      <alignment horizontal="center" vertical="center"/>
      <protection locked="0"/>
    </xf>
    <xf numFmtId="0" fontId="20" fillId="2" borderId="10" xfId="0" applyFont="1" applyFill="1" applyBorder="1" applyAlignment="1" applyProtection="1">
      <alignment horizontal="center" vertical="center"/>
    </xf>
    <xf numFmtId="0" fontId="20" fillId="2" borderId="7" xfId="0" applyFont="1" applyFill="1" applyBorder="1" applyAlignment="1" applyProtection="1">
      <alignment horizontal="center" vertical="center"/>
    </xf>
    <xf numFmtId="0" fontId="20" fillId="3" borderId="7" xfId="0" applyFont="1" applyFill="1" applyBorder="1" applyAlignment="1" applyProtection="1">
      <alignment horizontal="center" vertical="center"/>
    </xf>
    <xf numFmtId="0" fontId="20" fillId="4" borderId="7" xfId="0" applyFont="1" applyFill="1" applyBorder="1" applyAlignment="1" applyProtection="1">
      <alignment horizontal="center" vertical="center"/>
      <protection locked="0"/>
    </xf>
    <xf numFmtId="0" fontId="20" fillId="0" borderId="7" xfId="0" applyFont="1" applyFill="1" applyBorder="1" applyAlignment="1" applyProtection="1">
      <alignment horizontal="center" vertical="center"/>
    </xf>
    <xf numFmtId="0" fontId="20" fillId="2" borderId="13" xfId="0" applyFont="1" applyFill="1" applyBorder="1" applyAlignment="1" applyProtection="1">
      <alignment horizontal="center" vertical="center"/>
    </xf>
    <xf numFmtId="0" fontId="20" fillId="2" borderId="12" xfId="0" applyFont="1" applyFill="1" applyBorder="1" applyAlignment="1" applyProtection="1">
      <alignment horizontal="center" vertical="center"/>
    </xf>
    <xf numFmtId="0" fontId="33" fillId="4" borderId="42" xfId="0" applyFont="1" applyFill="1" applyBorder="1" applyAlignment="1">
      <alignment horizontal="center" vertical="center" wrapText="1"/>
    </xf>
    <xf numFmtId="0" fontId="23" fillId="5" borderId="77" xfId="0" applyFont="1" applyFill="1" applyBorder="1" applyAlignment="1" applyProtection="1">
      <alignment horizontal="center" vertical="center" wrapText="1"/>
      <protection locked="0"/>
    </xf>
    <xf numFmtId="0" fontId="23" fillId="5" borderId="78" xfId="0" applyFont="1" applyFill="1" applyBorder="1" applyAlignment="1" applyProtection="1">
      <alignment horizontal="center" vertical="center" wrapText="1"/>
      <protection locked="0"/>
    </xf>
    <xf numFmtId="0" fontId="23" fillId="5" borderId="79" xfId="0" applyFont="1" applyFill="1" applyBorder="1" applyAlignment="1" applyProtection="1">
      <alignment horizontal="center" vertical="center" wrapText="1"/>
      <protection locked="0"/>
    </xf>
    <xf numFmtId="0" fontId="23" fillId="5" borderId="56" xfId="0" applyFont="1" applyFill="1" applyBorder="1" applyAlignment="1" applyProtection="1">
      <alignment horizontal="center" vertical="center" wrapText="1"/>
      <protection locked="0"/>
    </xf>
    <xf numFmtId="0" fontId="23" fillId="5" borderId="82" xfId="0" applyFont="1" applyFill="1" applyBorder="1" applyAlignment="1" applyProtection="1">
      <alignment horizontal="center" vertical="center" wrapText="1"/>
      <protection locked="0"/>
    </xf>
    <xf numFmtId="0" fontId="23" fillId="5" borderId="83" xfId="0" applyFont="1" applyFill="1" applyBorder="1" applyAlignment="1" applyProtection="1">
      <alignment horizontal="center" vertical="center" wrapText="1"/>
      <protection locked="0"/>
    </xf>
    <xf numFmtId="0" fontId="23" fillId="4" borderId="50" xfId="0" applyFont="1" applyFill="1" applyBorder="1" applyAlignment="1">
      <alignment horizontal="center" vertical="center" wrapText="1"/>
    </xf>
    <xf numFmtId="0" fontId="23" fillId="5" borderId="80" xfId="0" applyFont="1" applyFill="1" applyBorder="1" applyAlignment="1" applyProtection="1">
      <alignment horizontal="center" vertical="center" wrapText="1"/>
      <protection locked="0"/>
    </xf>
    <xf numFmtId="0" fontId="23" fillId="5" borderId="81" xfId="0" applyFont="1" applyFill="1" applyBorder="1" applyAlignment="1" applyProtection="1">
      <alignment horizontal="center" vertical="center" wrapText="1"/>
      <protection locked="0"/>
    </xf>
    <xf numFmtId="0" fontId="20" fillId="0" borderId="31" xfId="0" applyFont="1" applyBorder="1" applyAlignment="1" applyProtection="1">
      <alignment horizontal="center" vertical="center" wrapText="1"/>
      <protection locked="0"/>
    </xf>
    <xf numFmtId="0" fontId="20" fillId="0" borderId="8" xfId="0" applyFont="1" applyBorder="1" applyAlignment="1" applyProtection="1">
      <alignment horizontal="center" vertical="center" wrapText="1"/>
      <protection locked="0"/>
    </xf>
    <xf numFmtId="0" fontId="20" fillId="0" borderId="7" xfId="0" applyFont="1" applyBorder="1" applyAlignment="1" applyProtection="1">
      <alignment horizontal="center" vertical="center" wrapText="1"/>
      <protection locked="0"/>
    </xf>
    <xf numFmtId="0" fontId="20" fillId="5" borderId="8" xfId="0" applyFont="1" applyFill="1" applyBorder="1" applyAlignment="1" applyProtection="1">
      <alignment horizontal="center" vertical="center"/>
      <protection locked="0"/>
    </xf>
    <xf numFmtId="49" fontId="31" fillId="4" borderId="27" xfId="1" applyNumberFormat="1" applyFont="1" applyFill="1" applyBorder="1" applyAlignment="1">
      <alignment horizontal="center" vertical="center"/>
    </xf>
    <xf numFmtId="0" fontId="42" fillId="0" borderId="7" xfId="0" applyFont="1" applyBorder="1" applyAlignment="1" applyProtection="1">
      <alignment horizontal="center" vertical="center"/>
      <protection locked="0"/>
    </xf>
    <xf numFmtId="0" fontId="42" fillId="4" borderId="7" xfId="0" applyFont="1" applyFill="1" applyBorder="1" applyAlignment="1" applyProtection="1">
      <alignment horizontal="center" vertical="center"/>
    </xf>
    <xf numFmtId="49" fontId="23" fillId="6" borderId="7" xfId="0" applyNumberFormat="1" applyFont="1" applyFill="1" applyBorder="1" applyAlignment="1" applyProtection="1">
      <alignment horizontal="center" vertical="center"/>
    </xf>
    <xf numFmtId="49" fontId="23" fillId="6" borderId="13" xfId="0" applyNumberFormat="1" applyFont="1" applyFill="1" applyBorder="1" applyAlignment="1" applyProtection="1">
      <alignment horizontal="center" vertical="center"/>
    </xf>
    <xf numFmtId="0" fontId="35" fillId="0" borderId="7" xfId="0" applyFont="1" applyBorder="1" applyAlignment="1" applyProtection="1">
      <alignment horizontal="center" vertical="center"/>
      <protection locked="0"/>
    </xf>
    <xf numFmtId="0" fontId="35" fillId="4" borderId="7" xfId="0" applyFont="1" applyFill="1" applyBorder="1" applyAlignment="1" applyProtection="1">
      <alignment horizontal="center" vertical="center"/>
    </xf>
    <xf numFmtId="0" fontId="42" fillId="4" borderId="13" xfId="0" applyFont="1" applyFill="1" applyBorder="1" applyAlignment="1" applyProtection="1">
      <alignment horizontal="center" vertical="center"/>
    </xf>
    <xf numFmtId="0" fontId="42" fillId="0" borderId="13" xfId="0" applyFont="1" applyBorder="1" applyAlignment="1" applyProtection="1">
      <alignment horizontal="center" vertical="center"/>
      <protection locked="0"/>
    </xf>
    <xf numFmtId="0" fontId="23" fillId="4" borderId="8" xfId="0" applyFont="1" applyFill="1" applyBorder="1" applyAlignment="1" applyProtection="1">
      <alignment horizontal="center" vertical="center"/>
    </xf>
    <xf numFmtId="0" fontId="23" fillId="4" borderId="7" xfId="0" applyFont="1" applyFill="1" applyBorder="1" applyAlignment="1" applyProtection="1">
      <alignment horizontal="center" vertical="center"/>
    </xf>
    <xf numFmtId="0" fontId="35" fillId="4" borderId="13" xfId="0" applyFont="1" applyFill="1" applyBorder="1" applyAlignment="1" applyProtection="1">
      <alignment horizontal="center" vertical="center"/>
    </xf>
    <xf numFmtId="49" fontId="23" fillId="6" borderId="27" xfId="0" applyNumberFormat="1" applyFont="1" applyFill="1" applyBorder="1" applyAlignment="1" applyProtection="1">
      <alignment horizontal="center" vertical="center"/>
    </xf>
    <xf numFmtId="0" fontId="35" fillId="5" borderId="26" xfId="0" applyFont="1" applyFill="1" applyBorder="1" applyAlignment="1" applyProtection="1">
      <alignment horizontal="center" vertical="center"/>
      <protection locked="0"/>
    </xf>
    <xf numFmtId="0" fontId="35" fillId="5" borderId="12" xfId="0" applyFont="1" applyFill="1" applyBorder="1" applyAlignment="1" applyProtection="1">
      <alignment horizontal="center" vertical="center"/>
      <protection locked="0"/>
    </xf>
    <xf numFmtId="0" fontId="35" fillId="5" borderId="8" xfId="0" applyFont="1" applyFill="1" applyBorder="1" applyAlignment="1" applyProtection="1">
      <alignment horizontal="center" vertical="center"/>
      <protection locked="0"/>
    </xf>
    <xf numFmtId="0" fontId="35" fillId="5" borderId="7" xfId="0" applyFont="1" applyFill="1" applyBorder="1" applyAlignment="1" applyProtection="1">
      <alignment horizontal="center" vertical="center"/>
      <protection locked="0"/>
    </xf>
    <xf numFmtId="49" fontId="23" fillId="6" borderId="30" xfId="0" applyNumberFormat="1" applyFont="1" applyFill="1" applyBorder="1" applyAlignment="1" applyProtection="1">
      <alignment horizontal="center" vertical="center"/>
    </xf>
    <xf numFmtId="49" fontId="23" fillId="6" borderId="9" xfId="0" applyNumberFormat="1" applyFont="1" applyFill="1" applyBorder="1" applyAlignment="1" applyProtection="1">
      <alignment horizontal="center" vertical="center"/>
    </xf>
    <xf numFmtId="0" fontId="23" fillId="4" borderId="34" xfId="0" applyFont="1" applyFill="1" applyBorder="1" applyAlignment="1">
      <alignment horizontal="center" vertical="center"/>
    </xf>
    <xf numFmtId="0" fontId="23" fillId="4" borderId="11" xfId="0" applyFont="1" applyFill="1" applyBorder="1" applyAlignment="1">
      <alignment horizontal="center" vertical="center" wrapText="1"/>
    </xf>
    <xf numFmtId="0" fontId="20" fillId="4" borderId="33" xfId="0" applyFont="1" applyFill="1" applyBorder="1" applyAlignment="1" applyProtection="1">
      <alignment horizontal="center" vertical="center"/>
    </xf>
    <xf numFmtId="0" fontId="20" fillId="4" borderId="16" xfId="0" applyFont="1" applyFill="1" applyBorder="1" applyAlignment="1" applyProtection="1">
      <alignment horizontal="center" vertical="center"/>
    </xf>
    <xf numFmtId="0" fontId="20" fillId="0" borderId="16" xfId="0" applyFont="1" applyBorder="1" applyAlignment="1" applyProtection="1">
      <alignment horizontal="center" vertical="center"/>
      <protection locked="0"/>
    </xf>
    <xf numFmtId="0" fontId="20" fillId="0" borderId="0" xfId="0" applyFont="1" applyAlignment="1">
      <alignment wrapText="1"/>
    </xf>
    <xf numFmtId="0" fontId="23" fillId="4" borderId="16" xfId="0" applyFont="1" applyFill="1" applyBorder="1" applyAlignment="1">
      <alignment horizontal="center" vertical="center" wrapText="1"/>
    </xf>
    <xf numFmtId="0" fontId="44" fillId="6" borderId="16" xfId="2" applyFont="1" applyFill="1" applyBorder="1" applyAlignment="1" applyProtection="1">
      <alignment horizontal="center" vertical="center" wrapText="1"/>
    </xf>
    <xf numFmtId="0" fontId="20" fillId="0" borderId="26"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20" fillId="4" borderId="15" xfId="0" applyFont="1" applyFill="1" applyBorder="1" applyAlignment="1" applyProtection="1">
      <alignment horizontal="center" vertical="center"/>
    </xf>
    <xf numFmtId="0" fontId="20" fillId="4" borderId="17" xfId="0" applyFont="1" applyFill="1" applyBorder="1" applyAlignment="1" applyProtection="1">
      <alignment horizontal="center" vertical="center"/>
    </xf>
    <xf numFmtId="0" fontId="20" fillId="0" borderId="14" xfId="0" applyFont="1" applyBorder="1" applyAlignment="1" applyProtection="1">
      <alignment horizontal="center" vertical="center"/>
      <protection locked="0"/>
    </xf>
    <xf numFmtId="0" fontId="33" fillId="4" borderId="20" xfId="0" applyFont="1" applyFill="1" applyBorder="1" applyAlignment="1">
      <alignment horizontal="center" vertical="center" wrapText="1"/>
    </xf>
    <xf numFmtId="0" fontId="44" fillId="6" borderId="27" xfId="2" applyFont="1" applyFill="1" applyBorder="1" applyAlignment="1" applyProtection="1">
      <alignment horizontal="center" vertical="center"/>
    </xf>
    <xf numFmtId="0" fontId="44" fillId="6" borderId="13" xfId="2" applyFont="1" applyFill="1" applyBorder="1" applyAlignment="1" applyProtection="1">
      <alignment horizontal="center" vertical="center"/>
    </xf>
    <xf numFmtId="0" fontId="20" fillId="0" borderId="33" xfId="0" applyFont="1" applyBorder="1" applyAlignment="1" applyProtection="1">
      <alignment horizontal="center" vertical="center"/>
      <protection locked="0"/>
    </xf>
    <xf numFmtId="0" fontId="20" fillId="6" borderId="27" xfId="0" applyFont="1" applyFill="1" applyBorder="1" applyAlignment="1" applyProtection="1">
      <alignment horizontal="center" vertical="center"/>
    </xf>
    <xf numFmtId="0" fontId="20" fillId="6" borderId="13" xfId="0" applyFont="1" applyFill="1" applyBorder="1" applyAlignment="1" applyProtection="1">
      <alignment horizontal="center" vertical="center"/>
    </xf>
    <xf numFmtId="0" fontId="44" fillId="6" borderId="26" xfId="2" applyFont="1" applyFill="1" applyBorder="1" applyAlignment="1" applyProtection="1">
      <alignment horizontal="center" vertical="center"/>
    </xf>
    <xf numFmtId="0" fontId="20" fillId="0" borderId="30" xfId="0" applyFont="1" applyBorder="1" applyAlignment="1" applyProtection="1">
      <alignment horizontal="center" vertical="center"/>
      <protection locked="0"/>
    </xf>
    <xf numFmtId="1" fontId="31" fillId="5" borderId="26" xfId="1" applyNumberFormat="1" applyFont="1" applyFill="1" applyBorder="1" applyAlignment="1" applyProtection="1">
      <alignment horizontal="center" vertical="center"/>
      <protection locked="0"/>
    </xf>
    <xf numFmtId="1" fontId="31" fillId="5" borderId="12" xfId="1" applyNumberFormat="1" applyFont="1" applyFill="1" applyBorder="1" applyAlignment="1" applyProtection="1">
      <alignment horizontal="center" vertical="center"/>
      <protection locked="0"/>
    </xf>
    <xf numFmtId="1" fontId="31" fillId="5" borderId="8" xfId="1" applyNumberFormat="1" applyFont="1" applyFill="1" applyBorder="1" applyAlignment="1" applyProtection="1">
      <alignment horizontal="center" vertical="center"/>
      <protection locked="0"/>
    </xf>
    <xf numFmtId="1" fontId="31" fillId="5" borderId="7" xfId="1" applyNumberFormat="1" applyFont="1" applyFill="1" applyBorder="1" applyAlignment="1" applyProtection="1">
      <alignment horizontal="center" vertical="center"/>
      <protection locked="0"/>
    </xf>
    <xf numFmtId="1" fontId="31" fillId="5" borderId="27" xfId="1" applyNumberFormat="1" applyFont="1" applyFill="1" applyBorder="1" applyAlignment="1" applyProtection="1">
      <alignment horizontal="center" vertical="center"/>
      <protection locked="0"/>
    </xf>
    <xf numFmtId="1" fontId="31" fillId="5" borderId="13" xfId="1" applyNumberFormat="1" applyFont="1" applyFill="1" applyBorder="1" applyAlignment="1" applyProtection="1">
      <alignment horizontal="center" vertical="center"/>
      <protection locked="0"/>
    </xf>
    <xf numFmtId="0" fontId="45" fillId="3" borderId="22" xfId="0" applyFont="1" applyFill="1" applyBorder="1" applyAlignment="1">
      <alignment horizontal="center" vertical="center" wrapText="1"/>
    </xf>
    <xf numFmtId="0" fontId="20" fillId="3" borderId="27" xfId="0" applyFont="1" applyFill="1" applyBorder="1" applyAlignment="1" applyProtection="1">
      <alignment horizontal="center" vertical="center"/>
    </xf>
    <xf numFmtId="0" fontId="20" fillId="3" borderId="13" xfId="0" applyFont="1" applyFill="1" applyBorder="1" applyAlignment="1" applyProtection="1">
      <alignment horizontal="center" vertical="center"/>
    </xf>
    <xf numFmtId="49" fontId="31" fillId="4" borderId="8" xfId="1" applyNumberFormat="1" applyFont="1" applyFill="1" applyBorder="1" applyAlignment="1">
      <alignment horizontal="center" vertical="center"/>
    </xf>
    <xf numFmtId="49" fontId="31" fillId="4" borderId="7" xfId="1" applyNumberFormat="1" applyFont="1" applyFill="1" applyBorder="1" applyAlignment="1">
      <alignment horizontal="center" vertical="center"/>
    </xf>
    <xf numFmtId="0" fontId="20" fillId="5" borderId="0" xfId="0" applyFont="1" applyFill="1" applyAlignment="1"/>
    <xf numFmtId="49" fontId="31" fillId="4" borderId="30" xfId="1" applyNumberFormat="1" applyFont="1" applyFill="1" applyBorder="1" applyAlignment="1">
      <alignment horizontal="center" vertical="center"/>
    </xf>
    <xf numFmtId="0" fontId="20" fillId="3" borderId="9" xfId="0" applyFont="1" applyFill="1" applyBorder="1" applyAlignment="1" applyProtection="1">
      <alignment horizontal="center" vertical="center"/>
    </xf>
    <xf numFmtId="49" fontId="31" fillId="4" borderId="26" xfId="1" applyNumberFormat="1" applyFont="1" applyFill="1" applyBorder="1" applyAlignment="1">
      <alignment horizontal="center" vertical="center"/>
    </xf>
    <xf numFmtId="49" fontId="31" fillId="4" borderId="12" xfId="1" applyNumberFormat="1" applyFont="1" applyFill="1" applyBorder="1" applyAlignment="1">
      <alignment horizontal="center" vertical="center"/>
    </xf>
    <xf numFmtId="0" fontId="23" fillId="0" borderId="0" xfId="0" applyFont="1" applyAlignment="1">
      <alignment horizontal="center" wrapText="1"/>
    </xf>
    <xf numFmtId="0" fontId="20" fillId="5" borderId="0" xfId="0" applyFont="1" applyFill="1" applyAlignment="1">
      <alignment vertical="center"/>
    </xf>
    <xf numFmtId="0" fontId="23" fillId="6" borderId="18" xfId="0" applyFont="1" applyFill="1" applyBorder="1" applyAlignment="1">
      <alignment horizontal="center" vertical="center"/>
    </xf>
    <xf numFmtId="0" fontId="32" fillId="5" borderId="38" xfId="0" applyFont="1" applyFill="1" applyBorder="1" applyAlignment="1">
      <alignment horizontal="left" vertical="center" wrapText="1"/>
    </xf>
    <xf numFmtId="0" fontId="33" fillId="4" borderId="34" xfId="0" applyFont="1" applyFill="1" applyBorder="1" applyAlignment="1">
      <alignment horizontal="center" vertical="center" wrapText="1"/>
    </xf>
    <xf numFmtId="49" fontId="31" fillId="4" borderId="31" xfId="1" applyNumberFormat="1" applyFont="1" applyFill="1" applyBorder="1" applyAlignment="1">
      <alignment horizontal="center" vertical="center"/>
    </xf>
    <xf numFmtId="49" fontId="31" fillId="4" borderId="10" xfId="1" applyNumberFormat="1" applyFont="1" applyFill="1" applyBorder="1" applyAlignment="1">
      <alignment horizontal="center" vertical="center"/>
    </xf>
    <xf numFmtId="0" fontId="47" fillId="0" borderId="0" xfId="0" applyFont="1" applyAlignment="1">
      <alignment horizontal="left" vertical="center" wrapText="1"/>
    </xf>
    <xf numFmtId="0" fontId="47" fillId="0" borderId="37" xfId="0" applyFont="1" applyBorder="1" applyAlignment="1">
      <alignment horizontal="left" vertical="center" wrapText="1"/>
    </xf>
    <xf numFmtId="0" fontId="47" fillId="0" borderId="19" xfId="0" applyFont="1" applyBorder="1" applyAlignment="1">
      <alignment horizontal="left" vertical="center" wrapText="1"/>
    </xf>
    <xf numFmtId="0" fontId="46" fillId="0" borderId="19" xfId="0" applyFont="1" applyFill="1" applyBorder="1" applyAlignment="1">
      <alignment horizontal="left" vertical="center" wrapText="1"/>
    </xf>
    <xf numFmtId="0" fontId="47" fillId="0" borderId="43" xfId="0" applyFont="1" applyBorder="1" applyAlignment="1">
      <alignment horizontal="left" vertical="center" wrapText="1"/>
    </xf>
    <xf numFmtId="0" fontId="47" fillId="0" borderId="44" xfId="0" applyFont="1" applyBorder="1" applyAlignment="1">
      <alignment horizontal="left" vertical="center" wrapText="1"/>
    </xf>
    <xf numFmtId="0" fontId="46" fillId="0" borderId="43" xfId="0" applyFont="1" applyBorder="1" applyAlignment="1">
      <alignment horizontal="left" vertical="center" wrapText="1"/>
    </xf>
    <xf numFmtId="0" fontId="46" fillId="6" borderId="44" xfId="0" applyFont="1" applyFill="1" applyBorder="1" applyAlignment="1">
      <alignment horizontal="left" vertical="center" wrapText="1"/>
    </xf>
    <xf numFmtId="0" fontId="46" fillId="6" borderId="36" xfId="0" applyFont="1" applyFill="1" applyBorder="1" applyAlignment="1">
      <alignment horizontal="left" vertical="center" wrapText="1"/>
    </xf>
    <xf numFmtId="0" fontId="47" fillId="0" borderId="36" xfId="0" applyFont="1" applyBorder="1" applyAlignment="1">
      <alignment horizontal="left" vertical="center" wrapText="1"/>
    </xf>
    <xf numFmtId="49" fontId="46" fillId="6" borderId="44" xfId="0" applyNumberFormat="1" applyFont="1" applyFill="1" applyBorder="1" applyAlignment="1">
      <alignment horizontal="left" vertical="center" wrapText="1"/>
    </xf>
    <xf numFmtId="0" fontId="47" fillId="5" borderId="44" xfId="0" applyFont="1" applyFill="1" applyBorder="1" applyAlignment="1">
      <alignment horizontal="left" vertical="center" wrapText="1"/>
    </xf>
    <xf numFmtId="0" fontId="47" fillId="5" borderId="36" xfId="0" applyFont="1" applyFill="1" applyBorder="1" applyAlignment="1">
      <alignment horizontal="left" vertical="center" wrapText="1"/>
    </xf>
    <xf numFmtId="0" fontId="49" fillId="5" borderId="44" xfId="0" applyFont="1" applyFill="1" applyBorder="1" applyAlignment="1">
      <alignment horizontal="left" vertical="center" wrapText="1"/>
    </xf>
    <xf numFmtId="0" fontId="49" fillId="5" borderId="43" xfId="0" applyFont="1" applyFill="1" applyBorder="1" applyAlignment="1">
      <alignment horizontal="left" vertical="center" wrapText="1"/>
    </xf>
    <xf numFmtId="0" fontId="49" fillId="5" borderId="37" xfId="0" applyFont="1" applyFill="1" applyBorder="1" applyAlignment="1">
      <alignment horizontal="left" vertical="center" wrapText="1"/>
    </xf>
    <xf numFmtId="0" fontId="49" fillId="5" borderId="36" xfId="0" applyFont="1" applyFill="1" applyBorder="1" applyAlignment="1">
      <alignment horizontal="left" vertical="center" wrapText="1"/>
    </xf>
    <xf numFmtId="0" fontId="46" fillId="3" borderId="19" xfId="0" applyFont="1" applyFill="1" applyBorder="1" applyAlignment="1">
      <alignment horizontal="left" vertical="center" wrapText="1"/>
    </xf>
    <xf numFmtId="0" fontId="46" fillId="5" borderId="20" xfId="0" applyFont="1" applyFill="1" applyBorder="1" applyAlignment="1">
      <alignment horizontal="left" vertical="center" wrapText="1"/>
    </xf>
    <xf numFmtId="0" fontId="46" fillId="5" borderId="50" xfId="0" applyFont="1" applyFill="1" applyBorder="1" applyAlignment="1">
      <alignment horizontal="left" vertical="center" wrapText="1"/>
    </xf>
    <xf numFmtId="0" fontId="47" fillId="5" borderId="19" xfId="0" applyFont="1" applyFill="1" applyBorder="1" applyAlignment="1">
      <alignment horizontal="left" vertical="center" wrapText="1"/>
    </xf>
    <xf numFmtId="0" fontId="47" fillId="5" borderId="43" xfId="0" applyFont="1" applyFill="1" applyBorder="1" applyAlignment="1">
      <alignment horizontal="left" vertical="center" wrapText="1"/>
    </xf>
    <xf numFmtId="0" fontId="47" fillId="8" borderId="37" xfId="0" applyFont="1" applyFill="1" applyBorder="1" applyAlignment="1">
      <alignment horizontal="left" vertical="center" wrapText="1"/>
    </xf>
    <xf numFmtId="0" fontId="47" fillId="8" borderId="19" xfId="0" applyFont="1" applyFill="1" applyBorder="1" applyAlignment="1">
      <alignment horizontal="left" vertical="center" wrapText="1"/>
    </xf>
    <xf numFmtId="0" fontId="46" fillId="8" borderId="19" xfId="0" applyFont="1" applyFill="1" applyBorder="1" applyAlignment="1">
      <alignment horizontal="left" vertical="center" wrapText="1"/>
    </xf>
    <xf numFmtId="49" fontId="47" fillId="6" borderId="43" xfId="0" applyNumberFormat="1" applyFont="1" applyFill="1" applyBorder="1" applyAlignment="1">
      <alignment horizontal="left" vertical="center" wrapText="1"/>
    </xf>
    <xf numFmtId="0" fontId="47" fillId="8" borderId="44" xfId="0" applyFont="1" applyFill="1" applyBorder="1" applyAlignment="1">
      <alignment horizontal="left" wrapText="1"/>
    </xf>
    <xf numFmtId="0" fontId="46" fillId="0" borderId="19" xfId="0" applyFont="1" applyBorder="1" applyAlignment="1">
      <alignment horizontal="left" vertical="center" wrapText="1"/>
    </xf>
    <xf numFmtId="49" fontId="46" fillId="6" borderId="43" xfId="0" applyNumberFormat="1" applyFont="1" applyFill="1" applyBorder="1" applyAlignment="1">
      <alignment horizontal="left" vertical="center" wrapText="1"/>
    </xf>
    <xf numFmtId="49" fontId="46" fillId="6" borderId="36" xfId="0" applyNumberFormat="1" applyFont="1" applyFill="1" applyBorder="1" applyAlignment="1">
      <alignment horizontal="left" vertical="center" wrapText="1"/>
    </xf>
    <xf numFmtId="0" fontId="47" fillId="0" borderId="23" xfId="0" applyFont="1" applyBorder="1" applyAlignment="1">
      <alignment horizontal="left" vertical="center" wrapText="1"/>
    </xf>
    <xf numFmtId="0" fontId="47" fillId="0" borderId="25" xfId="0" applyFont="1" applyBorder="1" applyAlignment="1">
      <alignment horizontal="left" vertical="center" wrapText="1"/>
    </xf>
    <xf numFmtId="0" fontId="47" fillId="0" borderId="32" xfId="0" applyFont="1" applyBorder="1" applyAlignment="1">
      <alignment horizontal="left" vertical="center" wrapText="1"/>
    </xf>
    <xf numFmtId="0" fontId="46" fillId="6" borderId="15" xfId="0" applyFont="1" applyFill="1" applyBorder="1" applyAlignment="1">
      <alignment horizontal="left" vertical="center" wrapText="1"/>
    </xf>
    <xf numFmtId="0" fontId="47" fillId="0" borderId="24" xfId="0" applyFont="1" applyBorder="1" applyAlignment="1">
      <alignment horizontal="left" vertical="center" wrapText="1"/>
    </xf>
    <xf numFmtId="0" fontId="48" fillId="0" borderId="11" xfId="0" applyFont="1" applyBorder="1" applyAlignment="1">
      <alignment horizontal="left" vertical="center" wrapText="1"/>
    </xf>
    <xf numFmtId="0" fontId="51" fillId="0" borderId="0" xfId="0" applyFont="1" applyBorder="1" applyAlignment="1">
      <alignment horizontal="left" vertical="center" wrapText="1"/>
    </xf>
    <xf numFmtId="0" fontId="46" fillId="6" borderId="43" xfId="0" applyFont="1" applyFill="1" applyBorder="1" applyAlignment="1">
      <alignment horizontal="left" vertical="center" wrapText="1"/>
    </xf>
    <xf numFmtId="0" fontId="46" fillId="6" borderId="25" xfId="0" applyFont="1" applyFill="1" applyBorder="1" applyAlignment="1">
      <alignment horizontal="left" vertical="center" wrapText="1"/>
    </xf>
    <xf numFmtId="0" fontId="47" fillId="0" borderId="23" xfId="0" applyFont="1" applyBorder="1" applyAlignment="1">
      <alignment horizontal="left" vertical="center"/>
    </xf>
    <xf numFmtId="0" fontId="47" fillId="0" borderId="38" xfId="0" applyFont="1" applyBorder="1" applyAlignment="1">
      <alignment horizontal="left" vertical="center" wrapText="1"/>
    </xf>
    <xf numFmtId="0" fontId="46" fillId="3" borderId="43" xfId="0" applyFont="1" applyFill="1" applyBorder="1" applyAlignment="1">
      <alignment horizontal="left" vertical="center" wrapText="1"/>
    </xf>
    <xf numFmtId="49" fontId="46" fillId="6" borderId="19" xfId="0" applyNumberFormat="1" applyFont="1" applyFill="1" applyBorder="1" applyAlignment="1">
      <alignment horizontal="left" vertical="center" wrapText="1"/>
    </xf>
    <xf numFmtId="0" fontId="47" fillId="5" borderId="23" xfId="0" applyFont="1" applyFill="1" applyBorder="1" applyAlignment="1">
      <alignment horizontal="left" vertical="center" wrapText="1"/>
    </xf>
    <xf numFmtId="0" fontId="47" fillId="5" borderId="24" xfId="0" applyFont="1" applyFill="1" applyBorder="1" applyAlignment="1">
      <alignment horizontal="left" vertical="center" wrapText="1"/>
    </xf>
    <xf numFmtId="49" fontId="46" fillId="6" borderId="25" xfId="0" applyNumberFormat="1" applyFont="1" applyFill="1" applyBorder="1" applyAlignment="1">
      <alignment horizontal="left" vertical="center" wrapText="1"/>
    </xf>
    <xf numFmtId="0" fontId="47" fillId="5" borderId="38" xfId="0" applyFont="1" applyFill="1" applyBorder="1" applyAlignment="1">
      <alignment horizontal="left" vertical="center" wrapText="1"/>
    </xf>
    <xf numFmtId="0" fontId="46" fillId="0" borderId="40" xfId="0" applyFont="1" applyBorder="1" applyAlignment="1" applyProtection="1">
      <alignment horizontal="left" vertical="center" wrapText="1"/>
      <protection locked="0"/>
    </xf>
    <xf numFmtId="49" fontId="47" fillId="6" borderId="19" xfId="0" applyNumberFormat="1" applyFont="1" applyFill="1" applyBorder="1" applyAlignment="1">
      <alignment horizontal="left" vertical="center"/>
    </xf>
    <xf numFmtId="49" fontId="46" fillId="6" borderId="43" xfId="0" applyNumberFormat="1" applyFont="1" applyFill="1" applyBorder="1" applyAlignment="1">
      <alignment horizontal="left" vertical="center"/>
    </xf>
    <xf numFmtId="0" fontId="47" fillId="0" borderId="0" xfId="0" applyFont="1" applyBorder="1" applyAlignment="1">
      <alignment horizontal="left" vertical="center" wrapText="1"/>
    </xf>
    <xf numFmtId="0" fontId="23" fillId="0" borderId="0" xfId="0" applyFont="1" applyBorder="1" applyAlignment="1">
      <alignment horizontal="center" wrapText="1"/>
    </xf>
    <xf numFmtId="0" fontId="20" fillId="0" borderId="0" xfId="0" applyFont="1" applyBorder="1"/>
    <xf numFmtId="49" fontId="31" fillId="4" borderId="18" xfId="1" applyNumberFormat="1" applyFont="1" applyFill="1" applyBorder="1" applyAlignment="1">
      <alignment horizontal="center" vertical="center"/>
    </xf>
    <xf numFmtId="49" fontId="31" fillId="4" borderId="86" xfId="1" applyNumberFormat="1" applyFont="1" applyFill="1" applyBorder="1" applyAlignment="1">
      <alignment horizontal="center" vertical="center"/>
    </xf>
    <xf numFmtId="0" fontId="20" fillId="0" borderId="18" xfId="0" applyFont="1" applyBorder="1" applyAlignment="1" applyProtection="1">
      <alignment horizontal="center" vertical="center"/>
      <protection locked="0"/>
    </xf>
    <xf numFmtId="0" fontId="20" fillId="0" borderId="87" xfId="0" applyFont="1" applyBorder="1" applyAlignment="1" applyProtection="1">
      <alignment horizontal="center" vertical="center"/>
      <protection locked="0"/>
    </xf>
    <xf numFmtId="0" fontId="34" fillId="0" borderId="87" xfId="0" applyFont="1" applyBorder="1" applyAlignment="1" applyProtection="1">
      <alignment horizontal="center" vertical="center"/>
      <protection locked="0"/>
    </xf>
    <xf numFmtId="0" fontId="20" fillId="0" borderId="86" xfId="0" applyFont="1" applyBorder="1" applyAlignment="1" applyProtection="1">
      <alignment horizontal="center" vertical="center"/>
      <protection locked="0"/>
    </xf>
    <xf numFmtId="0" fontId="20" fillId="0" borderId="88" xfId="0" applyFont="1" applyBorder="1" applyAlignment="1" applyProtection="1">
      <alignment horizontal="center" vertical="center"/>
      <protection locked="0"/>
    </xf>
    <xf numFmtId="0" fontId="35" fillId="0" borderId="86" xfId="0" applyFont="1" applyBorder="1" applyAlignment="1" applyProtection="1">
      <alignment horizontal="center" vertical="center"/>
      <protection locked="0"/>
    </xf>
    <xf numFmtId="0" fontId="20" fillId="4" borderId="88" xfId="0" applyFont="1" applyFill="1" applyBorder="1" applyAlignment="1" applyProtection="1">
      <alignment horizontal="center" vertical="center"/>
    </xf>
    <xf numFmtId="0" fontId="20" fillId="4" borderId="86" xfId="0" applyFont="1" applyFill="1" applyBorder="1" applyAlignment="1" applyProtection="1">
      <alignment horizontal="center" vertical="center"/>
    </xf>
    <xf numFmtId="0" fontId="36" fillId="6" borderId="88" xfId="0" applyFont="1" applyFill="1" applyBorder="1" applyAlignment="1">
      <alignment horizontal="center" vertical="center"/>
    </xf>
    <xf numFmtId="0" fontId="38" fillId="6" borderId="89" xfId="0" applyFont="1" applyFill="1" applyBorder="1" applyAlignment="1">
      <alignment horizontal="center" vertical="center"/>
    </xf>
    <xf numFmtId="49" fontId="31" fillId="4" borderId="89" xfId="1" applyNumberFormat="1" applyFont="1" applyFill="1" applyBorder="1" applyAlignment="1">
      <alignment horizontal="center" vertical="center"/>
    </xf>
    <xf numFmtId="0" fontId="20" fillId="0" borderId="89" xfId="0" applyFont="1" applyBorder="1" applyAlignment="1" applyProtection="1">
      <alignment horizontal="center" vertical="center"/>
      <protection locked="0"/>
    </xf>
    <xf numFmtId="49" fontId="31" fillId="4" borderId="88" xfId="1" applyNumberFormat="1" applyFont="1" applyFill="1" applyBorder="1" applyAlignment="1">
      <alignment horizontal="center" vertical="center"/>
    </xf>
    <xf numFmtId="0" fontId="20" fillId="5" borderId="18" xfId="0" applyFont="1" applyFill="1" applyBorder="1" applyAlignment="1" applyProtection="1">
      <alignment horizontal="center" vertical="center"/>
      <protection locked="0"/>
    </xf>
    <xf numFmtId="0" fontId="20" fillId="5" borderId="87" xfId="0" applyFont="1" applyFill="1" applyBorder="1" applyAlignment="1" applyProtection="1">
      <alignment horizontal="center" vertical="center"/>
      <protection locked="0"/>
    </xf>
    <xf numFmtId="1" fontId="23" fillId="6" borderId="88" xfId="0" applyNumberFormat="1" applyFont="1" applyFill="1" applyBorder="1" applyAlignment="1" applyProtection="1">
      <alignment horizontal="center" vertical="center"/>
    </xf>
    <xf numFmtId="0" fontId="20" fillId="4" borderId="89" xfId="0" applyFont="1" applyFill="1" applyBorder="1" applyAlignment="1" applyProtection="1">
      <alignment horizontal="center" vertical="center"/>
    </xf>
    <xf numFmtId="0" fontId="20" fillId="4" borderId="0" xfId="0" applyFont="1" applyFill="1" applyBorder="1" applyAlignment="1" applyProtection="1">
      <alignment horizontal="center" vertical="center"/>
    </xf>
    <xf numFmtId="0" fontId="44" fillId="6" borderId="86" xfId="2" applyFont="1" applyFill="1" applyBorder="1" applyAlignment="1" applyProtection="1">
      <alignment horizontal="center" vertical="center"/>
    </xf>
    <xf numFmtId="0" fontId="20" fillId="0" borderId="90" xfId="0" applyFont="1" applyBorder="1" applyAlignment="1" applyProtection="1">
      <alignment horizontal="center" vertical="center"/>
      <protection locked="0"/>
    </xf>
    <xf numFmtId="1" fontId="31" fillId="5" borderId="88" xfId="1" applyNumberFormat="1" applyFont="1" applyFill="1" applyBorder="1" applyAlignment="1" applyProtection="1">
      <alignment horizontal="center" vertical="center"/>
      <protection locked="0"/>
    </xf>
    <xf numFmtId="1" fontId="31" fillId="5" borderId="87" xfId="1" applyNumberFormat="1" applyFont="1" applyFill="1" applyBorder="1" applyAlignment="1" applyProtection="1">
      <alignment horizontal="center" vertical="center"/>
      <protection locked="0"/>
    </xf>
    <xf numFmtId="1" fontId="31" fillId="5" borderId="86" xfId="1" applyNumberFormat="1" applyFont="1" applyFill="1" applyBorder="1" applyAlignment="1" applyProtection="1">
      <alignment horizontal="center" vertical="center"/>
      <protection locked="0"/>
    </xf>
    <xf numFmtId="0" fontId="20" fillId="3" borderId="86" xfId="0" applyFont="1" applyFill="1" applyBorder="1" applyAlignment="1" applyProtection="1">
      <alignment horizontal="center" vertical="center"/>
    </xf>
    <xf numFmtId="49" fontId="53" fillId="4" borderId="9" xfId="1" applyNumberFormat="1" applyFont="1" applyFill="1" applyBorder="1" applyAlignment="1">
      <alignment horizontal="center" vertical="center"/>
    </xf>
    <xf numFmtId="0" fontId="20" fillId="4" borderId="45" xfId="0" applyFont="1" applyFill="1" applyBorder="1" applyAlignment="1" applyProtection="1">
      <alignment horizontal="center" vertical="center"/>
    </xf>
    <xf numFmtId="0" fontId="20" fillId="4" borderId="75" xfId="0" applyFont="1" applyFill="1" applyBorder="1" applyAlignment="1" applyProtection="1">
      <alignment horizontal="center" vertical="center"/>
    </xf>
    <xf numFmtId="0" fontId="20" fillId="4" borderId="92" xfId="0" applyFont="1" applyFill="1" applyBorder="1" applyAlignment="1" applyProtection="1">
      <alignment horizontal="center" vertical="center"/>
    </xf>
    <xf numFmtId="0" fontId="20" fillId="4" borderId="41" xfId="0" applyFont="1" applyFill="1" applyBorder="1" applyAlignment="1" applyProtection="1">
      <alignment horizontal="center" vertical="center"/>
    </xf>
    <xf numFmtId="0" fontId="20" fillId="4" borderId="93" xfId="0" applyFont="1" applyFill="1" applyBorder="1" applyAlignment="1" applyProtection="1">
      <alignment horizontal="center" vertical="center"/>
    </xf>
    <xf numFmtId="0" fontId="20" fillId="4" borderId="94" xfId="0" applyFont="1" applyFill="1" applyBorder="1" applyAlignment="1" applyProtection="1">
      <alignment horizontal="center" vertical="center"/>
    </xf>
    <xf numFmtId="0" fontId="20" fillId="4" borderId="91" xfId="0" applyFont="1" applyFill="1" applyBorder="1" applyAlignment="1" applyProtection="1">
      <alignment horizontal="center" vertical="center"/>
    </xf>
    <xf numFmtId="0" fontId="20" fillId="4" borderId="95" xfId="0" applyFont="1" applyFill="1" applyBorder="1" applyAlignment="1" applyProtection="1">
      <alignment horizontal="center" vertical="center"/>
    </xf>
    <xf numFmtId="0" fontId="20" fillId="4" borderId="29" xfId="0" applyFont="1" applyFill="1" applyBorder="1" applyAlignment="1" applyProtection="1">
      <alignment horizontal="center" vertical="center"/>
    </xf>
    <xf numFmtId="0" fontId="20" fillId="4" borderId="14" xfId="0" applyFont="1" applyFill="1" applyBorder="1" applyAlignment="1" applyProtection="1">
      <alignment horizontal="center" vertical="center"/>
    </xf>
    <xf numFmtId="0" fontId="20" fillId="0" borderId="28" xfId="0" applyFont="1" applyBorder="1" applyAlignment="1" applyProtection="1">
      <alignment horizontal="center" vertical="center"/>
      <protection locked="0"/>
    </xf>
    <xf numFmtId="0" fontId="52" fillId="5" borderId="50" xfId="0" applyFont="1" applyFill="1" applyBorder="1" applyAlignment="1">
      <alignment horizontal="left" vertical="top" wrapText="1"/>
    </xf>
    <xf numFmtId="0" fontId="52" fillId="0" borderId="0" xfId="0" applyFont="1" applyBorder="1" applyAlignment="1">
      <alignment horizontal="left" vertical="center" wrapText="1"/>
    </xf>
    <xf numFmtId="0" fontId="20" fillId="6" borderId="10" xfId="0" applyFont="1" applyFill="1" applyBorder="1" applyAlignment="1" applyProtection="1">
      <alignment horizontal="center" vertical="center"/>
    </xf>
    <xf numFmtId="0" fontId="23" fillId="0" borderId="0" xfId="0" applyFont="1" applyAlignment="1">
      <alignment vertical="top"/>
    </xf>
    <xf numFmtId="0" fontId="20" fillId="0" borderId="0" xfId="0" applyFont="1" applyAlignment="1">
      <alignment vertical="top"/>
    </xf>
    <xf numFmtId="49" fontId="53" fillId="4" borderId="13" xfId="1" applyNumberFormat="1" applyFont="1" applyFill="1" applyBorder="1" applyAlignment="1">
      <alignment horizontal="center" vertical="top"/>
    </xf>
    <xf numFmtId="49" fontId="53" fillId="4" borderId="86" xfId="1" applyNumberFormat="1" applyFont="1" applyFill="1" applyBorder="1" applyAlignment="1">
      <alignment horizontal="center" vertical="top"/>
    </xf>
    <xf numFmtId="49" fontId="53" fillId="4" borderId="9" xfId="1" applyNumberFormat="1" applyFont="1" applyFill="1" applyBorder="1" applyAlignment="1">
      <alignment horizontal="center" vertical="top"/>
    </xf>
    <xf numFmtId="0" fontId="52" fillId="0" borderId="23" xfId="0" applyFont="1" applyBorder="1" applyAlignment="1">
      <alignment horizontal="left" vertical="center" wrapText="1"/>
    </xf>
    <xf numFmtId="0" fontId="54" fillId="0" borderId="25" xfId="0" applyFont="1" applyBorder="1" applyAlignment="1">
      <alignment horizontal="left" vertical="center" wrapText="1"/>
    </xf>
    <xf numFmtId="0" fontId="52" fillId="4" borderId="46" xfId="0" applyFont="1" applyFill="1" applyBorder="1" applyAlignment="1">
      <alignment horizontal="center" vertical="center"/>
    </xf>
    <xf numFmtId="0" fontId="52" fillId="4" borderId="47" xfId="0" applyFont="1" applyFill="1" applyBorder="1" applyAlignment="1">
      <alignment horizontal="center" vertical="center"/>
    </xf>
    <xf numFmtId="0" fontId="52" fillId="4" borderId="48" xfId="0" applyFont="1" applyFill="1" applyBorder="1" applyAlignment="1">
      <alignment horizontal="center" vertical="center"/>
    </xf>
    <xf numFmtId="49" fontId="53" fillId="4" borderId="27" xfId="1" applyNumberFormat="1" applyFont="1" applyFill="1" applyBorder="1" applyAlignment="1">
      <alignment horizontal="center" vertical="top"/>
    </xf>
    <xf numFmtId="49" fontId="53" fillId="4" borderId="94" xfId="1" applyNumberFormat="1" applyFont="1" applyFill="1" applyBorder="1" applyAlignment="1">
      <alignment horizontal="center" vertical="top"/>
    </xf>
    <xf numFmtId="49" fontId="53" fillId="4" borderId="91" xfId="1" applyNumberFormat="1" applyFont="1" applyFill="1" applyBorder="1" applyAlignment="1">
      <alignment horizontal="center" vertical="top"/>
    </xf>
    <xf numFmtId="49" fontId="53" fillId="4" borderId="95" xfId="1" applyNumberFormat="1" applyFont="1" applyFill="1" applyBorder="1" applyAlignment="1">
      <alignment horizontal="center" vertical="top"/>
    </xf>
    <xf numFmtId="0" fontId="20" fillId="6" borderId="31" xfId="0" applyFont="1" applyFill="1" applyBorder="1" applyAlignment="1" applyProtection="1">
      <alignment horizontal="center" vertical="center"/>
    </xf>
    <xf numFmtId="0" fontId="20" fillId="4" borderId="98" xfId="0" applyFont="1" applyFill="1" applyBorder="1" applyAlignment="1" applyProtection="1">
      <alignment horizontal="center" vertical="center"/>
    </xf>
    <xf numFmtId="0" fontId="20" fillId="4" borderId="99" xfId="0" applyFont="1" applyFill="1" applyBorder="1" applyAlignment="1" applyProtection="1">
      <alignment horizontal="center" vertical="center"/>
    </xf>
    <xf numFmtId="0" fontId="20" fillId="4" borderId="100" xfId="0" applyFont="1" applyFill="1" applyBorder="1" applyAlignment="1" applyProtection="1">
      <alignment horizontal="center" vertical="center"/>
    </xf>
    <xf numFmtId="0" fontId="20" fillId="4" borderId="101" xfId="0" applyFont="1" applyFill="1" applyBorder="1" applyAlignment="1" applyProtection="1">
      <alignment horizontal="center" vertical="center"/>
    </xf>
    <xf numFmtId="0" fontId="20" fillId="4" borderId="102" xfId="0" applyFont="1" applyFill="1" applyBorder="1" applyAlignment="1" applyProtection="1">
      <alignment horizontal="center" vertical="center"/>
    </xf>
    <xf numFmtId="0" fontId="20" fillId="4" borderId="103" xfId="0" applyFont="1" applyFill="1" applyBorder="1" applyAlignment="1" applyProtection="1">
      <alignment horizontal="center" vertical="center"/>
    </xf>
    <xf numFmtId="0" fontId="54" fillId="4" borderId="42" xfId="0" applyFont="1" applyFill="1" applyBorder="1" applyAlignment="1">
      <alignment horizontal="center" vertical="center"/>
    </xf>
    <xf numFmtId="0" fontId="23" fillId="6" borderId="106" xfId="0" applyFont="1" applyFill="1" applyBorder="1" applyAlignment="1">
      <alignment horizontal="center" vertical="center"/>
    </xf>
    <xf numFmtId="0" fontId="23" fillId="6" borderId="96" xfId="0" applyFont="1" applyFill="1" applyBorder="1" applyAlignment="1">
      <alignment horizontal="center" vertical="center"/>
    </xf>
    <xf numFmtId="0" fontId="35" fillId="6" borderId="96" xfId="0" applyFont="1" applyFill="1" applyBorder="1" applyAlignment="1">
      <alignment horizontal="center" vertical="center"/>
    </xf>
    <xf numFmtId="0" fontId="23" fillId="6" borderId="107" xfId="0" applyFont="1" applyFill="1" applyBorder="1" applyAlignment="1">
      <alignment horizontal="center" vertical="center"/>
    </xf>
    <xf numFmtId="0" fontId="23" fillId="6" borderId="108" xfId="0" applyFont="1" applyFill="1" applyBorder="1" applyAlignment="1">
      <alignment horizontal="center" vertical="center"/>
    </xf>
    <xf numFmtId="0" fontId="35" fillId="6" borderId="107" xfId="0" applyFont="1" applyFill="1" applyBorder="1" applyAlignment="1">
      <alignment horizontal="center" vertical="center"/>
    </xf>
    <xf numFmtId="0" fontId="23" fillId="6" borderId="98" xfId="0" applyFont="1" applyFill="1" applyBorder="1" applyAlignment="1">
      <alignment horizontal="center" vertical="center"/>
    </xf>
    <xf numFmtId="0" fontId="35" fillId="6" borderId="105" xfId="0" applyFont="1" applyFill="1" applyBorder="1" applyAlignment="1">
      <alignment horizontal="center" vertical="center"/>
    </xf>
    <xf numFmtId="0" fontId="23" fillId="6" borderId="105" xfId="0" applyFont="1" applyFill="1" applyBorder="1" applyAlignment="1">
      <alignment horizontal="center" vertical="center"/>
    </xf>
    <xf numFmtId="0" fontId="24" fillId="6" borderId="98" xfId="0" applyFont="1" applyFill="1" applyBorder="1" applyAlignment="1">
      <alignment horizontal="center" vertical="center"/>
    </xf>
    <xf numFmtId="0" fontId="38" fillId="6" borderId="109" xfId="0" applyFont="1" applyFill="1" applyBorder="1" applyAlignment="1">
      <alignment horizontal="center" vertical="center"/>
    </xf>
    <xf numFmtId="0" fontId="23" fillId="6" borderId="100" xfId="0" applyFont="1" applyFill="1" applyBorder="1" applyAlignment="1">
      <alignment horizontal="center" vertical="center"/>
    </xf>
    <xf numFmtId="0" fontId="23" fillId="6" borderId="110" xfId="0" applyFont="1" applyFill="1" applyBorder="1" applyAlignment="1">
      <alignment horizontal="center" vertical="center"/>
    </xf>
    <xf numFmtId="0" fontId="23" fillId="6" borderId="49" xfId="0" applyFont="1" applyFill="1" applyBorder="1" applyAlignment="1">
      <alignment horizontal="center" vertical="center"/>
    </xf>
    <xf numFmtId="0" fontId="23" fillId="6" borderId="50" xfId="0" applyFont="1" applyFill="1" applyBorder="1" applyAlignment="1">
      <alignment horizontal="center" vertical="center"/>
    </xf>
    <xf numFmtId="0" fontId="23" fillId="6" borderId="109" xfId="0" applyFont="1" applyFill="1" applyBorder="1" applyAlignment="1">
      <alignment horizontal="center" vertical="center"/>
    </xf>
    <xf numFmtId="0" fontId="23" fillId="6" borderId="112" xfId="0" applyFont="1" applyFill="1" applyBorder="1" applyAlignment="1" applyProtection="1">
      <alignment horizontal="center" vertical="center" wrapText="1"/>
    </xf>
    <xf numFmtId="0" fontId="23" fillId="6" borderId="95" xfId="0" applyFont="1" applyFill="1" applyBorder="1" applyAlignment="1">
      <alignment horizontal="center" vertical="center"/>
    </xf>
    <xf numFmtId="49" fontId="23" fillId="6" borderId="100" xfId="0" applyNumberFormat="1" applyFont="1" applyFill="1" applyBorder="1" applyAlignment="1">
      <alignment horizontal="center" vertical="center"/>
    </xf>
    <xf numFmtId="49" fontId="23" fillId="6" borderId="110" xfId="0" applyNumberFormat="1" applyFont="1" applyFill="1" applyBorder="1" applyAlignment="1">
      <alignment horizontal="center" vertical="center"/>
    </xf>
    <xf numFmtId="49" fontId="23" fillId="6" borderId="105" xfId="0" applyNumberFormat="1" applyFont="1" applyFill="1" applyBorder="1" applyAlignment="1">
      <alignment horizontal="center" vertical="center"/>
    </xf>
    <xf numFmtId="49" fontId="23" fillId="6" borderId="98" xfId="0" applyNumberFormat="1" applyFont="1" applyFill="1" applyBorder="1" applyAlignment="1">
      <alignment horizontal="center" vertical="center"/>
    </xf>
    <xf numFmtId="49" fontId="23" fillId="6" borderId="109" xfId="0" applyNumberFormat="1" applyFont="1" applyFill="1" applyBorder="1" applyAlignment="1">
      <alignment horizontal="center" vertical="center"/>
    </xf>
    <xf numFmtId="0" fontId="23" fillId="6" borderId="17" xfId="0" applyFont="1" applyFill="1" applyBorder="1" applyAlignment="1">
      <alignment horizontal="center" vertical="center"/>
    </xf>
    <xf numFmtId="0" fontId="23" fillId="6" borderId="17" xfId="0" applyFont="1" applyFill="1" applyBorder="1" applyAlignment="1">
      <alignment horizontal="center" vertical="center" wrapText="1"/>
    </xf>
    <xf numFmtId="0" fontId="23" fillId="6" borderId="98" xfId="0" applyFont="1" applyFill="1" applyBorder="1" applyAlignment="1">
      <alignment horizontal="center" vertical="center" wrapText="1"/>
    </xf>
    <xf numFmtId="0" fontId="23" fillId="6" borderId="110" xfId="0" applyFont="1" applyFill="1" applyBorder="1" applyAlignment="1">
      <alignment horizontal="center" vertical="center" wrapText="1"/>
    </xf>
    <xf numFmtId="0" fontId="23" fillId="6" borderId="105" xfId="0" applyFont="1" applyFill="1" applyBorder="1" applyAlignment="1">
      <alignment horizontal="center" vertical="center" wrapText="1"/>
    </xf>
    <xf numFmtId="0" fontId="23" fillId="6" borderId="93" xfId="0" applyFont="1" applyFill="1" applyBorder="1" applyAlignment="1">
      <alignment horizontal="center" vertical="center"/>
    </xf>
    <xf numFmtId="0" fontId="23" fillId="6" borderId="11" xfId="0" applyFont="1" applyFill="1" applyBorder="1" applyAlignment="1">
      <alignment horizontal="center" vertical="center"/>
    </xf>
    <xf numFmtId="0" fontId="44" fillId="6" borderId="105" xfId="2" applyFont="1" applyFill="1" applyBorder="1" applyAlignment="1" applyProtection="1">
      <alignment horizontal="center" vertical="center"/>
    </xf>
    <xf numFmtId="0" fontId="44" fillId="6" borderId="108" xfId="2" applyFont="1" applyFill="1" applyBorder="1" applyAlignment="1" applyProtection="1">
      <alignment horizontal="center" vertical="center"/>
    </xf>
    <xf numFmtId="0" fontId="20" fillId="3" borderId="105" xfId="0" applyFont="1" applyFill="1" applyBorder="1" applyAlignment="1" applyProtection="1">
      <alignment horizontal="center" vertical="center"/>
      <protection locked="0"/>
    </xf>
    <xf numFmtId="0" fontId="47" fillId="0" borderId="75" xfId="0" applyFont="1" applyBorder="1" applyAlignment="1">
      <alignment horizontal="left" vertical="center" wrapText="1"/>
    </xf>
    <xf numFmtId="0" fontId="23" fillId="0" borderId="75" xfId="0" applyFont="1" applyBorder="1" applyAlignment="1">
      <alignment horizontal="center" wrapText="1"/>
    </xf>
    <xf numFmtId="0" fontId="20" fillId="0" borderId="75" xfId="0" applyFont="1" applyBorder="1"/>
    <xf numFmtId="0" fontId="20" fillId="0" borderId="92" xfId="0" applyFont="1" applyBorder="1"/>
    <xf numFmtId="0" fontId="20" fillId="0" borderId="93" xfId="0" applyFont="1" applyBorder="1"/>
    <xf numFmtId="0" fontId="47" fillId="0" borderId="91" xfId="0" applyFont="1" applyBorder="1" applyAlignment="1">
      <alignment horizontal="left" vertical="center" wrapText="1"/>
    </xf>
    <xf numFmtId="0" fontId="23" fillId="0" borderId="91" xfId="0" applyFont="1" applyBorder="1" applyAlignment="1">
      <alignment horizontal="center" wrapText="1"/>
    </xf>
    <xf numFmtId="0" fontId="20" fillId="0" borderId="91" xfId="0" applyFont="1" applyBorder="1"/>
    <xf numFmtId="0" fontId="20" fillId="0" borderId="95" xfId="0" applyFont="1" applyBorder="1"/>
    <xf numFmtId="0" fontId="46" fillId="0" borderId="40" xfId="0" applyFont="1" applyBorder="1" applyAlignment="1">
      <alignment wrapText="1"/>
    </xf>
    <xf numFmtId="0" fontId="23" fillId="0" borderId="40" xfId="0" applyFont="1" applyBorder="1" applyAlignment="1">
      <alignment horizontal="left"/>
    </xf>
    <xf numFmtId="0" fontId="23" fillId="5" borderId="75" xfId="0" applyFont="1" applyFill="1" applyBorder="1" applyAlignment="1"/>
    <xf numFmtId="0" fontId="30" fillId="0" borderId="91" xfId="0" applyFont="1" applyBorder="1" applyAlignment="1">
      <alignment vertical="center" wrapText="1"/>
    </xf>
    <xf numFmtId="0" fontId="30" fillId="0" borderId="95" xfId="0" applyFont="1" applyBorder="1" applyAlignment="1">
      <alignment vertical="center" wrapText="1"/>
    </xf>
    <xf numFmtId="0" fontId="52" fillId="5" borderId="19" xfId="0" applyFont="1" applyFill="1" applyBorder="1" applyAlignment="1">
      <alignment horizontal="left" vertical="center" wrapText="1"/>
    </xf>
    <xf numFmtId="0" fontId="52" fillId="4" borderId="21" xfId="0" applyFont="1" applyFill="1" applyBorder="1" applyAlignment="1">
      <alignment horizontal="center" vertical="center"/>
    </xf>
    <xf numFmtId="1" fontId="23" fillId="6" borderId="108" xfId="0" applyNumberFormat="1" applyFont="1" applyFill="1" applyBorder="1" applyAlignment="1">
      <alignment horizontal="center" vertical="center"/>
    </xf>
    <xf numFmtId="0" fontId="23" fillId="6" borderId="116" xfId="0" applyFont="1" applyFill="1" applyBorder="1" applyAlignment="1">
      <alignment horizontal="center" vertical="center"/>
    </xf>
    <xf numFmtId="0" fontId="20" fillId="5" borderId="108" xfId="0" applyFont="1" applyFill="1" applyBorder="1" applyAlignment="1" applyProtection="1">
      <alignment horizontal="center" vertical="center"/>
      <protection locked="0"/>
    </xf>
    <xf numFmtId="0" fontId="20" fillId="5" borderId="116" xfId="0" applyFont="1" applyFill="1" applyBorder="1" applyAlignment="1" applyProtection="1">
      <alignment horizontal="center" vertical="center"/>
      <protection locked="0"/>
    </xf>
    <xf numFmtId="0" fontId="32" fillId="5" borderId="34" xfId="0" applyFont="1" applyFill="1" applyBorder="1" applyAlignment="1">
      <alignment horizontal="left" vertical="top" wrapText="1"/>
    </xf>
    <xf numFmtId="0" fontId="32" fillId="5" borderId="21" xfId="0" applyFont="1" applyFill="1" applyBorder="1" applyAlignment="1">
      <alignment horizontal="left" vertical="top" wrapText="1"/>
    </xf>
    <xf numFmtId="0" fontId="32" fillId="5" borderId="22" xfId="0" applyFont="1" applyFill="1" applyBorder="1" applyAlignment="1">
      <alignment horizontal="left" vertical="top" wrapText="1"/>
    </xf>
    <xf numFmtId="0" fontId="54" fillId="2" borderId="117" xfId="0" applyFont="1" applyFill="1" applyBorder="1" applyAlignment="1">
      <alignment horizontal="left" vertical="center" wrapText="1"/>
    </xf>
    <xf numFmtId="0" fontId="52" fillId="4" borderId="117" xfId="0" applyFont="1" applyFill="1" applyBorder="1" applyAlignment="1">
      <alignment horizontal="left" vertical="center"/>
    </xf>
    <xf numFmtId="0" fontId="54" fillId="4" borderId="117" xfId="0" applyFont="1" applyFill="1" applyBorder="1" applyAlignment="1" applyProtection="1">
      <alignment horizontal="center" vertical="center"/>
    </xf>
    <xf numFmtId="0" fontId="57" fillId="4" borderId="118" xfId="0" applyFont="1" applyFill="1" applyBorder="1" applyAlignment="1" applyProtection="1">
      <alignment horizontal="center" vertical="center"/>
    </xf>
    <xf numFmtId="0" fontId="52" fillId="4" borderId="45" xfId="0" applyFont="1" applyFill="1" applyBorder="1" applyAlignment="1" applyProtection="1">
      <alignment horizontal="center" vertical="center"/>
    </xf>
    <xf numFmtId="0" fontId="52" fillId="4" borderId="75" xfId="0" applyFont="1" applyFill="1" applyBorder="1" applyAlignment="1" applyProtection="1">
      <alignment horizontal="center" vertical="center"/>
    </xf>
    <xf numFmtId="0" fontId="52" fillId="4" borderId="92" xfId="0" applyFont="1" applyFill="1" applyBorder="1" applyAlignment="1" applyProtection="1">
      <alignment horizontal="center" vertical="center"/>
    </xf>
    <xf numFmtId="0" fontId="42" fillId="6" borderId="121" xfId="0" applyFont="1" applyFill="1" applyBorder="1" applyAlignment="1">
      <alignment horizontal="center" vertical="center"/>
    </xf>
    <xf numFmtId="0" fontId="54" fillId="2" borderId="19" xfId="0" applyFont="1" applyFill="1" applyBorder="1" applyAlignment="1">
      <alignment horizontal="left" vertical="top"/>
    </xf>
    <xf numFmtId="0" fontId="23" fillId="10" borderId="0" xfId="0" applyFont="1" applyFill="1" applyBorder="1" applyAlignment="1">
      <alignment horizontal="center" vertical="center" wrapText="1"/>
    </xf>
    <xf numFmtId="0" fontId="52" fillId="12" borderId="19" xfId="0" applyFont="1" applyFill="1" applyBorder="1" applyAlignment="1">
      <alignment horizontal="left" vertical="top" wrapText="1"/>
    </xf>
    <xf numFmtId="0" fontId="54" fillId="11" borderId="0" xfId="0" applyFont="1" applyFill="1" applyBorder="1" applyAlignment="1">
      <alignment horizontal="center" vertical="center" wrapText="1"/>
    </xf>
    <xf numFmtId="0" fontId="52" fillId="0" borderId="122" xfId="0" applyFont="1" applyBorder="1" applyAlignment="1">
      <alignment horizontal="left" vertical="center" wrapText="1"/>
    </xf>
    <xf numFmtId="0" fontId="52" fillId="4" borderId="122" xfId="0" applyFont="1" applyFill="1" applyBorder="1" applyAlignment="1">
      <alignment horizontal="left" vertical="center"/>
    </xf>
    <xf numFmtId="0" fontId="52" fillId="4" borderId="122" xfId="0" applyFont="1" applyFill="1" applyBorder="1" applyAlignment="1" applyProtection="1">
      <alignment horizontal="center" vertical="center"/>
    </xf>
    <xf numFmtId="0" fontId="52" fillId="4" borderId="123" xfId="0" applyFont="1" applyFill="1" applyBorder="1" applyAlignment="1" applyProtection="1">
      <alignment horizontal="center" vertical="center"/>
    </xf>
    <xf numFmtId="0" fontId="54" fillId="0" borderId="124" xfId="0" applyFont="1" applyBorder="1" applyAlignment="1" applyProtection="1">
      <alignment horizontal="center" vertical="center"/>
      <protection locked="0"/>
    </xf>
    <xf numFmtId="0" fontId="54" fillId="0" borderId="125" xfId="0" applyFont="1" applyBorder="1" applyAlignment="1" applyProtection="1">
      <alignment horizontal="center" vertical="center"/>
      <protection locked="0"/>
    </xf>
    <xf numFmtId="0" fontId="54" fillId="0" borderId="126" xfId="0" applyFont="1" applyBorder="1" applyAlignment="1" applyProtection="1">
      <alignment horizontal="center" vertical="center"/>
      <protection locked="0"/>
    </xf>
    <xf numFmtId="0" fontId="52" fillId="4" borderId="41" xfId="0" applyFont="1" applyFill="1" applyBorder="1" applyAlignment="1" applyProtection="1">
      <alignment horizontal="center" vertical="center"/>
    </xf>
    <xf numFmtId="0" fontId="52" fillId="4" borderId="0" xfId="0" applyFont="1" applyFill="1" applyBorder="1" applyAlignment="1" applyProtection="1">
      <alignment horizontal="center" vertical="center"/>
    </xf>
    <xf numFmtId="0" fontId="52" fillId="4" borderId="93" xfId="0" applyFont="1" applyFill="1" applyBorder="1" applyAlignment="1" applyProtection="1">
      <alignment horizontal="center" vertical="center"/>
    </xf>
    <xf numFmtId="0" fontId="54" fillId="6" borderId="127" xfId="0" applyFont="1" applyFill="1" applyBorder="1" applyAlignment="1">
      <alignment horizontal="center" vertical="center"/>
    </xf>
    <xf numFmtId="0" fontId="54" fillId="4" borderId="122" xfId="0" applyFont="1" applyFill="1" applyBorder="1" applyAlignment="1" applyProtection="1">
      <alignment horizontal="center" vertical="center"/>
    </xf>
    <xf numFmtId="0" fontId="54" fillId="4" borderId="123" xfId="0" applyFont="1" applyFill="1" applyBorder="1" applyAlignment="1" applyProtection="1">
      <alignment horizontal="center" vertical="center"/>
    </xf>
    <xf numFmtId="0" fontId="42" fillId="6" borderId="127" xfId="0" applyFont="1" applyFill="1" applyBorder="1" applyAlignment="1">
      <alignment horizontal="center" vertical="center"/>
    </xf>
    <xf numFmtId="0" fontId="54" fillId="2" borderId="0" xfId="0" applyFont="1" applyFill="1" applyBorder="1" applyAlignment="1">
      <alignment horizontal="left" vertical="top"/>
    </xf>
    <xf numFmtId="0" fontId="52" fillId="2" borderId="128" xfId="0" applyFont="1" applyFill="1" applyBorder="1" applyAlignment="1">
      <alignment horizontal="left" vertical="center" wrapText="1"/>
    </xf>
    <xf numFmtId="0" fontId="52" fillId="4" borderId="128" xfId="0" applyFont="1" applyFill="1" applyBorder="1" applyAlignment="1">
      <alignment horizontal="left" vertical="center"/>
    </xf>
    <xf numFmtId="0" fontId="54" fillId="4" borderId="128" xfId="0" applyFont="1" applyFill="1" applyBorder="1" applyAlignment="1" applyProtection="1">
      <alignment horizontal="center" vertical="center"/>
    </xf>
    <xf numFmtId="0" fontId="54" fillId="4" borderId="129" xfId="0" applyFont="1" applyFill="1" applyBorder="1" applyAlignment="1" applyProtection="1">
      <alignment horizontal="center" vertical="center"/>
    </xf>
    <xf numFmtId="0" fontId="56" fillId="4" borderId="119" xfId="0" applyFont="1" applyFill="1" applyBorder="1" applyAlignment="1" applyProtection="1">
      <alignment horizontal="center" vertical="center"/>
    </xf>
    <xf numFmtId="0" fontId="56" fillId="2" borderId="119" xfId="0" applyFont="1" applyFill="1" applyBorder="1" applyAlignment="1" applyProtection="1">
      <alignment horizontal="center" vertical="center"/>
    </xf>
    <xf numFmtId="0" fontId="56" fillId="2" borderId="120" xfId="0" applyFont="1" applyFill="1" applyBorder="1" applyAlignment="1" applyProtection="1">
      <alignment horizontal="center" vertical="center"/>
    </xf>
    <xf numFmtId="0" fontId="52" fillId="4" borderId="94" xfId="0" applyFont="1" applyFill="1" applyBorder="1" applyAlignment="1" applyProtection="1">
      <alignment horizontal="center" vertical="center"/>
    </xf>
    <xf numFmtId="0" fontId="52" fillId="4" borderId="91" xfId="0" applyFont="1" applyFill="1" applyBorder="1" applyAlignment="1" applyProtection="1">
      <alignment horizontal="center" vertical="center"/>
    </xf>
    <xf numFmtId="0" fontId="52" fillId="4" borderId="95" xfId="0" applyFont="1" applyFill="1" applyBorder="1" applyAlignment="1" applyProtection="1">
      <alignment horizontal="center" vertical="center"/>
    </xf>
    <xf numFmtId="0" fontId="42" fillId="6" borderId="130" xfId="0" applyFont="1" applyFill="1" applyBorder="1" applyAlignment="1">
      <alignment horizontal="center" vertical="center"/>
    </xf>
    <xf numFmtId="0" fontId="54" fillId="0" borderId="131" xfId="0" applyFont="1" applyBorder="1" applyAlignment="1" applyProtection="1">
      <alignment horizontal="center" vertical="center"/>
      <protection locked="0"/>
    </xf>
    <xf numFmtId="0" fontId="54" fillId="4" borderId="132" xfId="0" applyFont="1" applyFill="1" applyBorder="1" applyAlignment="1" applyProtection="1">
      <alignment horizontal="center" vertical="center"/>
    </xf>
    <xf numFmtId="0" fontId="56" fillId="4" borderId="133" xfId="0" applyFont="1" applyFill="1" applyBorder="1" applyAlignment="1" applyProtection="1">
      <alignment horizontal="center" vertical="center"/>
    </xf>
    <xf numFmtId="0" fontId="56" fillId="2" borderId="133" xfId="0" applyFont="1" applyFill="1" applyBorder="1" applyAlignment="1" applyProtection="1">
      <alignment horizontal="center" vertical="center"/>
    </xf>
    <xf numFmtId="0" fontId="42" fillId="4" borderId="134" xfId="0" applyFont="1" applyFill="1" applyBorder="1" applyAlignment="1" applyProtection="1">
      <alignment horizontal="center" vertical="center"/>
    </xf>
    <xf numFmtId="0" fontId="54" fillId="4" borderId="135" xfId="0" applyFont="1" applyFill="1" applyBorder="1" applyAlignment="1" applyProtection="1">
      <alignment horizontal="center" vertical="center"/>
    </xf>
    <xf numFmtId="0" fontId="54" fillId="4" borderId="124" xfId="0" applyFont="1" applyFill="1" applyBorder="1" applyAlignment="1" applyProtection="1">
      <alignment horizontal="center" vertical="center"/>
    </xf>
    <xf numFmtId="0" fontId="56" fillId="4" borderId="134" xfId="0" applyFont="1" applyFill="1" applyBorder="1" applyAlignment="1" applyProtection="1">
      <alignment horizontal="center" vertical="center"/>
    </xf>
    <xf numFmtId="0" fontId="56" fillId="2" borderId="134" xfId="0" applyFont="1" applyFill="1" applyBorder="1" applyAlignment="1" applyProtection="1">
      <alignment horizontal="center" vertical="center"/>
    </xf>
    <xf numFmtId="0" fontId="54" fillId="0" borderId="136" xfId="0" applyFont="1" applyBorder="1" applyAlignment="1" applyProtection="1">
      <alignment horizontal="center" vertical="center"/>
      <protection locked="0"/>
    </xf>
    <xf numFmtId="0" fontId="54" fillId="0" borderId="137" xfId="0" applyFont="1" applyBorder="1" applyAlignment="1" applyProtection="1">
      <alignment horizontal="center" vertical="center"/>
      <protection locked="0"/>
    </xf>
    <xf numFmtId="0" fontId="42" fillId="2" borderId="134" xfId="0" applyFont="1" applyFill="1" applyBorder="1" applyAlignment="1" applyProtection="1">
      <alignment horizontal="center" vertical="center"/>
    </xf>
    <xf numFmtId="0" fontId="54" fillId="4" borderId="138" xfId="0" applyFont="1" applyFill="1" applyBorder="1" applyAlignment="1" applyProtection="1">
      <alignment horizontal="center" vertical="center"/>
    </xf>
    <xf numFmtId="0" fontId="54" fillId="0" borderId="139" xfId="0" applyFont="1" applyBorder="1" applyAlignment="1" applyProtection="1">
      <alignment horizontal="center" vertical="center"/>
      <protection locked="0"/>
    </xf>
    <xf numFmtId="0" fontId="54" fillId="0" borderId="140" xfId="0" applyFont="1" applyBorder="1" applyAlignment="1" applyProtection="1">
      <alignment horizontal="center" vertical="center"/>
      <protection locked="0"/>
    </xf>
    <xf numFmtId="0" fontId="56" fillId="4" borderId="32" xfId="0" applyFont="1" applyFill="1" applyBorder="1" applyAlignment="1" applyProtection="1">
      <alignment horizontal="center" vertical="center"/>
    </xf>
    <xf numFmtId="0" fontId="42" fillId="2" borderId="40" xfId="0" applyFont="1" applyFill="1" applyBorder="1" applyAlignment="1" applyProtection="1">
      <alignment horizontal="center" vertical="center"/>
    </xf>
    <xf numFmtId="0" fontId="56" fillId="4" borderId="40" xfId="0" applyFont="1" applyFill="1" applyBorder="1" applyAlignment="1" applyProtection="1">
      <alignment horizontal="center" vertical="center"/>
    </xf>
    <xf numFmtId="0" fontId="42" fillId="2" borderId="104" xfId="0" applyFont="1" applyFill="1" applyBorder="1" applyAlignment="1" applyProtection="1">
      <alignment horizontal="center" vertical="center"/>
    </xf>
    <xf numFmtId="0" fontId="54" fillId="13" borderId="135" xfId="0" applyFont="1" applyFill="1" applyBorder="1" applyAlignment="1" applyProtection="1">
      <alignment horizontal="center" vertical="center"/>
    </xf>
    <xf numFmtId="0" fontId="54" fillId="13" borderId="141" xfId="0" applyFont="1" applyFill="1" applyBorder="1" applyAlignment="1" applyProtection="1">
      <alignment horizontal="center" vertical="center"/>
    </xf>
    <xf numFmtId="0" fontId="56" fillId="13" borderId="141" xfId="0" applyFont="1" applyFill="1" applyBorder="1" applyAlignment="1" applyProtection="1">
      <alignment horizontal="center" vertical="center"/>
    </xf>
    <xf numFmtId="0" fontId="42" fillId="8" borderId="119" xfId="0" applyFont="1" applyFill="1" applyBorder="1" applyAlignment="1" applyProtection="1">
      <alignment horizontal="center" vertical="center"/>
    </xf>
    <xf numFmtId="0" fontId="42" fillId="8" borderId="120" xfId="0" applyFont="1" applyFill="1" applyBorder="1" applyAlignment="1" applyProtection="1">
      <alignment horizontal="center" vertical="center"/>
    </xf>
    <xf numFmtId="0" fontId="58" fillId="0" borderId="0" xfId="0" applyFont="1" applyBorder="1" applyAlignment="1">
      <alignment horizontal="left" vertical="center" wrapText="1"/>
    </xf>
    <xf numFmtId="0" fontId="52" fillId="0" borderId="19" xfId="0" applyFont="1" applyBorder="1" applyAlignment="1">
      <alignment horizontal="left" vertical="center" wrapText="1"/>
    </xf>
    <xf numFmtId="0" fontId="52" fillId="0" borderId="44" xfId="0" applyFont="1" applyBorder="1" applyAlignment="1">
      <alignment horizontal="left" vertical="center" wrapText="1"/>
    </xf>
    <xf numFmtId="0" fontId="52" fillId="0" borderId="54" xfId="0" applyFont="1" applyBorder="1" applyAlignment="1">
      <alignment horizontal="left" vertical="center" wrapText="1"/>
    </xf>
    <xf numFmtId="0" fontId="32" fillId="0" borderId="0" xfId="0" applyFont="1" applyAlignment="1">
      <alignment horizontal="left" vertical="top" wrapText="1"/>
    </xf>
    <xf numFmtId="0" fontId="32" fillId="0" borderId="45" xfId="0" applyFont="1" applyBorder="1" applyAlignment="1">
      <alignment horizontal="left" vertical="top" wrapText="1"/>
    </xf>
    <xf numFmtId="0" fontId="32" fillId="0" borderId="41" xfId="0" applyFont="1" applyBorder="1" applyAlignment="1">
      <alignment horizontal="left" vertical="top" wrapText="1"/>
    </xf>
    <xf numFmtId="0" fontId="32" fillId="0" borderId="94" xfId="0" applyFont="1" applyBorder="1" applyAlignment="1">
      <alignment horizontal="left" vertical="top" wrapText="1"/>
    </xf>
    <xf numFmtId="0" fontId="23" fillId="5" borderId="45" xfId="0" applyFont="1" applyFill="1" applyBorder="1" applyAlignment="1">
      <alignment horizontal="left" wrapText="1"/>
    </xf>
    <xf numFmtId="0" fontId="32" fillId="0" borderId="49" xfId="0" applyFont="1" applyBorder="1" applyAlignment="1">
      <alignment horizontal="left" vertical="top" wrapText="1"/>
    </xf>
    <xf numFmtId="0" fontId="32" fillId="0" borderId="50" xfId="0" applyFont="1" applyBorder="1" applyAlignment="1">
      <alignment horizontal="left" vertical="top" wrapText="1"/>
    </xf>
    <xf numFmtId="0" fontId="32" fillId="5" borderId="11" xfId="0" applyFont="1" applyFill="1" applyBorder="1" applyAlignment="1">
      <alignment horizontal="left" vertical="top" wrapText="1"/>
    </xf>
    <xf numFmtId="0" fontId="32" fillId="5" borderId="20" xfId="0" applyFont="1" applyFill="1" applyBorder="1" applyAlignment="1">
      <alignment horizontal="left" vertical="top" wrapText="1"/>
    </xf>
    <xf numFmtId="0" fontId="24" fillId="0" borderId="32" xfId="0" applyFont="1" applyBorder="1" applyAlignment="1">
      <alignment horizontal="left" vertical="top" wrapText="1"/>
    </xf>
    <xf numFmtId="0" fontId="32" fillId="0" borderId="11" xfId="0" applyFont="1" applyBorder="1" applyAlignment="1">
      <alignment horizontal="left" vertical="top" wrapText="1"/>
    </xf>
    <xf numFmtId="0" fontId="30" fillId="0" borderId="0" xfId="0" applyFont="1" applyAlignment="1">
      <alignment horizontal="left" vertical="top" wrapText="1"/>
    </xf>
    <xf numFmtId="1" fontId="54" fillId="5" borderId="12" xfId="0" applyNumberFormat="1" applyFont="1" applyFill="1" applyBorder="1" applyAlignment="1" applyProtection="1">
      <alignment horizontal="center" vertical="center"/>
      <protection locked="0"/>
    </xf>
    <xf numFmtId="0" fontId="20" fillId="5" borderId="76" xfId="0" applyFont="1" applyFill="1" applyBorder="1" applyAlignment="1">
      <alignment horizontal="center" wrapText="1"/>
    </xf>
    <xf numFmtId="0" fontId="20" fillId="5" borderId="0" xfId="0" applyFont="1" applyFill="1" applyAlignment="1">
      <alignment horizontal="center" wrapText="1"/>
    </xf>
    <xf numFmtId="0" fontId="12" fillId="0" borderId="59" xfId="0" applyFont="1" applyBorder="1" applyAlignment="1">
      <alignment horizontal="left" vertical="center" wrapText="1"/>
    </xf>
    <xf numFmtId="0" fontId="12" fillId="0" borderId="64" xfId="0" applyFont="1" applyBorder="1" applyAlignment="1">
      <alignment horizontal="left" vertical="center" wrapText="1"/>
    </xf>
    <xf numFmtId="0" fontId="18" fillId="3" borderId="39" xfId="0" applyFont="1" applyFill="1" applyBorder="1" applyAlignment="1">
      <alignment horizontal="left" vertical="center"/>
    </xf>
    <xf numFmtId="0" fontId="18" fillId="3" borderId="68" xfId="0" applyFont="1" applyFill="1" applyBorder="1" applyAlignment="1">
      <alignment horizontal="left" vertical="center"/>
    </xf>
    <xf numFmtId="0" fontId="18" fillId="3" borderId="69" xfId="0" applyFont="1" applyFill="1" applyBorder="1" applyAlignment="1">
      <alignment horizontal="left" vertical="center"/>
    </xf>
    <xf numFmtId="0" fontId="12" fillId="8" borderId="46"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8" fillId="3" borderId="74" xfId="0" applyFont="1" applyFill="1" applyBorder="1" applyAlignment="1">
      <alignment horizontal="left" vertical="center"/>
    </xf>
    <xf numFmtId="0" fontId="12" fillId="0" borderId="46" xfId="0" applyFont="1" applyBorder="1" applyAlignment="1">
      <alignment horizontal="left" vertical="center" wrapText="1"/>
    </xf>
    <xf numFmtId="0" fontId="12" fillId="0" borderId="47" xfId="0" applyFont="1" applyBorder="1" applyAlignment="1">
      <alignment horizontal="left" vertical="center" wrapText="1"/>
    </xf>
    <xf numFmtId="0" fontId="12" fillId="0" borderId="48" xfId="0" applyFont="1" applyBorder="1" applyAlignment="1">
      <alignment horizontal="left" vertical="center" wrapText="1"/>
    </xf>
    <xf numFmtId="0" fontId="12" fillId="8" borderId="59" xfId="0" applyFont="1" applyFill="1" applyBorder="1" applyAlignment="1">
      <alignment vertical="center"/>
    </xf>
    <xf numFmtId="0" fontId="12" fillId="8" borderId="62" xfId="0" applyFont="1" applyFill="1" applyBorder="1" applyAlignment="1">
      <alignment vertical="center"/>
    </xf>
    <xf numFmtId="0" fontId="12" fillId="8" borderId="64" xfId="0" applyFont="1" applyFill="1" applyBorder="1" applyAlignment="1">
      <alignment vertical="center"/>
    </xf>
    <xf numFmtId="0" fontId="12" fillId="0" borderId="54" xfId="0" applyFont="1" applyBorder="1" applyAlignment="1">
      <alignment horizontal="left" vertical="center" wrapText="1"/>
    </xf>
    <xf numFmtId="0" fontId="18" fillId="3" borderId="54" xfId="0" applyFont="1" applyFill="1" applyBorder="1" applyAlignment="1">
      <alignment horizontal="left" vertical="center"/>
    </xf>
    <xf numFmtId="0" fontId="12" fillId="5" borderId="54" xfId="0" applyFont="1" applyFill="1" applyBorder="1" applyAlignment="1">
      <alignment horizontal="left" vertical="center" wrapText="1"/>
    </xf>
    <xf numFmtId="0" fontId="12" fillId="0" borderId="49" xfId="0" applyFont="1" applyBorder="1" applyAlignment="1">
      <alignment horizontal="left" vertical="center" wrapText="1"/>
    </xf>
    <xf numFmtId="0" fontId="12" fillId="0" borderId="50" xfId="0" applyFont="1" applyBorder="1" applyAlignment="1">
      <alignment horizontal="left" vertical="center" wrapText="1"/>
    </xf>
    <xf numFmtId="0" fontId="11" fillId="5" borderId="54" xfId="0" applyFont="1" applyFill="1" applyBorder="1" applyAlignment="1">
      <alignment horizontal="left" vertical="center" wrapText="1"/>
    </xf>
    <xf numFmtId="0" fontId="11" fillId="0" borderId="54" xfId="0" applyFont="1" applyBorder="1" applyAlignment="1">
      <alignment horizontal="left" vertical="center" wrapText="1"/>
    </xf>
    <xf numFmtId="0" fontId="11" fillId="0" borderId="54" xfId="0" applyFont="1" applyFill="1" applyBorder="1" applyAlignment="1">
      <alignment horizontal="left" vertical="center" wrapText="1"/>
    </xf>
    <xf numFmtId="0" fontId="18" fillId="3" borderId="84" xfId="0" applyFont="1" applyFill="1" applyBorder="1" applyAlignment="1">
      <alignment horizontal="left" vertical="center"/>
    </xf>
    <xf numFmtId="0" fontId="18" fillId="3" borderId="85" xfId="0" applyFont="1" applyFill="1" applyBorder="1" applyAlignment="1">
      <alignment horizontal="left" vertical="center"/>
    </xf>
    <xf numFmtId="0" fontId="18" fillId="3" borderId="71" xfId="0" applyFont="1" applyFill="1" applyBorder="1" applyAlignment="1">
      <alignment horizontal="left" vertical="center"/>
    </xf>
    <xf numFmtId="0" fontId="18" fillId="5" borderId="54" xfId="0" applyFont="1" applyFill="1" applyBorder="1" applyAlignment="1">
      <alignment horizontal="left" vertical="center" wrapText="1"/>
    </xf>
    <xf numFmtId="0" fontId="11" fillId="0" borderId="54" xfId="0" applyFont="1" applyBorder="1" applyAlignment="1">
      <alignment horizontal="center" vertical="center" wrapText="1"/>
    </xf>
    <xf numFmtId="0" fontId="11" fillId="5" borderId="3" xfId="0" applyFont="1" applyFill="1" applyBorder="1" applyAlignment="1">
      <alignment horizontal="center"/>
    </xf>
    <xf numFmtId="0" fontId="11" fillId="5" borderId="4" xfId="0" applyFont="1" applyFill="1" applyBorder="1" applyAlignment="1">
      <alignment horizontal="center"/>
    </xf>
    <xf numFmtId="0" fontId="12" fillId="0" borderId="54" xfId="0" applyFont="1" applyBorder="1" applyAlignment="1">
      <alignment horizontal="center" vertical="center" wrapText="1"/>
    </xf>
    <xf numFmtId="49" fontId="53" fillId="4" borderId="88" xfId="1" applyNumberFormat="1" applyFont="1" applyFill="1" applyBorder="1" applyAlignment="1">
      <alignment horizontal="center" vertical="center"/>
    </xf>
    <xf numFmtId="49" fontId="53" fillId="4" borderId="26" xfId="1" applyNumberFormat="1" applyFont="1" applyFill="1" applyBorder="1" applyAlignment="1">
      <alignment horizontal="center" vertical="center"/>
    </xf>
    <xf numFmtId="0" fontId="24" fillId="0" borderId="20" xfId="0" applyFont="1" applyBorder="1" applyAlignment="1">
      <alignment horizontal="left" vertical="top" wrapText="1"/>
    </xf>
    <xf numFmtId="0" fontId="24" fillId="0" borderId="21" xfId="0" applyFont="1" applyBorder="1" applyAlignment="1">
      <alignment horizontal="left" vertical="top" wrapText="1"/>
    </xf>
    <xf numFmtId="0" fontId="24" fillId="0" borderId="35" xfId="0" applyFont="1" applyBorder="1" applyAlignment="1">
      <alignment horizontal="left" vertical="top" wrapText="1"/>
    </xf>
    <xf numFmtId="49" fontId="31" fillId="4" borderId="12" xfId="1" applyNumberFormat="1" applyFont="1" applyFill="1" applyBorder="1" applyAlignment="1">
      <alignment horizontal="center" vertical="center"/>
    </xf>
    <xf numFmtId="0" fontId="32" fillId="5" borderId="35" xfId="0" applyFont="1" applyFill="1" applyBorder="1" applyAlignment="1">
      <alignment horizontal="left" vertical="top" wrapText="1"/>
    </xf>
    <xf numFmtId="0" fontId="32" fillId="5" borderId="34" xfId="0" applyFont="1" applyFill="1" applyBorder="1" applyAlignment="1">
      <alignment horizontal="left" vertical="top" wrapText="1"/>
    </xf>
    <xf numFmtId="0" fontId="52" fillId="0" borderId="20" xfId="0" applyFont="1" applyBorder="1" applyAlignment="1">
      <alignment horizontal="left" vertical="top" wrapText="1"/>
    </xf>
    <xf numFmtId="0" fontId="52" fillId="0" borderId="22" xfId="0" applyFont="1" applyBorder="1" applyAlignment="1">
      <alignment horizontal="left" vertical="top" wrapText="1"/>
    </xf>
    <xf numFmtId="0" fontId="46" fillId="2" borderId="20" xfId="0" applyFont="1" applyFill="1" applyBorder="1" applyAlignment="1">
      <alignment horizontal="left" vertical="center" wrapText="1"/>
    </xf>
    <xf numFmtId="0" fontId="46" fillId="2" borderId="22" xfId="0" applyFont="1" applyFill="1" applyBorder="1" applyAlignment="1">
      <alignment horizontal="left" vertical="center" wrapText="1"/>
    </xf>
    <xf numFmtId="49" fontId="53" fillId="4" borderId="12" xfId="1" applyNumberFormat="1" applyFont="1" applyFill="1" applyBorder="1" applyAlignment="1">
      <alignment horizontal="center" vertical="top"/>
    </xf>
    <xf numFmtId="49" fontId="53" fillId="4" borderId="88" xfId="1" applyNumberFormat="1" applyFont="1" applyFill="1" applyBorder="1" applyAlignment="1">
      <alignment horizontal="center" vertical="top"/>
    </xf>
    <xf numFmtId="49" fontId="53" fillId="4" borderId="26" xfId="1" applyNumberFormat="1" applyFont="1" applyFill="1" applyBorder="1" applyAlignment="1">
      <alignment horizontal="center" vertical="top"/>
    </xf>
    <xf numFmtId="0" fontId="23" fillId="4" borderId="100" xfId="0" applyFont="1" applyFill="1" applyBorder="1" applyAlignment="1">
      <alignment horizontal="center" vertical="top" wrapText="1"/>
    </xf>
    <xf numFmtId="0" fontId="23" fillId="4" borderId="109" xfId="0" applyFont="1" applyFill="1" applyBorder="1" applyAlignment="1">
      <alignment horizontal="center" vertical="top" wrapText="1"/>
    </xf>
    <xf numFmtId="0" fontId="54" fillId="2" borderId="20" xfId="0" applyFont="1" applyFill="1" applyBorder="1" applyAlignment="1">
      <alignment horizontal="left" vertical="top" wrapText="1"/>
    </xf>
    <xf numFmtId="0" fontId="54" fillId="2" borderId="22" xfId="0" applyFont="1" applyFill="1" applyBorder="1" applyAlignment="1">
      <alignment horizontal="left" vertical="top" wrapText="1"/>
    </xf>
    <xf numFmtId="0" fontId="52" fillId="4" borderId="23" xfId="0" applyFont="1" applyFill="1" applyBorder="1" applyAlignment="1">
      <alignment horizontal="center" vertical="top"/>
    </xf>
    <xf numFmtId="0" fontId="52" fillId="4" borderId="25" xfId="0" applyFont="1" applyFill="1" applyBorder="1" applyAlignment="1">
      <alignment horizontal="center" vertical="top"/>
    </xf>
    <xf numFmtId="49" fontId="53" fillId="4" borderId="45" xfId="1" applyNumberFormat="1" applyFont="1" applyFill="1" applyBorder="1" applyAlignment="1">
      <alignment horizontal="center" vertical="top"/>
    </xf>
    <xf numFmtId="49" fontId="53" fillId="4" borderId="75" xfId="1" applyNumberFormat="1" applyFont="1" applyFill="1" applyBorder="1" applyAlignment="1">
      <alignment horizontal="center" vertical="top"/>
    </xf>
    <xf numFmtId="49" fontId="53" fillId="4" borderId="92" xfId="1" applyNumberFormat="1" applyFont="1" applyFill="1" applyBorder="1" applyAlignment="1">
      <alignment horizontal="center" vertical="top"/>
    </xf>
    <xf numFmtId="49" fontId="31" fillId="4" borderId="10" xfId="1" applyNumberFormat="1" applyFont="1" applyFill="1" applyBorder="1" applyAlignment="1">
      <alignment horizontal="center" vertical="center"/>
    </xf>
    <xf numFmtId="0" fontId="28" fillId="3" borderId="114" xfId="0" applyFont="1" applyFill="1" applyBorder="1" applyAlignment="1">
      <alignment horizontal="left" vertical="center"/>
    </xf>
    <xf numFmtId="0" fontId="28" fillId="3" borderId="14" xfId="0" applyFont="1" applyFill="1" applyBorder="1" applyAlignment="1">
      <alignment horizontal="left" vertical="center"/>
    </xf>
    <xf numFmtId="0" fontId="28" fillId="3" borderId="28" xfId="0" applyFont="1" applyFill="1" applyBorder="1" applyAlignment="1">
      <alignment horizontal="left" vertical="center"/>
    </xf>
    <xf numFmtId="0" fontId="28" fillId="3" borderId="111" xfId="0" applyFont="1" applyFill="1" applyBorder="1" applyAlignment="1">
      <alignment horizontal="left" vertical="center"/>
    </xf>
    <xf numFmtId="0" fontId="30" fillId="5" borderId="20" xfId="0" applyFont="1" applyFill="1" applyBorder="1" applyAlignment="1">
      <alignment horizontal="left" vertical="top" wrapText="1"/>
    </xf>
    <xf numFmtId="0" fontId="30" fillId="5" borderId="21" xfId="0" applyFont="1" applyFill="1" applyBorder="1" applyAlignment="1">
      <alignment horizontal="left" vertical="top" wrapText="1"/>
    </xf>
    <xf numFmtId="0" fontId="30" fillId="5" borderId="22" xfId="0" applyFont="1" applyFill="1" applyBorder="1" applyAlignment="1">
      <alignment horizontal="left" vertical="top" wrapText="1"/>
    </xf>
    <xf numFmtId="0" fontId="32" fillId="0" borderId="20" xfId="0" applyFont="1" applyBorder="1" applyAlignment="1">
      <alignment horizontal="left" vertical="top" wrapText="1"/>
    </xf>
    <xf numFmtId="0" fontId="32" fillId="0" borderId="21" xfId="0" applyFont="1" applyBorder="1" applyAlignment="1">
      <alignment horizontal="left" vertical="top" wrapText="1"/>
    </xf>
    <xf numFmtId="0" fontId="32" fillId="0" borderId="22" xfId="0" applyFont="1" applyBorder="1" applyAlignment="1">
      <alignment horizontal="left" vertical="top" wrapText="1"/>
    </xf>
    <xf numFmtId="0" fontId="32" fillId="0" borderId="23" xfId="0" applyFont="1" applyBorder="1" applyAlignment="1">
      <alignment horizontal="left" vertical="top" wrapText="1"/>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5" borderId="20" xfId="0" applyFont="1" applyFill="1" applyBorder="1" applyAlignment="1">
      <alignment horizontal="left" vertical="top" wrapText="1"/>
    </xf>
    <xf numFmtId="0" fontId="32" fillId="5" borderId="21" xfId="0" applyFont="1" applyFill="1" applyBorder="1" applyAlignment="1">
      <alignment horizontal="left" vertical="top" wrapText="1"/>
    </xf>
    <xf numFmtId="0" fontId="32" fillId="5" borderId="22" xfId="0" applyFont="1" applyFill="1" applyBorder="1" applyAlignment="1">
      <alignment horizontal="left" vertical="top" wrapText="1"/>
    </xf>
    <xf numFmtId="0" fontId="28" fillId="3" borderId="15" xfId="0" applyFont="1" applyFill="1" applyBorder="1" applyAlignment="1">
      <alignment horizontal="left" vertical="center"/>
    </xf>
    <xf numFmtId="0" fontId="28" fillId="3" borderId="16" xfId="0" applyFont="1" applyFill="1" applyBorder="1" applyAlignment="1">
      <alignment horizontal="left" vertical="center"/>
    </xf>
    <xf numFmtId="0" fontId="28" fillId="3" borderId="90" xfId="0" applyFont="1" applyFill="1" applyBorder="1" applyAlignment="1">
      <alignment horizontal="left" vertical="center"/>
    </xf>
    <xf numFmtId="0" fontId="28" fillId="3" borderId="17" xfId="0" applyFont="1" applyFill="1" applyBorder="1" applyAlignment="1">
      <alignment horizontal="left" vertical="center"/>
    </xf>
    <xf numFmtId="0" fontId="41" fillId="5" borderId="20" xfId="0" applyFont="1" applyFill="1" applyBorder="1" applyAlignment="1">
      <alignment horizontal="left" vertical="top" wrapText="1"/>
    </xf>
    <xf numFmtId="0" fontId="41" fillId="5" borderId="22" xfId="0" applyFont="1" applyFill="1" applyBorder="1" applyAlignment="1">
      <alignment horizontal="left" vertical="top" wrapText="1"/>
    </xf>
    <xf numFmtId="0" fontId="24" fillId="2" borderId="20" xfId="0" applyFont="1" applyFill="1" applyBorder="1" applyAlignment="1">
      <alignment horizontal="left" vertical="top" wrapText="1"/>
    </xf>
    <xf numFmtId="0" fontId="24" fillId="2" borderId="22" xfId="0" applyFont="1" applyFill="1" applyBorder="1" applyAlignment="1">
      <alignment horizontal="left" vertical="top" wrapText="1"/>
    </xf>
    <xf numFmtId="0" fontId="46" fillId="2" borderId="23" xfId="0" applyFont="1" applyFill="1" applyBorder="1" applyAlignment="1">
      <alignment horizontal="left" vertical="center" wrapText="1"/>
    </xf>
    <xf numFmtId="0" fontId="46" fillId="2" borderId="25" xfId="0" applyFont="1" applyFill="1" applyBorder="1" applyAlignment="1">
      <alignment horizontal="left" vertical="center" wrapText="1"/>
    </xf>
    <xf numFmtId="0" fontId="24" fillId="2" borderId="35" xfId="0" applyFont="1" applyFill="1" applyBorder="1" applyAlignment="1">
      <alignment horizontal="left" vertical="top" wrapText="1"/>
    </xf>
    <xf numFmtId="0" fontId="41" fillId="5" borderId="35" xfId="0" applyFont="1" applyFill="1" applyBorder="1" applyAlignment="1">
      <alignment horizontal="left" vertical="top" wrapText="1"/>
    </xf>
    <xf numFmtId="0" fontId="23" fillId="4" borderId="100" xfId="0" applyFont="1" applyFill="1" applyBorder="1" applyAlignment="1">
      <alignment horizontal="center" vertical="center" wrapText="1"/>
    </xf>
    <xf numFmtId="0" fontId="23" fillId="4" borderId="109" xfId="0" applyFont="1" applyFill="1" applyBorder="1" applyAlignment="1">
      <alignment horizontal="center" vertical="center" wrapText="1"/>
    </xf>
    <xf numFmtId="0" fontId="39" fillId="2" borderId="10" xfId="0" applyFont="1" applyFill="1" applyBorder="1" applyAlignment="1">
      <alignment horizontal="center" vertical="center" wrapText="1"/>
    </xf>
    <xf numFmtId="0" fontId="39" fillId="2" borderId="9" xfId="0" applyFont="1" applyFill="1" applyBorder="1" applyAlignment="1">
      <alignment horizontal="center" vertical="center" wrapText="1"/>
    </xf>
    <xf numFmtId="0" fontId="24" fillId="5" borderId="34" xfId="0" applyFont="1" applyFill="1" applyBorder="1" applyAlignment="1">
      <alignment horizontal="left" vertical="top" wrapText="1"/>
    </xf>
    <xf numFmtId="0" fontId="24" fillId="5" borderId="21" xfId="0" applyFont="1" applyFill="1" applyBorder="1" applyAlignment="1">
      <alignment horizontal="left" vertical="top" wrapText="1"/>
    </xf>
    <xf numFmtId="0" fontId="24" fillId="5" borderId="22" xfId="0" applyFont="1" applyFill="1" applyBorder="1" applyAlignment="1">
      <alignment horizontal="left" vertical="top" wrapText="1"/>
    </xf>
    <xf numFmtId="49" fontId="31" fillId="4" borderId="26" xfId="1" applyNumberFormat="1" applyFont="1" applyFill="1" applyBorder="1" applyAlignment="1">
      <alignment horizontal="center" vertical="center"/>
    </xf>
    <xf numFmtId="0" fontId="28" fillId="3" borderId="97" xfId="0" applyFont="1" applyFill="1" applyBorder="1" applyAlignment="1">
      <alignment horizontal="left" vertical="center"/>
    </xf>
    <xf numFmtId="0" fontId="23" fillId="4" borderId="98"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8" fillId="3" borderId="101" xfId="0" applyFont="1" applyFill="1" applyBorder="1" applyAlignment="1">
      <alignment horizontal="left" vertical="center"/>
    </xf>
    <xf numFmtId="0" fontId="24" fillId="6" borderId="20" xfId="0" applyFont="1" applyFill="1" applyBorder="1" applyAlignment="1">
      <alignment horizontal="left" vertical="top" wrapText="1"/>
    </xf>
    <xf numFmtId="0" fontId="24" fillId="6" borderId="35" xfId="0" applyFont="1" applyFill="1" applyBorder="1" applyAlignment="1">
      <alignment horizontal="left" vertical="top" wrapText="1"/>
    </xf>
    <xf numFmtId="0" fontId="23" fillId="4" borderId="20" xfId="0" applyFont="1" applyFill="1" applyBorder="1" applyAlignment="1">
      <alignment horizontal="center" vertical="center"/>
    </xf>
    <xf numFmtId="0" fontId="23" fillId="4" borderId="22" xfId="0" applyFont="1" applyFill="1" applyBorder="1" applyAlignment="1">
      <alignment horizontal="center" vertical="center"/>
    </xf>
    <xf numFmtId="0" fontId="23" fillId="4" borderId="35" xfId="0" applyFont="1" applyFill="1" applyBorder="1" applyAlignment="1">
      <alignment horizontal="center" vertical="center"/>
    </xf>
    <xf numFmtId="0" fontId="32" fillId="0" borderId="35" xfId="0" applyFont="1" applyBorder="1" applyAlignment="1">
      <alignment horizontal="left" vertical="top" wrapText="1"/>
    </xf>
    <xf numFmtId="0" fontId="32" fillId="0" borderId="34" xfId="0" applyFont="1" applyBorder="1" applyAlignment="1">
      <alignment horizontal="left" vertical="top" wrapText="1"/>
    </xf>
    <xf numFmtId="0" fontId="46" fillId="0" borderId="94" xfId="0" applyFont="1" applyBorder="1" applyAlignment="1">
      <alignment horizontal="center" vertical="center" wrapText="1"/>
    </xf>
    <xf numFmtId="0" fontId="46" fillId="0" borderId="91" xfId="0" applyFont="1" applyBorder="1" applyAlignment="1">
      <alignment horizontal="center" vertical="center" wrapText="1"/>
    </xf>
    <xf numFmtId="0" fontId="24" fillId="2" borderId="20" xfId="0" applyFont="1" applyFill="1" applyBorder="1" applyAlignment="1">
      <alignment horizontal="left" vertical="center" wrapText="1"/>
    </xf>
    <xf numFmtId="0" fontId="24" fillId="2" borderId="22" xfId="0" applyFont="1" applyFill="1" applyBorder="1" applyAlignment="1">
      <alignment horizontal="left" vertical="center" wrapText="1"/>
    </xf>
    <xf numFmtId="0" fontId="23" fillId="0" borderId="40" xfId="0" applyFont="1" applyBorder="1" applyAlignment="1">
      <alignment horizontal="center"/>
    </xf>
    <xf numFmtId="0" fontId="23" fillId="5" borderId="75" xfId="0" applyFont="1" applyFill="1" applyBorder="1" applyAlignment="1">
      <alignment horizontal="center"/>
    </xf>
    <xf numFmtId="0" fontId="29" fillId="0" borderId="91" xfId="0" applyFont="1" applyBorder="1" applyAlignment="1">
      <alignment horizontal="center" wrapText="1"/>
    </xf>
    <xf numFmtId="0" fontId="23" fillId="0" borderId="104" xfId="0" applyFont="1" applyBorder="1" applyAlignment="1">
      <alignment horizontal="center"/>
    </xf>
    <xf numFmtId="0" fontId="24" fillId="0" borderId="22" xfId="0" applyFont="1" applyBorder="1" applyAlignment="1">
      <alignment horizontal="left" vertical="top" wrapText="1"/>
    </xf>
    <xf numFmtId="0" fontId="46" fillId="2" borderId="35" xfId="0" applyFont="1" applyFill="1" applyBorder="1" applyAlignment="1">
      <alignment horizontal="left" vertical="center" wrapText="1"/>
    </xf>
    <xf numFmtId="0" fontId="32" fillId="0" borderId="38" xfId="0" applyFont="1" applyBorder="1" applyAlignment="1">
      <alignment horizontal="left" vertical="top" wrapText="1"/>
    </xf>
    <xf numFmtId="0" fontId="39" fillId="2" borderId="45" xfId="0" applyFont="1" applyFill="1" applyBorder="1" applyAlignment="1">
      <alignment horizontal="center" vertical="center" wrapText="1"/>
    </xf>
    <xf numFmtId="0" fontId="39" fillId="2" borderId="75" xfId="0" applyFont="1" applyFill="1" applyBorder="1" applyAlignment="1">
      <alignment horizontal="center" vertical="center" wrapText="1"/>
    </xf>
    <xf numFmtId="0" fontId="39" fillId="2" borderId="55" xfId="0" applyFont="1" applyFill="1" applyBorder="1" applyAlignment="1">
      <alignment horizontal="center" vertical="center" wrapText="1"/>
    </xf>
    <xf numFmtId="0" fontId="39" fillId="2" borderId="41" xfId="0" applyFont="1" applyFill="1" applyBorder="1" applyAlignment="1">
      <alignment horizontal="center" vertical="center" wrapText="1"/>
    </xf>
    <xf numFmtId="0" fontId="39" fillId="2" borderId="0" xfId="0" applyFont="1" applyFill="1" applyBorder="1" applyAlignment="1">
      <alignment horizontal="center" vertical="center" wrapText="1"/>
    </xf>
    <xf numFmtId="0" fontId="39" fillId="2" borderId="29" xfId="0" applyFont="1" applyFill="1" applyBorder="1" applyAlignment="1">
      <alignment horizontal="center" vertical="center" wrapText="1"/>
    </xf>
    <xf numFmtId="0" fontId="24" fillId="5" borderId="20" xfId="0" applyFont="1" applyFill="1" applyBorder="1" applyAlignment="1">
      <alignment horizontal="left" vertical="top" wrapText="1"/>
    </xf>
    <xf numFmtId="0" fontId="24" fillId="5" borderId="35" xfId="0" applyFont="1" applyFill="1" applyBorder="1" applyAlignment="1">
      <alignment horizontal="left" vertical="top" wrapText="1"/>
    </xf>
    <xf numFmtId="0" fontId="24" fillId="0" borderId="34" xfId="0" applyFont="1" applyBorder="1" applyAlignment="1">
      <alignment horizontal="left" vertical="top" wrapText="1"/>
    </xf>
    <xf numFmtId="0" fontId="27" fillId="5" borderId="75" xfId="0" applyFont="1" applyFill="1" applyBorder="1" applyAlignment="1">
      <alignment horizontal="right" wrapText="1"/>
    </xf>
    <xf numFmtId="0" fontId="28" fillId="3" borderId="32" xfId="0" applyFont="1" applyFill="1" applyBorder="1" applyAlignment="1">
      <alignment horizontal="center" vertical="center"/>
    </xf>
    <xf numFmtId="0" fontId="28" fillId="3" borderId="40" xfId="0" applyFont="1" applyFill="1" applyBorder="1" applyAlignment="1">
      <alignment horizontal="center" vertical="center"/>
    </xf>
    <xf numFmtId="0" fontId="28" fillId="3" borderId="104" xfId="0" applyFont="1" applyFill="1" applyBorder="1" applyAlignment="1">
      <alignment horizontal="center" vertical="center"/>
    </xf>
    <xf numFmtId="0" fontId="28" fillId="3" borderId="102" xfId="0" applyFont="1" applyFill="1" applyBorder="1" applyAlignment="1">
      <alignment horizontal="left" vertical="center"/>
    </xf>
    <xf numFmtId="0" fontId="28" fillId="3" borderId="115" xfId="0" applyFont="1" applyFill="1" applyBorder="1" applyAlignment="1">
      <alignment horizontal="left" vertical="center"/>
    </xf>
    <xf numFmtId="0" fontId="28" fillId="3" borderId="103" xfId="0" applyFont="1" applyFill="1" applyBorder="1" applyAlignment="1">
      <alignment horizontal="left" vertical="center"/>
    </xf>
    <xf numFmtId="0" fontId="24" fillId="0" borderId="38" xfId="0" applyFont="1" applyBorder="1" applyAlignment="1">
      <alignment horizontal="left" vertical="top" wrapText="1"/>
    </xf>
    <xf numFmtId="0" fontId="24" fillId="0" borderId="24" xfId="0" applyFont="1" applyBorder="1" applyAlignment="1">
      <alignment horizontal="left" vertical="top" wrapText="1"/>
    </xf>
    <xf numFmtId="0" fontId="24" fillId="0" borderId="113" xfId="0" applyFont="1" applyBorder="1" applyAlignment="1">
      <alignment horizontal="left" vertical="top" wrapText="1"/>
    </xf>
    <xf numFmtId="0" fontId="56" fillId="3" borderId="15" xfId="0" applyFont="1" applyFill="1" applyBorder="1" applyAlignment="1">
      <alignment horizontal="left" vertical="center"/>
    </xf>
    <xf numFmtId="0" fontId="56" fillId="3" borderId="16" xfId="0" applyFont="1" applyFill="1" applyBorder="1" applyAlignment="1">
      <alignment horizontal="left" vertical="center"/>
    </xf>
    <xf numFmtId="0" fontId="56" fillId="3" borderId="17" xfId="0" applyFont="1" applyFill="1" applyBorder="1" applyAlignment="1">
      <alignment horizontal="left" vertical="center"/>
    </xf>
    <xf numFmtId="0" fontId="54" fillId="2" borderId="35" xfId="0" applyFont="1" applyFill="1" applyBorder="1" applyAlignment="1">
      <alignment horizontal="left" vertical="top" wrapText="1"/>
    </xf>
    <xf numFmtId="0" fontId="54" fillId="2" borderId="20" xfId="0" applyFont="1" applyFill="1" applyBorder="1" applyAlignment="1">
      <alignment horizontal="left" vertical="center" wrapText="1"/>
    </xf>
    <xf numFmtId="0" fontId="54" fillId="2" borderId="35" xfId="0" applyFont="1" applyFill="1" applyBorder="1" applyAlignment="1">
      <alignment horizontal="left" vertical="center" wrapText="1"/>
    </xf>
    <xf numFmtId="0" fontId="52" fillId="4" borderId="20" xfId="0" applyFont="1" applyFill="1" applyBorder="1" applyAlignment="1">
      <alignment horizontal="left" vertical="center"/>
    </xf>
    <xf numFmtId="0" fontId="52" fillId="4" borderId="35" xfId="0" applyFont="1" applyFill="1" applyBorder="1" applyAlignment="1">
      <alignment horizontal="left" vertical="center"/>
    </xf>
    <xf numFmtId="49" fontId="53" fillId="4" borderId="10" xfId="1" applyNumberFormat="1" applyFont="1" applyFill="1" applyBorder="1" applyAlignment="1">
      <alignment horizontal="center" vertical="center"/>
    </xf>
    <xf numFmtId="0" fontId="52" fillId="4" borderId="10" xfId="0" applyFont="1" applyFill="1" applyBorder="1" applyAlignment="1">
      <alignment horizontal="center" wrapText="1"/>
    </xf>
    <xf numFmtId="0" fontId="52" fillId="4" borderId="9" xfId="0" applyFont="1" applyFill="1" applyBorder="1" applyAlignment="1">
      <alignment horizontal="center" wrapText="1"/>
    </xf>
    <xf numFmtId="0" fontId="54" fillId="10" borderId="18" xfId="0" applyFont="1" applyFill="1" applyBorder="1" applyAlignment="1">
      <alignment horizontal="center" vertical="center"/>
    </xf>
    <xf numFmtId="0" fontId="54" fillId="10" borderId="86" xfId="0" applyFont="1" applyFill="1" applyBorder="1" applyAlignment="1">
      <alignment horizontal="center" vertical="center"/>
    </xf>
    <xf numFmtId="0" fontId="23" fillId="10" borderId="34" xfId="0" applyFont="1" applyFill="1" applyBorder="1" applyAlignment="1">
      <alignment horizontal="center" vertical="center" wrapText="1"/>
    </xf>
    <xf numFmtId="0" fontId="23" fillId="10" borderId="22" xfId="0" applyFont="1" applyFill="1" applyBorder="1" applyAlignment="1">
      <alignment horizontal="center" vertical="center" wrapText="1"/>
    </xf>
    <xf numFmtId="0" fontId="54" fillId="11" borderId="37" xfId="0" applyFont="1" applyFill="1" applyBorder="1" applyAlignment="1">
      <alignment horizontal="center" vertical="center"/>
    </xf>
    <xf numFmtId="0" fontId="54" fillId="11" borderId="43" xfId="0" applyFont="1" applyFill="1" applyBorder="1" applyAlignment="1">
      <alignment horizontal="center" vertical="center"/>
    </xf>
    <xf numFmtId="0" fontId="54" fillId="11" borderId="20" xfId="0" applyFont="1" applyFill="1" applyBorder="1" applyAlignment="1">
      <alignment horizontal="center" vertical="center" wrapText="1"/>
    </xf>
    <xf numFmtId="0" fontId="54" fillId="11" borderId="22" xfId="0" applyFont="1" applyFill="1" applyBorder="1" applyAlignment="1">
      <alignment horizontal="center" vertical="center" wrapText="1"/>
    </xf>
    <xf numFmtId="0" fontId="52" fillId="0" borderId="45" xfId="0" applyFont="1" applyBorder="1" applyAlignment="1">
      <alignment horizontal="left" vertical="center" wrapText="1"/>
    </xf>
    <xf numFmtId="0" fontId="52" fillId="0" borderId="41" xfId="0" applyFont="1" applyBorder="1" applyAlignment="1">
      <alignment horizontal="left" vertical="center" wrapText="1"/>
    </xf>
    <xf numFmtId="0" fontId="52" fillId="0" borderId="94" xfId="0" applyFont="1" applyBorder="1" applyAlignment="1">
      <alignment horizontal="left" vertical="center" wrapText="1"/>
    </xf>
    <xf numFmtId="0" fontId="54" fillId="2" borderId="19" xfId="0" applyFont="1" applyFill="1" applyBorder="1" applyAlignment="1">
      <alignment horizontal="left" vertical="top"/>
    </xf>
  </cellXfs>
  <cellStyles count="3">
    <cellStyle name="Neutral" xfId="2" builtinId="28"/>
    <cellStyle name="Normal" xfId="0" builtinId="0"/>
    <cellStyle name="Normal 3" xfId="1"/>
  </cellStyles>
  <dxfs count="951">
    <dxf>
      <font>
        <color theme="0"/>
      </font>
      <fill>
        <patternFill>
          <bgColor rgb="FFFF0000"/>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950"/>
      <tableStyleElement type="headerRow" dxfId="9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388776</xdr:colOff>
      <xdr:row>1</xdr:row>
      <xdr:rowOff>235800</xdr:rowOff>
    </xdr:from>
    <xdr:to>
      <xdr:col>1</xdr:col>
      <xdr:colOff>1658776</xdr:colOff>
      <xdr:row>3</xdr:row>
      <xdr:rowOff>126079</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1378" y="469065"/>
          <a:ext cx="1270000" cy="1037167"/>
        </a:xfrm>
        <a:prstGeom prst="rect">
          <a:avLst/>
        </a:prstGeom>
      </xdr:spPr>
    </xdr:pic>
    <xdr:clientData/>
  </xdr:twoCellAnchor>
  <xdr:twoCellAnchor editAs="oneCell">
    <xdr:from>
      <xdr:col>2</xdr:col>
      <xdr:colOff>4181104</xdr:colOff>
      <xdr:row>1</xdr:row>
      <xdr:rowOff>155510</xdr:rowOff>
    </xdr:from>
    <xdr:to>
      <xdr:col>2</xdr:col>
      <xdr:colOff>5557718</xdr:colOff>
      <xdr:row>3</xdr:row>
      <xdr:rowOff>109288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7838704" y="403160"/>
          <a:ext cx="1376614" cy="1115828"/>
        </a:xfrm>
        <a:prstGeom prst="rect">
          <a:avLst/>
        </a:prstGeom>
        <a:noFill/>
        <a:ln>
          <a:noFill/>
        </a:ln>
      </xdr:spPr>
    </xdr:pic>
    <xdr:clientData/>
  </xdr:twoCellAnchor>
  <xdr:twoCellAnchor editAs="oneCell">
    <xdr:from>
      <xdr:col>2</xdr:col>
      <xdr:colOff>9709490</xdr:colOff>
      <xdr:row>1</xdr:row>
      <xdr:rowOff>176146</xdr:rowOff>
    </xdr:from>
    <xdr:to>
      <xdr:col>5</xdr:col>
      <xdr:colOff>63068</xdr:colOff>
      <xdr:row>3</xdr:row>
      <xdr:rowOff>108758</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3367090" y="423796"/>
          <a:ext cx="2012178" cy="1094662"/>
        </a:xfrm>
        <a:prstGeom prst="rect">
          <a:avLst/>
        </a:prstGeom>
        <a:noFill/>
        <a:ln>
          <a:noFill/>
        </a:ln>
      </xdr:spPr>
    </xdr:pic>
    <xdr:clientData/>
  </xdr:twoCellAnchor>
  <xdr:twoCellAnchor editAs="oneCell">
    <xdr:from>
      <xdr:col>11</xdr:col>
      <xdr:colOff>907402</xdr:colOff>
      <xdr:row>1</xdr:row>
      <xdr:rowOff>389165</xdr:rowOff>
    </xdr:from>
    <xdr:to>
      <xdr:col>15</xdr:col>
      <xdr:colOff>276213</xdr:colOff>
      <xdr:row>2</xdr:row>
      <xdr:rowOff>379958</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1824302" y="636815"/>
          <a:ext cx="3102611" cy="638493"/>
        </a:xfrm>
        <a:prstGeom prst="rect">
          <a:avLst/>
        </a:prstGeom>
        <a:noFill/>
        <a:ln>
          <a:noFill/>
        </a:ln>
      </xdr:spPr>
    </xdr:pic>
    <xdr:clientData/>
  </xdr:twoCellAnchor>
  <xdr:twoCellAnchor editAs="oneCell">
    <xdr:from>
      <xdr:col>22</xdr:col>
      <xdr:colOff>659795</xdr:colOff>
      <xdr:row>1</xdr:row>
      <xdr:rowOff>177095</xdr:rowOff>
    </xdr:from>
    <xdr:to>
      <xdr:col>25</xdr:col>
      <xdr:colOff>644028</xdr:colOff>
      <xdr:row>3</xdr:row>
      <xdr:rowOff>88540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31844645" y="424745"/>
          <a:ext cx="2784583" cy="10734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298"/>
  <sheetViews>
    <sheetView showGridLines="0" showWhiteSpace="0" zoomScale="55" zoomScaleNormal="55" zoomScalePageLayoutView="30" workbookViewId="0">
      <pane xSplit="4" ySplit="2" topLeftCell="E225" activePane="bottomRight" state="frozen"/>
      <selection pane="topRight" activeCell="D1" sqref="D1"/>
      <selection pane="bottomLeft" activeCell="A3" sqref="A3"/>
      <selection pane="bottomRight" activeCell="A14" sqref="A14:XFD14"/>
    </sheetView>
  </sheetViews>
  <sheetFormatPr defaultColWidth="9" defaultRowHeight="33.75"/>
  <cols>
    <col min="1" max="1" width="6.42578125" style="17" customWidth="1"/>
    <col min="2" max="2" width="66.42578125" style="2" customWidth="1" collapsed="1"/>
    <col min="3" max="3" width="79.5703125" style="98" customWidth="1" collapsed="1"/>
    <col min="4" max="4" width="20.140625" style="21" bestFit="1" customWidth="1" collapsed="1"/>
    <col min="5" max="5" width="116.140625" style="51" customWidth="1" collapsed="1"/>
    <col min="6" max="6" width="86" style="10" customWidth="1" collapsed="1"/>
    <col min="7" max="35" width="9" style="7"/>
    <col min="36" max="16384" width="9" style="7" collapsed="1"/>
  </cols>
  <sheetData>
    <row r="1" spans="1:6" s="3" customFormat="1" ht="79.5" customHeight="1">
      <c r="A1" s="13"/>
      <c r="B1" s="558" t="s">
        <v>110</v>
      </c>
      <c r="C1" s="559"/>
      <c r="D1" s="559"/>
      <c r="E1" s="559"/>
      <c r="F1" s="42"/>
    </row>
    <row r="2" spans="1:6" s="5" customFormat="1">
      <c r="A2" s="15"/>
      <c r="B2" s="1" t="s">
        <v>37</v>
      </c>
      <c r="C2" s="77" t="s">
        <v>38</v>
      </c>
      <c r="D2" s="14" t="s">
        <v>144</v>
      </c>
      <c r="E2" s="43" t="s">
        <v>36</v>
      </c>
      <c r="F2" s="4" t="s">
        <v>133</v>
      </c>
    </row>
    <row r="3" spans="1:6" s="5" customFormat="1" ht="7.5" customHeight="1">
      <c r="A3" s="15"/>
      <c r="B3" s="25"/>
      <c r="C3" s="78"/>
      <c r="D3" s="26"/>
      <c r="E3" s="44"/>
      <c r="F3" s="27"/>
    </row>
    <row r="4" spans="1:6" s="6" customFormat="1" ht="34.5" hidden="1" thickBot="1">
      <c r="A4" s="16"/>
      <c r="B4" s="532" t="s">
        <v>461</v>
      </c>
      <c r="C4" s="533"/>
      <c r="D4" s="533"/>
      <c r="E4" s="533"/>
      <c r="F4" s="534"/>
    </row>
    <row r="5" spans="1:6" ht="66.75" hidden="1">
      <c r="B5" s="535" t="s">
        <v>853</v>
      </c>
      <c r="C5" s="79" t="s">
        <v>708</v>
      </c>
      <c r="D5" s="62" t="s">
        <v>463</v>
      </c>
      <c r="E5" s="55" t="s">
        <v>709</v>
      </c>
      <c r="F5" s="56" t="s">
        <v>1010</v>
      </c>
    </row>
    <row r="6" spans="1:6" ht="66.75" hidden="1">
      <c r="B6" s="536"/>
      <c r="C6" s="80" t="s">
        <v>711</v>
      </c>
      <c r="D6" s="30" t="s">
        <v>464</v>
      </c>
      <c r="E6" s="45" t="s">
        <v>712</v>
      </c>
      <c r="F6" s="52" t="s">
        <v>713</v>
      </c>
    </row>
    <row r="7" spans="1:6" ht="67.5" hidden="1" thickBot="1">
      <c r="B7" s="537"/>
      <c r="C7" s="81" t="s">
        <v>714</v>
      </c>
      <c r="D7" s="67" t="s">
        <v>465</v>
      </c>
      <c r="E7" s="53" t="s">
        <v>715</v>
      </c>
      <c r="F7" s="54" t="s">
        <v>713</v>
      </c>
    </row>
    <row r="8" spans="1:6" s="12" customFormat="1" ht="66" hidden="1">
      <c r="B8" s="535" t="s">
        <v>854</v>
      </c>
      <c r="C8" s="82" t="s">
        <v>862</v>
      </c>
      <c r="D8" s="63" t="s">
        <v>856</v>
      </c>
      <c r="E8" s="57" t="s">
        <v>709</v>
      </c>
      <c r="F8" s="58" t="s">
        <v>1010</v>
      </c>
    </row>
    <row r="9" spans="1:6" s="12" customFormat="1" ht="66" hidden="1">
      <c r="B9" s="536"/>
      <c r="C9" s="80" t="s">
        <v>642</v>
      </c>
      <c r="D9" s="30" t="s">
        <v>857</v>
      </c>
      <c r="E9" s="46" t="s">
        <v>712</v>
      </c>
      <c r="F9" s="59" t="s">
        <v>713</v>
      </c>
    </row>
    <row r="10" spans="1:6" s="12" customFormat="1" ht="66.75" hidden="1" thickBot="1">
      <c r="B10" s="537"/>
      <c r="C10" s="81" t="s">
        <v>462</v>
      </c>
      <c r="D10" s="67" t="s">
        <v>858</v>
      </c>
      <c r="E10" s="60" t="s">
        <v>715</v>
      </c>
      <c r="F10" s="61" t="s">
        <v>713</v>
      </c>
    </row>
    <row r="11" spans="1:6" s="12" customFormat="1" ht="66" hidden="1">
      <c r="B11" s="542" t="s">
        <v>855</v>
      </c>
      <c r="C11" s="83" t="s">
        <v>863</v>
      </c>
      <c r="D11" s="63" t="s">
        <v>859</v>
      </c>
      <c r="E11" s="57" t="s">
        <v>709</v>
      </c>
      <c r="F11" s="58" t="s">
        <v>710</v>
      </c>
    </row>
    <row r="12" spans="1:6" s="12" customFormat="1" ht="66" hidden="1">
      <c r="B12" s="543"/>
      <c r="C12" s="75" t="s">
        <v>642</v>
      </c>
      <c r="D12" s="30" t="s">
        <v>860</v>
      </c>
      <c r="E12" s="46" t="s">
        <v>712</v>
      </c>
      <c r="F12" s="59" t="s">
        <v>713</v>
      </c>
    </row>
    <row r="13" spans="1:6" s="12" customFormat="1" ht="66.75" hidden="1" thickBot="1">
      <c r="B13" s="544"/>
      <c r="C13" s="84" t="s">
        <v>462</v>
      </c>
      <c r="D13" s="67" t="s">
        <v>861</v>
      </c>
      <c r="E13" s="60" t="s">
        <v>715</v>
      </c>
      <c r="F13" s="61" t="s">
        <v>713</v>
      </c>
    </row>
    <row r="14" spans="1:6" ht="34.5" thickBot="1">
      <c r="B14" s="538" t="s">
        <v>12</v>
      </c>
      <c r="C14" s="538"/>
      <c r="D14" s="538"/>
      <c r="E14" s="538"/>
      <c r="F14" s="538"/>
    </row>
    <row r="15" spans="1:6" ht="198.75">
      <c r="B15" s="539" t="s">
        <v>121</v>
      </c>
      <c r="C15" s="82" t="s">
        <v>632</v>
      </c>
      <c r="D15" s="63" t="s">
        <v>143</v>
      </c>
      <c r="E15" s="64" t="s">
        <v>92</v>
      </c>
      <c r="F15" s="65" t="s">
        <v>622</v>
      </c>
    </row>
    <row r="16" spans="1:6" ht="165.75">
      <c r="B16" s="540"/>
      <c r="C16" s="85" t="s">
        <v>633</v>
      </c>
      <c r="D16" s="30" t="s">
        <v>145</v>
      </c>
      <c r="E16" s="47" t="s">
        <v>93</v>
      </c>
      <c r="F16" s="66" t="s">
        <v>623</v>
      </c>
    </row>
    <row r="17" spans="2:6" ht="165.75">
      <c r="B17" s="540"/>
      <c r="C17" s="85" t="s">
        <v>146</v>
      </c>
      <c r="D17" s="30" t="s">
        <v>347</v>
      </c>
      <c r="E17" s="47" t="s">
        <v>615</v>
      </c>
      <c r="F17" s="66" t="s">
        <v>624</v>
      </c>
    </row>
    <row r="18" spans="2:6" ht="99.75">
      <c r="B18" s="540"/>
      <c r="C18" s="80" t="s">
        <v>147</v>
      </c>
      <c r="D18" s="30" t="s">
        <v>148</v>
      </c>
      <c r="E18" s="47" t="s">
        <v>43</v>
      </c>
      <c r="F18" s="66" t="s">
        <v>625</v>
      </c>
    </row>
    <row r="19" spans="2:6" ht="99.75">
      <c r="B19" s="540"/>
      <c r="C19" s="80" t="s">
        <v>160</v>
      </c>
      <c r="D19" s="30" t="s">
        <v>149</v>
      </c>
      <c r="E19" s="47" t="s">
        <v>150</v>
      </c>
      <c r="F19" s="66" t="s">
        <v>626</v>
      </c>
    </row>
    <row r="20" spans="2:6" ht="99.75">
      <c r="B20" s="540"/>
      <c r="C20" s="86" t="s">
        <v>152</v>
      </c>
      <c r="D20" s="32" t="s">
        <v>151</v>
      </c>
      <c r="E20" s="47" t="s">
        <v>39</v>
      </c>
      <c r="F20" s="66" t="s">
        <v>326</v>
      </c>
    </row>
    <row r="21" spans="2:6" ht="99.75">
      <c r="B21" s="540"/>
      <c r="C21" s="80" t="s">
        <v>153</v>
      </c>
      <c r="D21" s="30" t="s">
        <v>154</v>
      </c>
      <c r="E21" s="47" t="s">
        <v>40</v>
      </c>
      <c r="F21" s="66" t="s">
        <v>627</v>
      </c>
    </row>
    <row r="22" spans="2:6" ht="99.75">
      <c r="B22" s="540"/>
      <c r="C22" s="80" t="s">
        <v>634</v>
      </c>
      <c r="D22" s="30" t="s">
        <v>155</v>
      </c>
      <c r="E22" s="47" t="s">
        <v>41</v>
      </c>
      <c r="F22" s="66" t="s">
        <v>628</v>
      </c>
    </row>
    <row r="23" spans="2:6" ht="67.5" thickBot="1">
      <c r="B23" s="541"/>
      <c r="C23" s="81" t="s">
        <v>156</v>
      </c>
      <c r="D23" s="67" t="s">
        <v>157</v>
      </c>
      <c r="E23" s="68" t="s">
        <v>42</v>
      </c>
      <c r="F23" s="69" t="s">
        <v>158</v>
      </c>
    </row>
    <row r="24" spans="2:6" ht="132.75">
      <c r="B24" s="530" t="s">
        <v>13</v>
      </c>
      <c r="C24" s="83" t="s">
        <v>160</v>
      </c>
      <c r="D24" s="63" t="s">
        <v>159</v>
      </c>
      <c r="E24" s="64" t="s">
        <v>94</v>
      </c>
      <c r="F24" s="65" t="s">
        <v>629</v>
      </c>
    </row>
    <row r="25" spans="2:6" ht="133.5" thickBot="1">
      <c r="B25" s="531"/>
      <c r="C25" s="87" t="s">
        <v>152</v>
      </c>
      <c r="D25" s="67" t="s">
        <v>161</v>
      </c>
      <c r="E25" s="68" t="s">
        <v>102</v>
      </c>
      <c r="F25" s="69" t="s">
        <v>629</v>
      </c>
    </row>
    <row r="26" spans="2:6" ht="99.75">
      <c r="B26" s="530" t="s">
        <v>14</v>
      </c>
      <c r="C26" s="83" t="s">
        <v>947</v>
      </c>
      <c r="D26" s="63" t="s">
        <v>162</v>
      </c>
      <c r="E26" s="64" t="s">
        <v>95</v>
      </c>
      <c r="F26" s="65" t="s">
        <v>629</v>
      </c>
    </row>
    <row r="27" spans="2:6" ht="100.5" thickBot="1">
      <c r="B27" s="531"/>
      <c r="C27" s="87" t="s">
        <v>458</v>
      </c>
      <c r="D27" s="67" t="s">
        <v>163</v>
      </c>
      <c r="E27" s="68" t="s">
        <v>103</v>
      </c>
      <c r="F27" s="69" t="s">
        <v>629</v>
      </c>
    </row>
    <row r="28" spans="2:6" ht="99.75">
      <c r="B28" s="530" t="s">
        <v>15</v>
      </c>
      <c r="C28" s="83" t="s">
        <v>947</v>
      </c>
      <c r="D28" s="63" t="s">
        <v>164</v>
      </c>
      <c r="E28" s="64" t="s">
        <v>96</v>
      </c>
      <c r="F28" s="65" t="s">
        <v>629</v>
      </c>
    </row>
    <row r="29" spans="2:6" ht="133.5" thickBot="1">
      <c r="B29" s="531"/>
      <c r="C29" s="87" t="s">
        <v>458</v>
      </c>
      <c r="D29" s="67" t="s">
        <v>165</v>
      </c>
      <c r="E29" s="68" t="s">
        <v>104</v>
      </c>
      <c r="F29" s="69" t="s">
        <v>629</v>
      </c>
    </row>
    <row r="30" spans="2:6" ht="66.75">
      <c r="B30" s="530" t="s">
        <v>438</v>
      </c>
      <c r="C30" s="83" t="s">
        <v>948</v>
      </c>
      <c r="D30" s="63" t="s">
        <v>166</v>
      </c>
      <c r="E30" s="64" t="s">
        <v>97</v>
      </c>
      <c r="F30" s="65" t="s">
        <v>629</v>
      </c>
    </row>
    <row r="31" spans="2:6" ht="67.5" thickBot="1">
      <c r="B31" s="531"/>
      <c r="C31" s="87" t="s">
        <v>458</v>
      </c>
      <c r="D31" s="67" t="s">
        <v>167</v>
      </c>
      <c r="E31" s="68" t="s">
        <v>105</v>
      </c>
      <c r="F31" s="69" t="s">
        <v>629</v>
      </c>
    </row>
    <row r="32" spans="2:6" ht="99.75">
      <c r="B32" s="530" t="s">
        <v>16</v>
      </c>
      <c r="C32" s="83" t="s">
        <v>948</v>
      </c>
      <c r="D32" s="63" t="s">
        <v>168</v>
      </c>
      <c r="E32" s="64" t="s">
        <v>98</v>
      </c>
      <c r="F32" s="65" t="s">
        <v>629</v>
      </c>
    </row>
    <row r="33" spans="1:6" ht="100.5" thickBot="1">
      <c r="B33" s="531"/>
      <c r="C33" s="87" t="s">
        <v>458</v>
      </c>
      <c r="D33" s="67" t="s">
        <v>169</v>
      </c>
      <c r="E33" s="68" t="s">
        <v>106</v>
      </c>
      <c r="F33" s="69" t="s">
        <v>629</v>
      </c>
    </row>
    <row r="34" spans="1:6" ht="66.75">
      <c r="B34" s="530" t="s">
        <v>17</v>
      </c>
      <c r="C34" s="83" t="s">
        <v>948</v>
      </c>
      <c r="D34" s="63" t="s">
        <v>348</v>
      </c>
      <c r="E34" s="64" t="s">
        <v>99</v>
      </c>
      <c r="F34" s="65" t="s">
        <v>629</v>
      </c>
    </row>
    <row r="35" spans="1:6" s="8" customFormat="1" ht="99.75" thickBot="1">
      <c r="A35" s="18"/>
      <c r="B35" s="531"/>
      <c r="C35" s="87" t="s">
        <v>458</v>
      </c>
      <c r="D35" s="67" t="s">
        <v>170</v>
      </c>
      <c r="E35" s="70" t="s">
        <v>107</v>
      </c>
      <c r="F35" s="71" t="s">
        <v>629</v>
      </c>
    </row>
    <row r="36" spans="1:6" ht="165.75">
      <c r="B36" s="530" t="s">
        <v>22</v>
      </c>
      <c r="C36" s="83" t="s">
        <v>948</v>
      </c>
      <c r="D36" s="63" t="s">
        <v>171</v>
      </c>
      <c r="E36" s="64" t="s">
        <v>100</v>
      </c>
      <c r="F36" s="65" t="s">
        <v>629</v>
      </c>
    </row>
    <row r="37" spans="1:6" ht="166.5" thickBot="1">
      <c r="B37" s="531"/>
      <c r="C37" s="87" t="s">
        <v>458</v>
      </c>
      <c r="D37" s="67" t="s">
        <v>172</v>
      </c>
      <c r="E37" s="68" t="s">
        <v>108</v>
      </c>
      <c r="F37" s="69" t="s">
        <v>629</v>
      </c>
    </row>
    <row r="38" spans="1:6" ht="99.75">
      <c r="B38" s="530" t="s">
        <v>18</v>
      </c>
      <c r="C38" s="83" t="s">
        <v>948</v>
      </c>
      <c r="D38" s="63" t="s">
        <v>173</v>
      </c>
      <c r="E38" s="64" t="s">
        <v>101</v>
      </c>
      <c r="F38" s="65" t="s">
        <v>629</v>
      </c>
    </row>
    <row r="39" spans="1:6" ht="133.5" thickBot="1">
      <c r="B39" s="531"/>
      <c r="C39" s="87" t="s">
        <v>458</v>
      </c>
      <c r="D39" s="67" t="s">
        <v>174</v>
      </c>
      <c r="E39" s="68" t="s">
        <v>109</v>
      </c>
      <c r="F39" s="69" t="s">
        <v>629</v>
      </c>
    </row>
    <row r="40" spans="1:6" ht="99.75">
      <c r="B40" s="530" t="s">
        <v>113</v>
      </c>
      <c r="C40" s="83" t="s">
        <v>948</v>
      </c>
      <c r="D40" s="63" t="s">
        <v>349</v>
      </c>
      <c r="E40" s="64" t="s">
        <v>135</v>
      </c>
      <c r="F40" s="65" t="s">
        <v>629</v>
      </c>
    </row>
    <row r="41" spans="1:6" ht="100.5" thickBot="1">
      <c r="B41" s="531"/>
      <c r="C41" s="87" t="s">
        <v>458</v>
      </c>
      <c r="D41" s="67" t="s">
        <v>175</v>
      </c>
      <c r="E41" s="68" t="s">
        <v>616</v>
      </c>
      <c r="F41" s="69" t="s">
        <v>629</v>
      </c>
    </row>
    <row r="42" spans="1:6" ht="99.75">
      <c r="B42" s="72" t="s">
        <v>131</v>
      </c>
      <c r="C42" s="24" t="s">
        <v>636</v>
      </c>
      <c r="D42" s="62" t="s">
        <v>350</v>
      </c>
      <c r="E42" s="55" t="s">
        <v>994</v>
      </c>
      <c r="F42" s="73"/>
    </row>
    <row r="43" spans="1:6" ht="99.75">
      <c r="B43" s="33"/>
      <c r="C43" s="74" t="s">
        <v>644</v>
      </c>
      <c r="D43" s="30" t="s">
        <v>351</v>
      </c>
      <c r="E43" s="45" t="s">
        <v>995</v>
      </c>
      <c r="F43" s="28"/>
    </row>
    <row r="44" spans="1:6">
      <c r="B44" s="546" t="s">
        <v>112</v>
      </c>
      <c r="C44" s="546"/>
      <c r="D44" s="546"/>
      <c r="E44" s="546"/>
      <c r="F44" s="546"/>
    </row>
    <row r="45" spans="1:6" ht="165.75">
      <c r="B45" s="545" t="s">
        <v>20</v>
      </c>
      <c r="C45" s="75" t="s">
        <v>949</v>
      </c>
      <c r="D45" s="30" t="s">
        <v>176</v>
      </c>
      <c r="E45" s="47" t="s">
        <v>44</v>
      </c>
      <c r="F45" s="31" t="s">
        <v>182</v>
      </c>
    </row>
    <row r="46" spans="1:6" ht="99.75">
      <c r="B46" s="545"/>
      <c r="C46" s="75" t="s">
        <v>177</v>
      </c>
      <c r="D46" s="30" t="s">
        <v>178</v>
      </c>
      <c r="E46" s="47" t="s">
        <v>122</v>
      </c>
      <c r="F46" s="31"/>
    </row>
    <row r="47" spans="1:6" ht="66.75">
      <c r="B47" s="545"/>
      <c r="C47" s="75" t="s">
        <v>328</v>
      </c>
      <c r="D47" s="30" t="s">
        <v>179</v>
      </c>
      <c r="E47" s="47" t="s">
        <v>45</v>
      </c>
      <c r="F47" s="31"/>
    </row>
    <row r="48" spans="1:6" ht="99.75">
      <c r="B48" s="545"/>
      <c r="C48" s="88" t="s">
        <v>950</v>
      </c>
      <c r="D48" s="30" t="s">
        <v>180</v>
      </c>
      <c r="E48" s="47" t="s">
        <v>46</v>
      </c>
      <c r="F48" s="31"/>
    </row>
    <row r="49" spans="2:6" ht="133.5" thickBot="1">
      <c r="B49" s="545"/>
      <c r="C49" s="88" t="s">
        <v>329</v>
      </c>
      <c r="D49" s="30" t="s">
        <v>181</v>
      </c>
      <c r="E49" s="47" t="s">
        <v>47</v>
      </c>
      <c r="F49" s="31"/>
    </row>
    <row r="50" spans="2:6" s="17" customFormat="1" ht="99.75">
      <c r="B50" s="548" t="s">
        <v>1024</v>
      </c>
      <c r="C50" s="22" t="s">
        <v>160</v>
      </c>
      <c r="D50" s="30" t="s">
        <v>1027</v>
      </c>
      <c r="E50" s="47" t="s">
        <v>1033</v>
      </c>
      <c r="F50" s="31" t="s">
        <v>1034</v>
      </c>
    </row>
    <row r="51" spans="2:6" s="17" customFormat="1" ht="100.5" thickBot="1">
      <c r="B51" s="549"/>
      <c r="C51" s="23" t="s">
        <v>152</v>
      </c>
      <c r="D51" s="30" t="s">
        <v>1028</v>
      </c>
      <c r="E51" s="47" t="s">
        <v>1035</v>
      </c>
      <c r="F51" s="31" t="s">
        <v>1034</v>
      </c>
    </row>
    <row r="52" spans="2:6">
      <c r="B52" s="546" t="s">
        <v>124</v>
      </c>
      <c r="C52" s="546"/>
      <c r="D52" s="546"/>
      <c r="E52" s="546"/>
      <c r="F52" s="546"/>
    </row>
    <row r="53" spans="2:6" ht="99.75">
      <c r="B53" s="547" t="s">
        <v>580</v>
      </c>
      <c r="C53" s="75" t="s">
        <v>951</v>
      </c>
      <c r="D53" s="30" t="s">
        <v>186</v>
      </c>
      <c r="E53" s="47" t="s">
        <v>49</v>
      </c>
      <c r="F53" s="31" t="s">
        <v>199</v>
      </c>
    </row>
    <row r="54" spans="2:6" ht="66.75">
      <c r="B54" s="547"/>
      <c r="C54" s="75" t="s">
        <v>716</v>
      </c>
      <c r="D54" s="30" t="s">
        <v>554</v>
      </c>
      <c r="E54" s="45" t="s">
        <v>717</v>
      </c>
      <c r="F54" s="28" t="s">
        <v>718</v>
      </c>
    </row>
    <row r="55" spans="2:6" ht="66.75">
      <c r="B55" s="547"/>
      <c r="C55" s="75" t="s">
        <v>719</v>
      </c>
      <c r="D55" s="30" t="s">
        <v>555</v>
      </c>
      <c r="E55" s="45" t="s">
        <v>720</v>
      </c>
      <c r="F55" s="28" t="s">
        <v>718</v>
      </c>
    </row>
    <row r="56" spans="2:6" ht="231.75">
      <c r="B56" s="547"/>
      <c r="C56" s="75" t="s">
        <v>952</v>
      </c>
      <c r="D56" s="30" t="s">
        <v>187</v>
      </c>
      <c r="E56" s="47" t="s">
        <v>48</v>
      </c>
      <c r="F56" s="31" t="s">
        <v>200</v>
      </c>
    </row>
    <row r="57" spans="2:6" ht="132.75">
      <c r="B57" s="34" t="s">
        <v>581</v>
      </c>
      <c r="C57" s="35" t="s">
        <v>635</v>
      </c>
      <c r="D57" s="30" t="s">
        <v>188</v>
      </c>
      <c r="E57" s="47" t="s">
        <v>120</v>
      </c>
      <c r="F57" s="31" t="s">
        <v>201</v>
      </c>
    </row>
    <row r="58" spans="2:6" ht="99.75">
      <c r="B58" s="547" t="s">
        <v>573</v>
      </c>
      <c r="C58" s="88" t="s">
        <v>391</v>
      </c>
      <c r="D58" s="30" t="s">
        <v>574</v>
      </c>
      <c r="E58" s="45" t="s">
        <v>721</v>
      </c>
      <c r="F58" s="28" t="s">
        <v>722</v>
      </c>
    </row>
    <row r="59" spans="2:6" ht="66.75">
      <c r="B59" s="547"/>
      <c r="C59" s="88" t="s">
        <v>386</v>
      </c>
      <c r="D59" s="30" t="s">
        <v>575</v>
      </c>
      <c r="E59" s="45" t="s">
        <v>723</v>
      </c>
      <c r="F59" s="28" t="s">
        <v>722</v>
      </c>
    </row>
    <row r="60" spans="2:6" ht="66.75">
      <c r="B60" s="547"/>
      <c r="C60" s="75" t="s">
        <v>387</v>
      </c>
      <c r="D60" s="30" t="s">
        <v>576</v>
      </c>
      <c r="E60" s="45" t="s">
        <v>724</v>
      </c>
      <c r="F60" s="28" t="s">
        <v>722</v>
      </c>
    </row>
    <row r="61" spans="2:6" ht="66.75">
      <c r="B61" s="547"/>
      <c r="C61" s="75" t="s">
        <v>388</v>
      </c>
      <c r="D61" s="30" t="s">
        <v>577</v>
      </c>
      <c r="E61" s="45" t="s">
        <v>725</v>
      </c>
      <c r="F61" s="28" t="s">
        <v>722</v>
      </c>
    </row>
    <row r="62" spans="2:6" ht="66.75">
      <c r="B62" s="547"/>
      <c r="C62" s="75" t="s">
        <v>389</v>
      </c>
      <c r="D62" s="30" t="s">
        <v>578</v>
      </c>
      <c r="E62" s="45" t="s">
        <v>726</v>
      </c>
      <c r="F62" s="28" t="s">
        <v>722</v>
      </c>
    </row>
    <row r="63" spans="2:6" ht="66.75">
      <c r="B63" s="547"/>
      <c r="C63" s="75" t="s">
        <v>390</v>
      </c>
      <c r="D63" s="30" t="s">
        <v>579</v>
      </c>
      <c r="E63" s="45" t="s">
        <v>727</v>
      </c>
      <c r="F63" s="28" t="s">
        <v>722</v>
      </c>
    </row>
    <row r="64" spans="2:6" ht="66.75">
      <c r="B64" s="547" t="s">
        <v>582</v>
      </c>
      <c r="C64" s="75" t="s">
        <v>552</v>
      </c>
      <c r="D64" s="30" t="s">
        <v>352</v>
      </c>
      <c r="E64" s="47" t="s">
        <v>728</v>
      </c>
      <c r="F64" s="31" t="s">
        <v>729</v>
      </c>
    </row>
    <row r="65" spans="2:6" ht="99.75">
      <c r="B65" s="547"/>
      <c r="C65" s="75" t="s">
        <v>730</v>
      </c>
      <c r="D65" s="30" t="s">
        <v>558</v>
      </c>
      <c r="E65" s="45" t="s">
        <v>731</v>
      </c>
      <c r="F65" s="28" t="s">
        <v>732</v>
      </c>
    </row>
    <row r="66" spans="2:6" ht="99.75">
      <c r="B66" s="547"/>
      <c r="C66" s="75" t="s">
        <v>733</v>
      </c>
      <c r="D66" s="30" t="s">
        <v>559</v>
      </c>
      <c r="E66" s="45" t="s">
        <v>734</v>
      </c>
      <c r="F66" s="28" t="s">
        <v>735</v>
      </c>
    </row>
    <row r="67" spans="2:6" ht="99.75">
      <c r="B67" s="547"/>
      <c r="C67" s="75" t="s">
        <v>953</v>
      </c>
      <c r="D67" s="30" t="s">
        <v>189</v>
      </c>
      <c r="E67" s="47" t="s">
        <v>50</v>
      </c>
      <c r="F67" s="31" t="s">
        <v>202</v>
      </c>
    </row>
    <row r="68" spans="2:6" ht="132.75">
      <c r="B68" s="547"/>
      <c r="C68" s="35" t="s">
        <v>560</v>
      </c>
      <c r="D68" s="30" t="s">
        <v>561</v>
      </c>
      <c r="E68" s="45" t="s">
        <v>736</v>
      </c>
      <c r="F68" s="28" t="s">
        <v>737</v>
      </c>
    </row>
    <row r="69" spans="2:6" ht="165.75">
      <c r="B69" s="547" t="s">
        <v>572</v>
      </c>
      <c r="C69" s="75" t="s">
        <v>391</v>
      </c>
      <c r="D69" s="30" t="s">
        <v>583</v>
      </c>
      <c r="E69" s="45" t="s">
        <v>738</v>
      </c>
      <c r="F69" s="28"/>
    </row>
    <row r="70" spans="2:6" ht="132.75">
      <c r="B70" s="547"/>
      <c r="C70" s="75" t="s">
        <v>386</v>
      </c>
      <c r="D70" s="30" t="s">
        <v>584</v>
      </c>
      <c r="E70" s="45" t="s">
        <v>739</v>
      </c>
      <c r="F70" s="28"/>
    </row>
    <row r="71" spans="2:6" ht="165.75">
      <c r="B71" s="547"/>
      <c r="C71" s="75" t="s">
        <v>387</v>
      </c>
      <c r="D71" s="30" t="s">
        <v>585</v>
      </c>
      <c r="E71" s="45" t="s">
        <v>740</v>
      </c>
      <c r="F71" s="28"/>
    </row>
    <row r="72" spans="2:6" ht="132.75">
      <c r="B72" s="547"/>
      <c r="C72" s="75" t="s">
        <v>388</v>
      </c>
      <c r="D72" s="30" t="s">
        <v>586</v>
      </c>
      <c r="E72" s="45" t="s">
        <v>741</v>
      </c>
      <c r="F72" s="28"/>
    </row>
    <row r="73" spans="2:6" ht="165.75">
      <c r="B73" s="547"/>
      <c r="C73" s="75" t="s">
        <v>389</v>
      </c>
      <c r="D73" s="30" t="s">
        <v>587</v>
      </c>
      <c r="E73" s="45" t="s">
        <v>742</v>
      </c>
      <c r="F73" s="28"/>
    </row>
    <row r="74" spans="2:6" ht="165.75">
      <c r="B74" s="547"/>
      <c r="C74" s="75" t="s">
        <v>390</v>
      </c>
      <c r="D74" s="30" t="s">
        <v>588</v>
      </c>
      <c r="E74" s="45" t="s">
        <v>743</v>
      </c>
      <c r="F74" s="28"/>
    </row>
    <row r="75" spans="2:6" ht="99.75">
      <c r="B75" s="545" t="s">
        <v>28</v>
      </c>
      <c r="C75" s="75" t="s">
        <v>190</v>
      </c>
      <c r="D75" s="30" t="s">
        <v>191</v>
      </c>
      <c r="E75" s="47" t="s">
        <v>51</v>
      </c>
      <c r="F75" s="31" t="s">
        <v>202</v>
      </c>
    </row>
    <row r="76" spans="2:6" ht="99.75">
      <c r="B76" s="545"/>
      <c r="C76" s="75" t="s">
        <v>330</v>
      </c>
      <c r="D76" s="30" t="s">
        <v>192</v>
      </c>
      <c r="E76" s="47" t="s">
        <v>52</v>
      </c>
      <c r="F76" s="31" t="s">
        <v>202</v>
      </c>
    </row>
    <row r="77" spans="2:6" ht="132.75">
      <c r="B77" s="545"/>
      <c r="C77" s="75" t="s">
        <v>331</v>
      </c>
      <c r="D77" s="30" t="s">
        <v>353</v>
      </c>
      <c r="E77" s="47" t="s">
        <v>53</v>
      </c>
      <c r="F77" s="31" t="s">
        <v>206</v>
      </c>
    </row>
    <row r="78" spans="2:6" ht="66.75">
      <c r="B78" s="545" t="s">
        <v>21</v>
      </c>
      <c r="C78" s="75" t="s">
        <v>954</v>
      </c>
      <c r="D78" s="30" t="s">
        <v>354</v>
      </c>
      <c r="E78" s="47" t="s">
        <v>54</v>
      </c>
      <c r="F78" s="31" t="s">
        <v>203</v>
      </c>
    </row>
    <row r="79" spans="2:6" ht="66.75">
      <c r="B79" s="545"/>
      <c r="C79" s="75" t="s">
        <v>955</v>
      </c>
      <c r="D79" s="30" t="s">
        <v>355</v>
      </c>
      <c r="E79" s="47" t="s">
        <v>86</v>
      </c>
      <c r="F79" s="31" t="s">
        <v>204</v>
      </c>
    </row>
    <row r="80" spans="2:6" ht="66.75">
      <c r="B80" s="545"/>
      <c r="C80" s="75" t="s">
        <v>193</v>
      </c>
      <c r="D80" s="30" t="s">
        <v>194</v>
      </c>
      <c r="E80" s="47" t="s">
        <v>87</v>
      </c>
      <c r="F80" s="31" t="s">
        <v>205</v>
      </c>
    </row>
    <row r="81" spans="2:14" ht="99.75">
      <c r="B81" s="545"/>
      <c r="C81" s="75" t="s">
        <v>956</v>
      </c>
      <c r="D81" s="30" t="s">
        <v>195</v>
      </c>
      <c r="E81" s="47" t="s">
        <v>88</v>
      </c>
      <c r="F81" s="31" t="s">
        <v>205</v>
      </c>
    </row>
    <row r="82" spans="2:14" ht="99.75">
      <c r="B82" s="545"/>
      <c r="C82" s="75" t="s">
        <v>957</v>
      </c>
      <c r="D82" s="30" t="s">
        <v>196</v>
      </c>
      <c r="E82" s="47" t="s">
        <v>89</v>
      </c>
      <c r="F82" s="31" t="s">
        <v>630</v>
      </c>
    </row>
    <row r="83" spans="2:14" ht="66.75">
      <c r="B83" s="545"/>
      <c r="C83" s="75" t="s">
        <v>332</v>
      </c>
      <c r="D83" s="30" t="s">
        <v>197</v>
      </c>
      <c r="E83" s="47" t="s">
        <v>90</v>
      </c>
      <c r="F83" s="31" t="s">
        <v>207</v>
      </c>
    </row>
    <row r="84" spans="2:14" ht="66.75">
      <c r="B84" s="545"/>
      <c r="C84" s="75" t="s">
        <v>958</v>
      </c>
      <c r="D84" s="30" t="s">
        <v>198</v>
      </c>
      <c r="E84" s="47" t="s">
        <v>91</v>
      </c>
      <c r="F84" s="31" t="s">
        <v>631</v>
      </c>
    </row>
    <row r="85" spans="2:14" ht="198.75">
      <c r="B85" s="545" t="s">
        <v>114</v>
      </c>
      <c r="C85" s="76" t="s">
        <v>959</v>
      </c>
      <c r="D85" s="30" t="s">
        <v>356</v>
      </c>
      <c r="E85" s="47" t="s">
        <v>137</v>
      </c>
      <c r="F85" s="31" t="s">
        <v>208</v>
      </c>
    </row>
    <row r="86" spans="2:14" ht="198.75">
      <c r="B86" s="545"/>
      <c r="C86" s="76" t="s">
        <v>333</v>
      </c>
      <c r="D86" s="30" t="s">
        <v>357</v>
      </c>
      <c r="E86" s="47" t="s">
        <v>136</v>
      </c>
      <c r="F86" s="31" t="s">
        <v>209</v>
      </c>
    </row>
    <row r="87" spans="2:14">
      <c r="B87" s="546" t="s">
        <v>125</v>
      </c>
      <c r="C87" s="546"/>
      <c r="D87" s="546"/>
      <c r="E87" s="546"/>
      <c r="F87" s="546"/>
    </row>
    <row r="88" spans="2:14" ht="132.75">
      <c r="B88" s="545" t="s">
        <v>997</v>
      </c>
      <c r="C88" s="75" t="s">
        <v>960</v>
      </c>
      <c r="D88" s="30" t="s">
        <v>212</v>
      </c>
      <c r="E88" s="47" t="s">
        <v>81</v>
      </c>
      <c r="F88" s="31" t="s">
        <v>210</v>
      </c>
    </row>
    <row r="89" spans="2:14" ht="99.75">
      <c r="B89" s="545"/>
      <c r="C89" s="75" t="s">
        <v>961</v>
      </c>
      <c r="D89" s="30" t="s">
        <v>213</v>
      </c>
      <c r="E89" s="47" t="s">
        <v>999</v>
      </c>
      <c r="F89" s="31" t="s">
        <v>210</v>
      </c>
      <c r="G89" s="528"/>
      <c r="H89" s="529"/>
      <c r="I89" s="529"/>
      <c r="J89" s="529"/>
      <c r="K89" s="529"/>
      <c r="L89" s="529"/>
      <c r="M89" s="529"/>
      <c r="N89" s="529"/>
    </row>
    <row r="90" spans="2:14" ht="99.75">
      <c r="B90" s="545" t="s">
        <v>998</v>
      </c>
      <c r="C90" s="75" t="s">
        <v>962</v>
      </c>
      <c r="D90" s="30" t="s">
        <v>214</v>
      </c>
      <c r="E90" s="47" t="s">
        <v>1001</v>
      </c>
      <c r="F90" s="31" t="s">
        <v>210</v>
      </c>
    </row>
    <row r="91" spans="2:14" ht="99.75">
      <c r="B91" s="545"/>
      <c r="C91" s="75" t="s">
        <v>961</v>
      </c>
      <c r="D91" s="30" t="s">
        <v>215</v>
      </c>
      <c r="E91" s="47" t="s">
        <v>1002</v>
      </c>
      <c r="F91" s="31" t="s">
        <v>210</v>
      </c>
    </row>
    <row r="92" spans="2:14" ht="132.75">
      <c r="B92" s="545" t="s">
        <v>29</v>
      </c>
      <c r="C92" s="76" t="s">
        <v>334</v>
      </c>
      <c r="D92" s="30" t="s">
        <v>216</v>
      </c>
      <c r="E92" s="47" t="s">
        <v>82</v>
      </c>
      <c r="F92" s="31" t="s">
        <v>210</v>
      </c>
    </row>
    <row r="93" spans="2:14" ht="132.75">
      <c r="B93" s="545"/>
      <c r="C93" s="76" t="s">
        <v>335</v>
      </c>
      <c r="D93" s="30" t="s">
        <v>217</v>
      </c>
      <c r="E93" s="47" t="s">
        <v>211</v>
      </c>
      <c r="F93" s="31" t="s">
        <v>210</v>
      </c>
    </row>
    <row r="94" spans="2:14" ht="132.75">
      <c r="B94" s="545" t="s">
        <v>30</v>
      </c>
      <c r="C94" s="76" t="s">
        <v>334</v>
      </c>
      <c r="D94" s="30" t="s">
        <v>218</v>
      </c>
      <c r="E94" s="47" t="s">
        <v>83</v>
      </c>
      <c r="F94" s="31" t="s">
        <v>210</v>
      </c>
    </row>
    <row r="95" spans="2:14" ht="132.75">
      <c r="B95" s="545"/>
      <c r="C95" s="89" t="s">
        <v>983</v>
      </c>
      <c r="D95" s="30" t="s">
        <v>219</v>
      </c>
      <c r="E95" s="47" t="s">
        <v>211</v>
      </c>
      <c r="F95" s="31" t="s">
        <v>210</v>
      </c>
    </row>
    <row r="96" spans="2:14" ht="99.75">
      <c r="B96" s="545" t="s">
        <v>31</v>
      </c>
      <c r="C96" s="89" t="s">
        <v>334</v>
      </c>
      <c r="D96" s="30" t="s">
        <v>220</v>
      </c>
      <c r="E96" s="47" t="s">
        <v>84</v>
      </c>
      <c r="F96" s="31" t="s">
        <v>210</v>
      </c>
    </row>
    <row r="97" spans="2:6" ht="132.75">
      <c r="B97" s="545"/>
      <c r="C97" s="76" t="s">
        <v>984</v>
      </c>
      <c r="D97" s="30" t="s">
        <v>221</v>
      </c>
      <c r="E97" s="47" t="s">
        <v>211</v>
      </c>
      <c r="F97" s="31" t="s">
        <v>210</v>
      </c>
    </row>
    <row r="98" spans="2:6" ht="132.75">
      <c r="B98" s="545" t="s">
        <v>32</v>
      </c>
      <c r="C98" s="76" t="s">
        <v>334</v>
      </c>
      <c r="D98" s="30" t="s">
        <v>222</v>
      </c>
      <c r="E98" s="47" t="s">
        <v>85</v>
      </c>
      <c r="F98" s="31" t="s">
        <v>210</v>
      </c>
    </row>
    <row r="99" spans="2:6" ht="132.75">
      <c r="B99" s="545"/>
      <c r="C99" s="76" t="s">
        <v>336</v>
      </c>
      <c r="D99" s="30" t="s">
        <v>223</v>
      </c>
      <c r="E99" s="47" t="s">
        <v>211</v>
      </c>
      <c r="F99" s="31" t="s">
        <v>210</v>
      </c>
    </row>
    <row r="100" spans="2:6">
      <c r="B100" s="546" t="s">
        <v>126</v>
      </c>
      <c r="C100" s="546"/>
      <c r="D100" s="546"/>
      <c r="E100" s="546"/>
      <c r="F100" s="546"/>
    </row>
    <row r="101" spans="2:6" ht="165.75">
      <c r="B101" s="545" t="s">
        <v>33</v>
      </c>
      <c r="C101" s="75" t="s">
        <v>963</v>
      </c>
      <c r="D101" s="30" t="s">
        <v>358</v>
      </c>
      <c r="E101" s="47" t="s">
        <v>55</v>
      </c>
      <c r="F101" s="31" t="s">
        <v>226</v>
      </c>
    </row>
    <row r="102" spans="2:6" ht="132.75">
      <c r="B102" s="545"/>
      <c r="C102" s="75" t="s">
        <v>225</v>
      </c>
      <c r="D102" s="30" t="s">
        <v>224</v>
      </c>
      <c r="E102" s="47" t="s">
        <v>57</v>
      </c>
      <c r="F102" s="31" t="s">
        <v>227</v>
      </c>
    </row>
    <row r="103" spans="2:6" ht="132.75">
      <c r="B103" s="545"/>
      <c r="C103" s="75" t="s">
        <v>964</v>
      </c>
      <c r="D103" s="30" t="s">
        <v>359</v>
      </c>
      <c r="E103" s="47" t="s">
        <v>56</v>
      </c>
      <c r="F103" s="31" t="s">
        <v>228</v>
      </c>
    </row>
    <row r="104" spans="2:6" ht="66.75">
      <c r="B104" s="545"/>
      <c r="C104" s="75" t="s">
        <v>965</v>
      </c>
      <c r="D104" s="30" t="s">
        <v>229</v>
      </c>
      <c r="E104" s="47" t="s">
        <v>58</v>
      </c>
      <c r="F104" s="31" t="s">
        <v>232</v>
      </c>
    </row>
    <row r="105" spans="2:6" ht="165.75">
      <c r="B105" s="545"/>
      <c r="C105" s="75" t="s">
        <v>966</v>
      </c>
      <c r="D105" s="30" t="s">
        <v>230</v>
      </c>
      <c r="E105" s="47" t="s">
        <v>59</v>
      </c>
      <c r="F105" s="31" t="s">
        <v>233</v>
      </c>
    </row>
    <row r="106" spans="2:6" ht="165.75">
      <c r="B106" s="545"/>
      <c r="C106" s="75" t="s">
        <v>967</v>
      </c>
      <c r="D106" s="30" t="s">
        <v>231</v>
      </c>
      <c r="E106" s="47" t="s">
        <v>60</v>
      </c>
      <c r="F106" s="31" t="s">
        <v>233</v>
      </c>
    </row>
    <row r="107" spans="2:6" ht="165.75">
      <c r="B107" s="545" t="s">
        <v>459</v>
      </c>
      <c r="C107" s="75" t="s">
        <v>237</v>
      </c>
      <c r="D107" s="30" t="s">
        <v>360</v>
      </c>
      <c r="E107" s="47" t="s">
        <v>55</v>
      </c>
      <c r="F107" s="31" t="s">
        <v>234</v>
      </c>
    </row>
    <row r="108" spans="2:6" ht="132.75">
      <c r="B108" s="545"/>
      <c r="C108" s="75" t="s">
        <v>968</v>
      </c>
      <c r="D108" s="30" t="s">
        <v>361</v>
      </c>
      <c r="E108" s="47" t="s">
        <v>57</v>
      </c>
      <c r="F108" s="31" t="s">
        <v>235</v>
      </c>
    </row>
    <row r="109" spans="2:6" ht="132.75">
      <c r="B109" s="545"/>
      <c r="C109" s="75" t="s">
        <v>238</v>
      </c>
      <c r="D109" s="30" t="s">
        <v>239</v>
      </c>
      <c r="E109" s="47" t="s">
        <v>56</v>
      </c>
      <c r="F109" s="31" t="s">
        <v>236</v>
      </c>
    </row>
    <row r="110" spans="2:6" ht="66.75">
      <c r="B110" s="545"/>
      <c r="C110" s="88" t="s">
        <v>337</v>
      </c>
      <c r="D110" s="30" t="s">
        <v>240</v>
      </c>
      <c r="E110" s="47" t="s">
        <v>58</v>
      </c>
      <c r="F110" s="31" t="s">
        <v>243</v>
      </c>
    </row>
    <row r="111" spans="2:6" ht="165.75">
      <c r="B111" s="545"/>
      <c r="C111" s="88" t="s">
        <v>966</v>
      </c>
      <c r="D111" s="30" t="s">
        <v>362</v>
      </c>
      <c r="E111" s="47" t="s">
        <v>59</v>
      </c>
      <c r="F111" s="31" t="s">
        <v>244</v>
      </c>
    </row>
    <row r="112" spans="2:6" ht="165.75">
      <c r="B112" s="545"/>
      <c r="C112" s="75" t="s">
        <v>241</v>
      </c>
      <c r="D112" s="30" t="s">
        <v>242</v>
      </c>
      <c r="E112" s="47" t="s">
        <v>60</v>
      </c>
      <c r="F112" s="31" t="s">
        <v>244</v>
      </c>
    </row>
    <row r="113" spans="1:6" ht="165.75">
      <c r="B113" s="545" t="s">
        <v>25</v>
      </c>
      <c r="C113" s="75" t="s">
        <v>969</v>
      </c>
      <c r="D113" s="30" t="s">
        <v>363</v>
      </c>
      <c r="E113" s="47" t="s">
        <v>55</v>
      </c>
      <c r="F113" s="31" t="s">
        <v>245</v>
      </c>
    </row>
    <row r="114" spans="1:6" ht="132.75">
      <c r="B114" s="545"/>
      <c r="C114" s="88" t="s">
        <v>225</v>
      </c>
      <c r="D114" s="30" t="s">
        <v>364</v>
      </c>
      <c r="E114" s="47" t="s">
        <v>57</v>
      </c>
      <c r="F114" s="31" t="s">
        <v>246</v>
      </c>
    </row>
    <row r="115" spans="1:6" ht="132.75">
      <c r="B115" s="545"/>
      <c r="C115" s="75" t="s">
        <v>238</v>
      </c>
      <c r="D115" s="30" t="s">
        <v>365</v>
      </c>
      <c r="E115" s="47" t="s">
        <v>56</v>
      </c>
      <c r="F115" s="31" t="s">
        <v>247</v>
      </c>
    </row>
    <row r="116" spans="1:6" ht="66.75">
      <c r="B116" s="545"/>
      <c r="C116" s="75" t="s">
        <v>965</v>
      </c>
      <c r="D116" s="30" t="s">
        <v>250</v>
      </c>
      <c r="E116" s="47" t="s">
        <v>58</v>
      </c>
      <c r="F116" s="31" t="s">
        <v>249</v>
      </c>
    </row>
    <row r="117" spans="1:6" ht="165.75">
      <c r="B117" s="545"/>
      <c r="C117" s="75" t="s">
        <v>966</v>
      </c>
      <c r="D117" s="30" t="s">
        <v>366</v>
      </c>
      <c r="E117" s="47" t="s">
        <v>59</v>
      </c>
      <c r="F117" s="31" t="s">
        <v>248</v>
      </c>
    </row>
    <row r="118" spans="1:6" ht="165.75">
      <c r="B118" s="545"/>
      <c r="C118" s="75" t="s">
        <v>241</v>
      </c>
      <c r="D118" s="30" t="s">
        <v>367</v>
      </c>
      <c r="E118" s="47" t="s">
        <v>60</v>
      </c>
      <c r="F118" s="31" t="s">
        <v>248</v>
      </c>
    </row>
    <row r="119" spans="1:6">
      <c r="B119" s="546" t="s">
        <v>127</v>
      </c>
      <c r="C119" s="546"/>
      <c r="D119" s="546"/>
      <c r="E119" s="546"/>
      <c r="F119" s="546"/>
    </row>
    <row r="120" spans="1:6" ht="67.5" hidden="1">
      <c r="B120" s="560" t="s">
        <v>873</v>
      </c>
      <c r="C120" s="75" t="s">
        <v>672</v>
      </c>
      <c r="D120" s="111" t="s">
        <v>513</v>
      </c>
      <c r="E120" s="47" t="s">
        <v>709</v>
      </c>
      <c r="F120" s="37" t="s">
        <v>744</v>
      </c>
    </row>
    <row r="121" spans="1:6" ht="99.75" hidden="1">
      <c r="B121" s="560"/>
      <c r="C121" s="75" t="s">
        <v>912</v>
      </c>
      <c r="D121" s="111" t="s">
        <v>514</v>
      </c>
      <c r="E121" s="47" t="s">
        <v>745</v>
      </c>
      <c r="F121" s="36" t="s">
        <v>746</v>
      </c>
    </row>
    <row r="122" spans="1:6" ht="67.5" hidden="1">
      <c r="B122" s="560"/>
      <c r="C122" s="33" t="s">
        <v>916</v>
      </c>
      <c r="D122" s="111" t="s">
        <v>877</v>
      </c>
      <c r="E122" s="47" t="s">
        <v>926</v>
      </c>
      <c r="F122" s="36" t="s">
        <v>927</v>
      </c>
    </row>
    <row r="123" spans="1:6" ht="99.75" hidden="1">
      <c r="B123" s="560"/>
      <c r="C123" s="75" t="s">
        <v>868</v>
      </c>
      <c r="D123" s="111" t="s">
        <v>878</v>
      </c>
      <c r="E123" s="47" t="s">
        <v>928</v>
      </c>
      <c r="F123" s="36" t="s">
        <v>927</v>
      </c>
    </row>
    <row r="124" spans="1:6" s="9" customFormat="1" ht="99.75" hidden="1">
      <c r="A124" s="19"/>
      <c r="B124" s="560"/>
      <c r="C124" s="75" t="s">
        <v>869</v>
      </c>
      <c r="D124" s="111" t="s">
        <v>879</v>
      </c>
      <c r="E124" s="47" t="s">
        <v>929</v>
      </c>
      <c r="F124" s="36" t="s">
        <v>930</v>
      </c>
    </row>
    <row r="125" spans="1:6" ht="99.75" hidden="1">
      <c r="B125" s="560"/>
      <c r="C125" s="75" t="s">
        <v>870</v>
      </c>
      <c r="D125" s="111" t="s">
        <v>880</v>
      </c>
      <c r="E125" s="47" t="s">
        <v>931</v>
      </c>
      <c r="F125" s="36" t="s">
        <v>927</v>
      </c>
    </row>
    <row r="126" spans="1:6" ht="99.75" hidden="1">
      <c r="B126" s="560"/>
      <c r="C126" s="75" t="s">
        <v>871</v>
      </c>
      <c r="D126" s="111" t="s">
        <v>881</v>
      </c>
      <c r="E126" s="47" t="s">
        <v>932</v>
      </c>
      <c r="F126" s="36" t="s">
        <v>930</v>
      </c>
    </row>
    <row r="127" spans="1:6" ht="99.75" hidden="1">
      <c r="B127" s="560"/>
      <c r="C127" s="75" t="s">
        <v>872</v>
      </c>
      <c r="D127" s="111" t="s">
        <v>882</v>
      </c>
      <c r="E127" s="47" t="s">
        <v>933</v>
      </c>
      <c r="F127" s="36" t="s">
        <v>927</v>
      </c>
    </row>
    <row r="128" spans="1:6" ht="67.5" hidden="1">
      <c r="B128" s="560"/>
      <c r="C128" s="75" t="s">
        <v>907</v>
      </c>
      <c r="D128" s="111" t="s">
        <v>883</v>
      </c>
      <c r="E128" s="47" t="s">
        <v>937</v>
      </c>
      <c r="F128" s="36" t="s">
        <v>927</v>
      </c>
    </row>
    <row r="129" spans="2:6" ht="67.5" hidden="1">
      <c r="B129" s="560" t="s">
        <v>874</v>
      </c>
      <c r="C129" s="75" t="s">
        <v>917</v>
      </c>
      <c r="D129" s="111" t="s">
        <v>884</v>
      </c>
      <c r="E129" s="47" t="s">
        <v>934</v>
      </c>
      <c r="F129" s="36" t="s">
        <v>935</v>
      </c>
    </row>
    <row r="130" spans="2:6" ht="99.75" hidden="1">
      <c r="B130" s="560"/>
      <c r="C130" s="75" t="s">
        <v>913</v>
      </c>
      <c r="D130" s="111" t="s">
        <v>885</v>
      </c>
      <c r="E130" s="47" t="s">
        <v>936</v>
      </c>
      <c r="F130" s="36" t="s">
        <v>746</v>
      </c>
    </row>
    <row r="131" spans="2:6" ht="67.5" hidden="1">
      <c r="B131" s="560"/>
      <c r="C131" s="33" t="s">
        <v>920</v>
      </c>
      <c r="D131" s="111" t="s">
        <v>886</v>
      </c>
      <c r="E131" s="47" t="s">
        <v>926</v>
      </c>
      <c r="F131" s="36" t="s">
        <v>927</v>
      </c>
    </row>
    <row r="132" spans="2:6" ht="99.75" hidden="1">
      <c r="B132" s="560"/>
      <c r="C132" s="75" t="s">
        <v>868</v>
      </c>
      <c r="D132" s="111" t="s">
        <v>887</v>
      </c>
      <c r="E132" s="47" t="s">
        <v>928</v>
      </c>
      <c r="F132" s="36" t="s">
        <v>927</v>
      </c>
    </row>
    <row r="133" spans="2:6" ht="99.75" hidden="1">
      <c r="B133" s="560"/>
      <c r="C133" s="75" t="s">
        <v>869</v>
      </c>
      <c r="D133" s="111" t="s">
        <v>888</v>
      </c>
      <c r="E133" s="47" t="s">
        <v>929</v>
      </c>
      <c r="F133" s="36" t="s">
        <v>930</v>
      </c>
    </row>
    <row r="134" spans="2:6" ht="99.75" hidden="1">
      <c r="B134" s="560"/>
      <c r="C134" s="75" t="s">
        <v>870</v>
      </c>
      <c r="D134" s="111" t="s">
        <v>889</v>
      </c>
      <c r="E134" s="47" t="s">
        <v>931</v>
      </c>
      <c r="F134" s="36" t="s">
        <v>927</v>
      </c>
    </row>
    <row r="135" spans="2:6" ht="99.75" hidden="1">
      <c r="B135" s="560"/>
      <c r="C135" s="75" t="s">
        <v>871</v>
      </c>
      <c r="D135" s="111" t="s">
        <v>890</v>
      </c>
      <c r="E135" s="47" t="s">
        <v>932</v>
      </c>
      <c r="F135" s="36" t="s">
        <v>930</v>
      </c>
    </row>
    <row r="136" spans="2:6" ht="99.75" hidden="1">
      <c r="B136" s="560"/>
      <c r="C136" s="75" t="s">
        <v>872</v>
      </c>
      <c r="D136" s="111" t="s">
        <v>891</v>
      </c>
      <c r="E136" s="47" t="s">
        <v>933</v>
      </c>
      <c r="F136" s="36" t="s">
        <v>927</v>
      </c>
    </row>
    <row r="137" spans="2:6" ht="67.5" hidden="1">
      <c r="B137" s="560"/>
      <c r="C137" s="75" t="s">
        <v>907</v>
      </c>
      <c r="D137" s="111" t="s">
        <v>892</v>
      </c>
      <c r="E137" s="47" t="s">
        <v>937</v>
      </c>
      <c r="F137" s="36" t="s">
        <v>927</v>
      </c>
    </row>
    <row r="138" spans="2:6" ht="67.5" hidden="1">
      <c r="B138" s="560" t="s">
        <v>876</v>
      </c>
      <c r="C138" s="75" t="s">
        <v>918</v>
      </c>
      <c r="D138" s="111" t="s">
        <v>893</v>
      </c>
      <c r="E138" s="47" t="s">
        <v>938</v>
      </c>
      <c r="F138" s="36" t="s">
        <v>939</v>
      </c>
    </row>
    <row r="139" spans="2:6" ht="99.75" hidden="1">
      <c r="B139" s="560"/>
      <c r="C139" s="75" t="s">
        <v>914</v>
      </c>
      <c r="D139" s="111" t="s">
        <v>894</v>
      </c>
      <c r="E139" s="47" t="s">
        <v>940</v>
      </c>
      <c r="F139" s="36" t="s">
        <v>746</v>
      </c>
    </row>
    <row r="140" spans="2:6" ht="67.5" hidden="1">
      <c r="B140" s="560"/>
      <c r="C140" s="33" t="s">
        <v>921</v>
      </c>
      <c r="D140" s="111" t="s">
        <v>895</v>
      </c>
      <c r="E140" s="47" t="s">
        <v>926</v>
      </c>
      <c r="F140" s="36" t="s">
        <v>927</v>
      </c>
    </row>
    <row r="141" spans="2:6" ht="99.75" hidden="1">
      <c r="B141" s="560"/>
      <c r="C141" s="75" t="s">
        <v>868</v>
      </c>
      <c r="D141" s="111" t="s">
        <v>896</v>
      </c>
      <c r="E141" s="47" t="s">
        <v>941</v>
      </c>
      <c r="F141" s="36" t="s">
        <v>927</v>
      </c>
    </row>
    <row r="142" spans="2:6" ht="99.75" hidden="1">
      <c r="B142" s="560"/>
      <c r="C142" s="75" t="s">
        <v>869</v>
      </c>
      <c r="D142" s="111" t="s">
        <v>897</v>
      </c>
      <c r="E142" s="47" t="s">
        <v>942</v>
      </c>
      <c r="F142" s="36" t="s">
        <v>930</v>
      </c>
    </row>
    <row r="143" spans="2:6" ht="99.75" hidden="1">
      <c r="B143" s="560"/>
      <c r="C143" s="75" t="s">
        <v>870</v>
      </c>
      <c r="D143" s="111" t="s">
        <v>898</v>
      </c>
      <c r="E143" s="47" t="s">
        <v>943</v>
      </c>
      <c r="F143" s="36" t="s">
        <v>927</v>
      </c>
    </row>
    <row r="144" spans="2:6" ht="99.75" hidden="1">
      <c r="B144" s="560"/>
      <c r="C144" s="75" t="s">
        <v>871</v>
      </c>
      <c r="D144" s="111" t="s">
        <v>899</v>
      </c>
      <c r="E144" s="47" t="s">
        <v>944</v>
      </c>
      <c r="F144" s="36" t="s">
        <v>930</v>
      </c>
    </row>
    <row r="145" spans="2:6" ht="99.75" hidden="1">
      <c r="B145" s="560"/>
      <c r="C145" s="75" t="s">
        <v>872</v>
      </c>
      <c r="D145" s="111" t="s">
        <v>900</v>
      </c>
      <c r="E145" s="47" t="s">
        <v>933</v>
      </c>
      <c r="F145" s="36" t="s">
        <v>927</v>
      </c>
    </row>
    <row r="146" spans="2:6" ht="67.5" hidden="1">
      <c r="B146" s="560"/>
      <c r="C146" s="75" t="s">
        <v>907</v>
      </c>
      <c r="D146" s="111" t="s">
        <v>901</v>
      </c>
      <c r="E146" s="47" t="s">
        <v>937</v>
      </c>
      <c r="F146" s="36" t="s">
        <v>927</v>
      </c>
    </row>
    <row r="147" spans="2:6" ht="67.5" hidden="1">
      <c r="B147" s="560" t="s">
        <v>875</v>
      </c>
      <c r="C147" s="75" t="s">
        <v>919</v>
      </c>
      <c r="D147" s="111" t="s">
        <v>902</v>
      </c>
      <c r="E147" s="47" t="s">
        <v>709</v>
      </c>
      <c r="F147" s="36" t="s">
        <v>945</v>
      </c>
    </row>
    <row r="148" spans="2:6" ht="99.75" hidden="1">
      <c r="B148" s="560"/>
      <c r="C148" s="75" t="s">
        <v>915</v>
      </c>
      <c r="D148" s="111" t="s">
        <v>903</v>
      </c>
      <c r="E148" s="47" t="s">
        <v>745</v>
      </c>
      <c r="F148" s="36" t="s">
        <v>746</v>
      </c>
    </row>
    <row r="149" spans="2:6" ht="67.5" hidden="1">
      <c r="B149" s="560"/>
      <c r="C149" s="33" t="s">
        <v>922</v>
      </c>
      <c r="D149" s="111" t="s">
        <v>904</v>
      </c>
      <c r="E149" s="47" t="s">
        <v>926</v>
      </c>
      <c r="F149" s="36" t="s">
        <v>927</v>
      </c>
    </row>
    <row r="150" spans="2:6" ht="99.75" hidden="1">
      <c r="B150" s="560"/>
      <c r="C150" s="75" t="s">
        <v>868</v>
      </c>
      <c r="D150" s="111" t="s">
        <v>905</v>
      </c>
      <c r="E150" s="47" t="s">
        <v>928</v>
      </c>
      <c r="F150" s="36" t="s">
        <v>927</v>
      </c>
    </row>
    <row r="151" spans="2:6" ht="99.75" hidden="1">
      <c r="B151" s="560"/>
      <c r="C151" s="75" t="s">
        <v>869</v>
      </c>
      <c r="D151" s="111" t="s">
        <v>906</v>
      </c>
      <c r="E151" s="47" t="s">
        <v>929</v>
      </c>
      <c r="F151" s="36" t="s">
        <v>930</v>
      </c>
    </row>
    <row r="152" spans="2:6" ht="99.75" hidden="1">
      <c r="B152" s="560"/>
      <c r="C152" s="75" t="s">
        <v>870</v>
      </c>
      <c r="D152" s="111" t="s">
        <v>908</v>
      </c>
      <c r="E152" s="47" t="s">
        <v>931</v>
      </c>
      <c r="F152" s="36" t="s">
        <v>927</v>
      </c>
    </row>
    <row r="153" spans="2:6" ht="99.75" hidden="1">
      <c r="B153" s="560"/>
      <c r="C153" s="75" t="s">
        <v>871</v>
      </c>
      <c r="D153" s="111" t="s">
        <v>909</v>
      </c>
      <c r="E153" s="47" t="s">
        <v>932</v>
      </c>
      <c r="F153" s="36" t="s">
        <v>930</v>
      </c>
    </row>
    <row r="154" spans="2:6" ht="99.75" hidden="1">
      <c r="B154" s="560"/>
      <c r="C154" s="75" t="s">
        <v>872</v>
      </c>
      <c r="D154" s="111" t="s">
        <v>910</v>
      </c>
      <c r="E154" s="47" t="s">
        <v>933</v>
      </c>
      <c r="F154" s="36" t="s">
        <v>927</v>
      </c>
    </row>
    <row r="155" spans="2:6" ht="67.5" hidden="1">
      <c r="B155" s="560"/>
      <c r="C155" s="75" t="s">
        <v>907</v>
      </c>
      <c r="D155" s="111" t="s">
        <v>911</v>
      </c>
      <c r="E155" s="47" t="s">
        <v>937</v>
      </c>
      <c r="F155" s="36" t="s">
        <v>927</v>
      </c>
    </row>
    <row r="156" spans="2:6" ht="99.75">
      <c r="B156" s="545" t="s">
        <v>34</v>
      </c>
      <c r="C156" s="75" t="s">
        <v>183</v>
      </c>
      <c r="D156" s="30" t="s">
        <v>185</v>
      </c>
      <c r="E156" s="47" t="s">
        <v>274</v>
      </c>
      <c r="F156" s="31" t="s">
        <v>252</v>
      </c>
    </row>
    <row r="157" spans="2:6" ht="66.75">
      <c r="B157" s="545"/>
      <c r="C157" s="75" t="s">
        <v>970</v>
      </c>
      <c r="D157" s="30" t="s">
        <v>184</v>
      </c>
      <c r="E157" s="47" t="s">
        <v>64</v>
      </c>
      <c r="F157" s="31" t="s">
        <v>253</v>
      </c>
    </row>
    <row r="158" spans="2:6" ht="101.25">
      <c r="B158" s="545" t="s">
        <v>35</v>
      </c>
      <c r="C158" s="90" t="s">
        <v>985</v>
      </c>
      <c r="D158" s="30" t="s">
        <v>251</v>
      </c>
      <c r="E158" s="48" t="s">
        <v>320</v>
      </c>
      <c r="F158" s="38" t="s">
        <v>252</v>
      </c>
    </row>
    <row r="159" spans="2:6" ht="99.75">
      <c r="B159" s="545"/>
      <c r="C159" s="88" t="s">
        <v>254</v>
      </c>
      <c r="D159" s="30" t="s">
        <v>255</v>
      </c>
      <c r="E159" s="47" t="s">
        <v>61</v>
      </c>
      <c r="F159" s="31" t="s">
        <v>253</v>
      </c>
    </row>
    <row r="160" spans="2:6" ht="66.75">
      <c r="B160" s="547" t="s">
        <v>26</v>
      </c>
      <c r="C160" s="76" t="s">
        <v>971</v>
      </c>
      <c r="D160" s="30" t="s">
        <v>256</v>
      </c>
      <c r="E160" s="47" t="s">
        <v>62</v>
      </c>
      <c r="F160" s="31" t="s">
        <v>265</v>
      </c>
    </row>
    <row r="161" spans="2:6" ht="66.75">
      <c r="B161" s="547"/>
      <c r="C161" s="76" t="s">
        <v>338</v>
      </c>
      <c r="D161" s="30" t="s">
        <v>257</v>
      </c>
      <c r="E161" s="47" t="s">
        <v>65</v>
      </c>
      <c r="F161" s="31" t="s">
        <v>265</v>
      </c>
    </row>
    <row r="162" spans="2:6" ht="66.75">
      <c r="B162" s="547"/>
      <c r="C162" s="76" t="s">
        <v>972</v>
      </c>
      <c r="D162" s="30" t="s">
        <v>258</v>
      </c>
      <c r="E162" s="47" t="s">
        <v>63</v>
      </c>
      <c r="F162" s="31" t="s">
        <v>266</v>
      </c>
    </row>
    <row r="163" spans="2:6" ht="99.75">
      <c r="B163" s="547"/>
      <c r="C163" s="76" t="s">
        <v>339</v>
      </c>
      <c r="D163" s="30" t="s">
        <v>259</v>
      </c>
      <c r="E163" s="47" t="s">
        <v>269</v>
      </c>
      <c r="F163" s="31" t="s">
        <v>268</v>
      </c>
    </row>
    <row r="164" spans="2:6" ht="99.75">
      <c r="B164" s="547"/>
      <c r="C164" s="76" t="s">
        <v>340</v>
      </c>
      <c r="D164" s="30" t="s">
        <v>260</v>
      </c>
      <c r="E164" s="47" t="s">
        <v>270</v>
      </c>
      <c r="F164" s="31" t="s">
        <v>267</v>
      </c>
    </row>
    <row r="165" spans="2:6" ht="66.75">
      <c r="B165" s="547"/>
      <c r="C165" s="89" t="s">
        <v>973</v>
      </c>
      <c r="D165" s="30" t="s">
        <v>261</v>
      </c>
      <c r="E165" s="47" t="s">
        <v>66</v>
      </c>
      <c r="F165" s="31" t="s">
        <v>271</v>
      </c>
    </row>
    <row r="166" spans="2:6" ht="66.75">
      <c r="B166" s="547"/>
      <c r="C166" s="89" t="s">
        <v>974</v>
      </c>
      <c r="D166" s="30" t="s">
        <v>262</v>
      </c>
      <c r="E166" s="47" t="s">
        <v>67</v>
      </c>
      <c r="F166" s="31" t="s">
        <v>271</v>
      </c>
    </row>
    <row r="167" spans="2:6" ht="99.75">
      <c r="B167" s="547" t="s">
        <v>111</v>
      </c>
      <c r="C167" s="76" t="s">
        <v>272</v>
      </c>
      <c r="D167" s="30" t="s">
        <v>263</v>
      </c>
      <c r="E167" s="47" t="s">
        <v>138</v>
      </c>
      <c r="F167" s="31" t="s">
        <v>253</v>
      </c>
    </row>
    <row r="168" spans="2:6" ht="99.75">
      <c r="B168" s="547"/>
      <c r="C168" s="89" t="s">
        <v>273</v>
      </c>
      <c r="D168" s="30" t="s">
        <v>264</v>
      </c>
      <c r="E168" s="47" t="s">
        <v>617</v>
      </c>
      <c r="F168" s="31" t="s">
        <v>253</v>
      </c>
    </row>
    <row r="169" spans="2:6" ht="99.75">
      <c r="B169" s="547"/>
      <c r="C169" s="76" t="s">
        <v>975</v>
      </c>
      <c r="D169" s="30" t="s">
        <v>321</v>
      </c>
      <c r="E169" s="47" t="s">
        <v>323</v>
      </c>
      <c r="F169" s="31" t="s">
        <v>324</v>
      </c>
    </row>
    <row r="170" spans="2:6" ht="99.75">
      <c r="B170" s="547"/>
      <c r="C170" s="76" t="s">
        <v>976</v>
      </c>
      <c r="D170" s="30" t="s">
        <v>322</v>
      </c>
      <c r="E170" s="47" t="s">
        <v>325</v>
      </c>
      <c r="F170" s="31" t="s">
        <v>324</v>
      </c>
    </row>
    <row r="171" spans="2:6">
      <c r="B171" s="546" t="s">
        <v>129</v>
      </c>
      <c r="C171" s="546"/>
      <c r="D171" s="546"/>
      <c r="E171" s="546"/>
      <c r="F171" s="546"/>
    </row>
    <row r="172" spans="2:6" ht="99.75">
      <c r="B172" s="550" t="s">
        <v>115</v>
      </c>
      <c r="C172" s="90" t="s">
        <v>986</v>
      </c>
      <c r="D172" s="30" t="s">
        <v>368</v>
      </c>
      <c r="E172" s="47" t="s">
        <v>69</v>
      </c>
      <c r="F172" s="31" t="s">
        <v>277</v>
      </c>
    </row>
    <row r="173" spans="2:6" ht="99.75">
      <c r="B173" s="550"/>
      <c r="C173" s="90" t="s">
        <v>466</v>
      </c>
      <c r="D173" s="30" t="s">
        <v>275</v>
      </c>
      <c r="E173" s="47" t="s">
        <v>68</v>
      </c>
      <c r="F173" s="31" t="s">
        <v>278</v>
      </c>
    </row>
    <row r="174" spans="2:6" ht="165.75">
      <c r="B174" s="550"/>
      <c r="C174" s="75" t="s">
        <v>977</v>
      </c>
      <c r="D174" s="30" t="s">
        <v>276</v>
      </c>
      <c r="E174" s="47" t="s">
        <v>117</v>
      </c>
      <c r="F174" s="31" t="s">
        <v>279</v>
      </c>
    </row>
    <row r="175" spans="2:6" ht="99.75">
      <c r="B175" s="550"/>
      <c r="C175" s="90" t="s">
        <v>468</v>
      </c>
      <c r="D175" s="30" t="s">
        <v>369</v>
      </c>
      <c r="E175" s="47" t="s">
        <v>116</v>
      </c>
      <c r="F175" s="31" t="s">
        <v>280</v>
      </c>
    </row>
    <row r="176" spans="2:6" ht="165.75">
      <c r="B176" s="550"/>
      <c r="C176" s="35" t="s">
        <v>467</v>
      </c>
      <c r="D176" s="30" t="s">
        <v>471</v>
      </c>
      <c r="E176" s="45" t="s">
        <v>747</v>
      </c>
      <c r="F176" s="28"/>
    </row>
    <row r="177" spans="2:6" ht="165.75">
      <c r="B177" s="550"/>
      <c r="C177" s="35" t="s">
        <v>472</v>
      </c>
      <c r="D177" s="30" t="s">
        <v>488</v>
      </c>
      <c r="E177" s="47" t="s">
        <v>748</v>
      </c>
      <c r="F177" s="28"/>
    </row>
    <row r="178" spans="2:6" ht="165.75">
      <c r="B178" s="545" t="s">
        <v>978</v>
      </c>
      <c r="C178" s="91" t="s">
        <v>987</v>
      </c>
      <c r="D178" s="30" t="s">
        <v>281</v>
      </c>
      <c r="E178" s="47" t="s">
        <v>618</v>
      </c>
      <c r="F178" s="31" t="s">
        <v>280</v>
      </c>
    </row>
    <row r="179" spans="2:6" ht="264.75">
      <c r="B179" s="545"/>
      <c r="C179" s="75" t="s">
        <v>469</v>
      </c>
      <c r="D179" s="30" t="s">
        <v>282</v>
      </c>
      <c r="E179" s="47" t="s">
        <v>619</v>
      </c>
      <c r="F179" s="31" t="s">
        <v>280</v>
      </c>
    </row>
    <row r="180" spans="2:6" ht="99.75">
      <c r="B180" s="545"/>
      <c r="C180" s="75" t="s">
        <v>474</v>
      </c>
      <c r="D180" s="30" t="s">
        <v>476</v>
      </c>
      <c r="E180" s="45" t="s">
        <v>749</v>
      </c>
      <c r="F180" s="28" t="s">
        <v>750</v>
      </c>
    </row>
    <row r="181" spans="2:6" ht="165.75">
      <c r="B181" s="545"/>
      <c r="C181" s="75" t="s">
        <v>475</v>
      </c>
      <c r="D181" s="30" t="s">
        <v>477</v>
      </c>
      <c r="E181" s="45" t="s">
        <v>751</v>
      </c>
      <c r="F181" s="28" t="s">
        <v>750</v>
      </c>
    </row>
    <row r="182" spans="2:6" ht="165.75">
      <c r="B182" s="551" t="s">
        <v>478</v>
      </c>
      <c r="C182" s="75" t="s">
        <v>341</v>
      </c>
      <c r="D182" s="30" t="s">
        <v>370</v>
      </c>
      <c r="E182" s="47" t="s">
        <v>118</v>
      </c>
      <c r="F182" s="31" t="s">
        <v>752</v>
      </c>
    </row>
    <row r="183" spans="2:6" ht="99.75">
      <c r="B183" s="551"/>
      <c r="C183" s="75" t="s">
        <v>988</v>
      </c>
      <c r="D183" s="30" t="s">
        <v>371</v>
      </c>
      <c r="E183" s="45" t="s">
        <v>753</v>
      </c>
      <c r="F183" s="28" t="s">
        <v>754</v>
      </c>
    </row>
    <row r="184" spans="2:6" ht="66.75">
      <c r="B184" s="551"/>
      <c r="C184" s="88" t="s">
        <v>639</v>
      </c>
      <c r="D184" s="30" t="s">
        <v>640</v>
      </c>
      <c r="E184" s="47" t="s">
        <v>755</v>
      </c>
      <c r="F184" s="31" t="s">
        <v>752</v>
      </c>
    </row>
    <row r="185" spans="2:6" ht="66.75">
      <c r="B185" s="551"/>
      <c r="C185" s="88" t="s">
        <v>989</v>
      </c>
      <c r="D185" s="30" t="s">
        <v>641</v>
      </c>
      <c r="E185" s="45" t="s">
        <v>756</v>
      </c>
      <c r="F185" s="31" t="s">
        <v>754</v>
      </c>
    </row>
    <row r="186" spans="2:6" ht="132.75">
      <c r="B186" s="551" t="s">
        <v>483</v>
      </c>
      <c r="C186" s="75" t="s">
        <v>470</v>
      </c>
      <c r="D186" s="30" t="s">
        <v>283</v>
      </c>
      <c r="E186" s="47" t="s">
        <v>119</v>
      </c>
      <c r="F186" s="31" t="s">
        <v>284</v>
      </c>
    </row>
    <row r="187" spans="2:6" ht="231.75">
      <c r="B187" s="551"/>
      <c r="C187" s="88" t="s">
        <v>990</v>
      </c>
      <c r="D187" s="30" t="s">
        <v>285</v>
      </c>
      <c r="E187" s="47" t="s">
        <v>620</v>
      </c>
      <c r="F187" s="31" t="s">
        <v>284</v>
      </c>
    </row>
    <row r="188" spans="2:6" ht="132.75">
      <c r="B188" s="551"/>
      <c r="C188" s="88" t="s">
        <v>479</v>
      </c>
      <c r="D188" s="30" t="s">
        <v>484</v>
      </c>
      <c r="E188" s="45" t="s">
        <v>757</v>
      </c>
      <c r="F188" s="31" t="s">
        <v>758</v>
      </c>
    </row>
    <row r="189" spans="2:6" ht="165.75">
      <c r="B189" s="551"/>
      <c r="C189" s="75" t="s">
        <v>480</v>
      </c>
      <c r="D189" s="30" t="s">
        <v>485</v>
      </c>
      <c r="E189" s="45" t="s">
        <v>759</v>
      </c>
      <c r="F189" s="28" t="s">
        <v>760</v>
      </c>
    </row>
    <row r="190" spans="2:6" ht="66.75">
      <c r="B190" s="551"/>
      <c r="C190" s="75" t="s">
        <v>481</v>
      </c>
      <c r="D190" s="30" t="s">
        <v>486</v>
      </c>
      <c r="E190" s="45" t="s">
        <v>761</v>
      </c>
      <c r="F190" s="28" t="s">
        <v>762</v>
      </c>
    </row>
    <row r="191" spans="2:6" ht="99.75">
      <c r="B191" s="551"/>
      <c r="C191" s="75" t="s">
        <v>482</v>
      </c>
      <c r="D191" s="30" t="s">
        <v>487</v>
      </c>
      <c r="E191" s="45" t="s">
        <v>763</v>
      </c>
      <c r="F191" s="28" t="s">
        <v>762</v>
      </c>
    </row>
    <row r="192" spans="2:6" ht="165.75">
      <c r="B192" s="550" t="s">
        <v>123</v>
      </c>
      <c r="C192" s="75" t="s">
        <v>845</v>
      </c>
      <c r="D192" s="30" t="s">
        <v>286</v>
      </c>
      <c r="E192" s="47" t="s">
        <v>134</v>
      </c>
      <c r="F192" s="31" t="s">
        <v>288</v>
      </c>
    </row>
    <row r="193" spans="2:6" ht="132.75">
      <c r="B193" s="550"/>
      <c r="C193" s="75" t="s">
        <v>342</v>
      </c>
      <c r="D193" s="30" t="s">
        <v>287</v>
      </c>
      <c r="E193" s="47" t="s">
        <v>621</v>
      </c>
      <c r="F193" s="31" t="s">
        <v>288</v>
      </c>
    </row>
    <row r="194" spans="2:6" ht="66.75">
      <c r="B194" s="550" t="s">
        <v>503</v>
      </c>
      <c r="C194" s="75" t="s">
        <v>510</v>
      </c>
      <c r="D194" s="30" t="s">
        <v>520</v>
      </c>
      <c r="E194" s="45" t="s">
        <v>764</v>
      </c>
      <c r="F194" s="28" t="s">
        <v>765</v>
      </c>
    </row>
    <row r="195" spans="2:6" ht="66.75">
      <c r="B195" s="550"/>
      <c r="C195" s="75" t="s">
        <v>505</v>
      </c>
      <c r="D195" s="30" t="s">
        <v>521</v>
      </c>
      <c r="E195" s="45" t="s">
        <v>766</v>
      </c>
      <c r="F195" s="28" t="s">
        <v>765</v>
      </c>
    </row>
    <row r="196" spans="2:6" ht="66.75">
      <c r="B196" s="550"/>
      <c r="C196" s="35" t="s">
        <v>506</v>
      </c>
      <c r="D196" s="30" t="s">
        <v>522</v>
      </c>
      <c r="E196" s="45" t="s">
        <v>767</v>
      </c>
      <c r="F196" s="28"/>
    </row>
    <row r="197" spans="2:6" ht="66.75">
      <c r="B197" s="550" t="s">
        <v>507</v>
      </c>
      <c r="C197" s="75" t="s">
        <v>511</v>
      </c>
      <c r="D197" s="30" t="s">
        <v>523</v>
      </c>
      <c r="E197" s="45" t="s">
        <v>768</v>
      </c>
      <c r="F197" s="28" t="s">
        <v>769</v>
      </c>
    </row>
    <row r="198" spans="2:6" ht="66.75">
      <c r="B198" s="550"/>
      <c r="C198" s="75" t="s">
        <v>508</v>
      </c>
      <c r="D198" s="30" t="s">
        <v>524</v>
      </c>
      <c r="E198" s="45" t="s">
        <v>770</v>
      </c>
      <c r="F198" s="28" t="s">
        <v>769</v>
      </c>
    </row>
    <row r="199" spans="2:6" ht="66.75">
      <c r="B199" s="550"/>
      <c r="C199" s="35" t="s">
        <v>509</v>
      </c>
      <c r="D199" s="30" t="s">
        <v>525</v>
      </c>
      <c r="E199" s="45" t="s">
        <v>771</v>
      </c>
      <c r="F199" s="28"/>
    </row>
    <row r="200" spans="2:6" ht="99.75">
      <c r="B200" s="550" t="s">
        <v>504</v>
      </c>
      <c r="C200" s="75" t="s">
        <v>924</v>
      </c>
      <c r="D200" s="30" t="s">
        <v>526</v>
      </c>
      <c r="E200" s="45" t="s">
        <v>772</v>
      </c>
      <c r="F200" s="28" t="s">
        <v>773</v>
      </c>
    </row>
    <row r="201" spans="2:6" ht="99.75">
      <c r="B201" s="550"/>
      <c r="C201" s="75" t="s">
        <v>925</v>
      </c>
      <c r="D201" s="30" t="s">
        <v>527</v>
      </c>
      <c r="E201" s="45" t="s">
        <v>774</v>
      </c>
      <c r="F201" s="28" t="s">
        <v>773</v>
      </c>
    </row>
    <row r="202" spans="2:6" ht="99.75">
      <c r="B202" s="550"/>
      <c r="C202" s="92" t="s">
        <v>946</v>
      </c>
      <c r="D202" s="30" t="s">
        <v>528</v>
      </c>
      <c r="E202" s="45" t="s">
        <v>775</v>
      </c>
      <c r="F202" s="28"/>
    </row>
    <row r="203" spans="2:6">
      <c r="B203" s="546" t="s">
        <v>128</v>
      </c>
      <c r="C203" s="546"/>
      <c r="D203" s="546"/>
      <c r="E203" s="546"/>
      <c r="F203" s="546"/>
    </row>
    <row r="204" spans="2:6" ht="165.75">
      <c r="B204" s="551" t="s">
        <v>473</v>
      </c>
      <c r="C204" s="75" t="s">
        <v>489</v>
      </c>
      <c r="D204" s="30" t="s">
        <v>372</v>
      </c>
      <c r="E204" s="47" t="s">
        <v>70</v>
      </c>
      <c r="F204" s="31" t="s">
        <v>776</v>
      </c>
    </row>
    <row r="205" spans="2:6" ht="99.75">
      <c r="B205" s="551"/>
      <c r="C205" s="75" t="s">
        <v>490</v>
      </c>
      <c r="D205" s="30" t="s">
        <v>373</v>
      </c>
      <c r="E205" s="47" t="s">
        <v>71</v>
      </c>
      <c r="F205" s="31" t="s">
        <v>776</v>
      </c>
    </row>
    <row r="206" spans="2:6" ht="66">
      <c r="B206" s="551"/>
      <c r="C206" s="35" t="s">
        <v>491</v>
      </c>
      <c r="D206" s="30" t="s">
        <v>498</v>
      </c>
      <c r="E206" s="45"/>
      <c r="F206" s="28"/>
    </row>
    <row r="207" spans="2:6" ht="132.75">
      <c r="B207" s="545" t="s">
        <v>846</v>
      </c>
      <c r="C207" s="75" t="s">
        <v>492</v>
      </c>
      <c r="D207" s="30" t="s">
        <v>499</v>
      </c>
      <c r="E207" s="45" t="s">
        <v>777</v>
      </c>
      <c r="F207" s="31" t="s">
        <v>776</v>
      </c>
    </row>
    <row r="208" spans="2:6" ht="99.75">
      <c r="B208" s="545"/>
      <c r="C208" s="75" t="s">
        <v>493</v>
      </c>
      <c r="D208" s="30" t="s">
        <v>500</v>
      </c>
      <c r="E208" s="45" t="s">
        <v>778</v>
      </c>
      <c r="F208" s="31" t="s">
        <v>776</v>
      </c>
    </row>
    <row r="209" spans="1:6" ht="99.75">
      <c r="B209" s="552" t="s">
        <v>478</v>
      </c>
      <c r="C209" s="93" t="s">
        <v>494</v>
      </c>
      <c r="D209" s="112" t="s">
        <v>374</v>
      </c>
      <c r="E209" s="49" t="s">
        <v>139</v>
      </c>
      <c r="F209" s="39" t="s">
        <v>295</v>
      </c>
    </row>
    <row r="210" spans="1:6" ht="66.75">
      <c r="B210" s="552"/>
      <c r="C210" s="93" t="s">
        <v>637</v>
      </c>
      <c r="D210" s="112" t="s">
        <v>638</v>
      </c>
      <c r="E210" s="49" t="s">
        <v>779</v>
      </c>
      <c r="F210" s="39" t="s">
        <v>295</v>
      </c>
    </row>
    <row r="211" spans="1:6" ht="99.75">
      <c r="B211" s="551" t="s">
        <v>483</v>
      </c>
      <c r="C211" s="75" t="s">
        <v>496</v>
      </c>
      <c r="D211" s="30" t="s">
        <v>375</v>
      </c>
      <c r="E211" s="47" t="s">
        <v>780</v>
      </c>
      <c r="F211" s="31" t="s">
        <v>781</v>
      </c>
    </row>
    <row r="212" spans="1:6" ht="99.75">
      <c r="B212" s="551"/>
      <c r="C212" s="75" t="s">
        <v>497</v>
      </c>
      <c r="D212" s="30" t="s">
        <v>501</v>
      </c>
      <c r="E212" s="45" t="s">
        <v>782</v>
      </c>
      <c r="F212" s="31" t="s">
        <v>781</v>
      </c>
    </row>
    <row r="213" spans="1:6" ht="99.75">
      <c r="B213" s="551"/>
      <c r="C213" s="75" t="s">
        <v>495</v>
      </c>
      <c r="D213" s="30" t="s">
        <v>502</v>
      </c>
      <c r="E213" s="45" t="s">
        <v>783</v>
      </c>
      <c r="F213" s="31" t="s">
        <v>784</v>
      </c>
    </row>
    <row r="214" spans="1:6" ht="99.75">
      <c r="B214" s="29" t="s">
        <v>289</v>
      </c>
      <c r="C214" s="75" t="s">
        <v>847</v>
      </c>
      <c r="D214" s="30" t="s">
        <v>376</v>
      </c>
      <c r="E214" s="47" t="s">
        <v>290</v>
      </c>
      <c r="F214" s="31" t="s">
        <v>291</v>
      </c>
    </row>
    <row r="215" spans="1:6" ht="132.75">
      <c r="B215" s="551" t="s">
        <v>848</v>
      </c>
      <c r="C215" s="75" t="s">
        <v>292</v>
      </c>
      <c r="D215" s="30" t="s">
        <v>377</v>
      </c>
      <c r="E215" s="47" t="s">
        <v>293</v>
      </c>
      <c r="F215" s="31" t="s">
        <v>294</v>
      </c>
    </row>
    <row r="216" spans="1:6" s="11" customFormat="1" ht="267">
      <c r="A216" s="20"/>
      <c r="B216" s="551"/>
      <c r="C216" s="75" t="s">
        <v>343</v>
      </c>
      <c r="D216" s="30" t="s">
        <v>378</v>
      </c>
      <c r="E216" s="47" t="s">
        <v>140</v>
      </c>
      <c r="F216" s="31" t="s">
        <v>295</v>
      </c>
    </row>
    <row r="217" spans="1:6" ht="198.75">
      <c r="B217" s="551"/>
      <c r="C217" s="75" t="s">
        <v>849</v>
      </c>
      <c r="D217" s="30" t="s">
        <v>379</v>
      </c>
      <c r="E217" s="47" t="s">
        <v>141</v>
      </c>
      <c r="F217" s="31" t="s">
        <v>296</v>
      </c>
    </row>
    <row r="218" spans="1:6">
      <c r="B218" s="546" t="s">
        <v>130</v>
      </c>
      <c r="C218" s="546"/>
      <c r="D218" s="546"/>
      <c r="E218" s="546"/>
      <c r="F218" s="546"/>
    </row>
    <row r="219" spans="1:6" ht="99.75">
      <c r="B219" s="29" t="s">
        <v>297</v>
      </c>
      <c r="C219" s="94" t="s">
        <v>979</v>
      </c>
      <c r="D219" s="30" t="s">
        <v>298</v>
      </c>
      <c r="E219" s="47" t="s">
        <v>785</v>
      </c>
      <c r="F219" s="31" t="s">
        <v>786</v>
      </c>
    </row>
    <row r="220" spans="1:6" ht="132.75">
      <c r="B220" s="545" t="s">
        <v>568</v>
      </c>
      <c r="C220" s="88" t="s">
        <v>391</v>
      </c>
      <c r="D220" s="30" t="s">
        <v>562</v>
      </c>
      <c r="E220" s="45" t="s">
        <v>787</v>
      </c>
      <c r="F220" s="31" t="s">
        <v>786</v>
      </c>
    </row>
    <row r="221" spans="1:6" ht="99.75">
      <c r="B221" s="545"/>
      <c r="C221" s="88" t="s">
        <v>386</v>
      </c>
      <c r="D221" s="30" t="s">
        <v>563</v>
      </c>
      <c r="E221" s="45" t="s">
        <v>788</v>
      </c>
      <c r="F221" s="31" t="s">
        <v>786</v>
      </c>
    </row>
    <row r="222" spans="1:6" ht="99.75">
      <c r="B222" s="545"/>
      <c r="C222" s="75" t="s">
        <v>387</v>
      </c>
      <c r="D222" s="30" t="s">
        <v>564</v>
      </c>
      <c r="E222" s="45" t="s">
        <v>789</v>
      </c>
      <c r="F222" s="31" t="s">
        <v>786</v>
      </c>
    </row>
    <row r="223" spans="1:6" ht="99.75">
      <c r="B223" s="545"/>
      <c r="C223" s="75" t="s">
        <v>388</v>
      </c>
      <c r="D223" s="30" t="s">
        <v>565</v>
      </c>
      <c r="E223" s="45" t="s">
        <v>790</v>
      </c>
      <c r="F223" s="31" t="s">
        <v>786</v>
      </c>
    </row>
    <row r="224" spans="1:6" ht="99.75">
      <c r="B224" s="545"/>
      <c r="C224" s="75" t="s">
        <v>389</v>
      </c>
      <c r="D224" s="30" t="s">
        <v>566</v>
      </c>
      <c r="E224" s="45" t="s">
        <v>791</v>
      </c>
      <c r="F224" s="31" t="s">
        <v>786</v>
      </c>
    </row>
    <row r="225" spans="2:6" ht="132.75">
      <c r="B225" s="545"/>
      <c r="C225" s="75" t="s">
        <v>390</v>
      </c>
      <c r="D225" s="30" t="s">
        <v>567</v>
      </c>
      <c r="E225" s="45" t="s">
        <v>792</v>
      </c>
      <c r="F225" s="31" t="s">
        <v>786</v>
      </c>
    </row>
    <row r="226" spans="2:6" ht="100.5" thickBot="1">
      <c r="B226" s="29" t="s">
        <v>569</v>
      </c>
      <c r="C226" s="95" t="s">
        <v>982</v>
      </c>
      <c r="D226" s="30" t="s">
        <v>299</v>
      </c>
      <c r="E226" s="47" t="s">
        <v>72</v>
      </c>
      <c r="F226" s="31" t="s">
        <v>786</v>
      </c>
    </row>
    <row r="227" spans="2:6" s="17" customFormat="1" ht="132.75">
      <c r="B227" s="100" t="s">
        <v>1021</v>
      </c>
      <c r="C227" s="101" t="s">
        <v>1022</v>
      </c>
      <c r="D227" s="113" t="s">
        <v>1023</v>
      </c>
      <c r="E227" s="47" t="s">
        <v>1031</v>
      </c>
      <c r="F227" s="31" t="s">
        <v>1032</v>
      </c>
    </row>
    <row r="228" spans="2:6" ht="66.75">
      <c r="B228" s="545" t="s">
        <v>570</v>
      </c>
      <c r="C228" s="75" t="s">
        <v>1025</v>
      </c>
      <c r="D228" s="30" t="s">
        <v>551</v>
      </c>
      <c r="E228" s="45" t="s">
        <v>1026</v>
      </c>
      <c r="F228" s="28" t="s">
        <v>793</v>
      </c>
    </row>
    <row r="229" spans="2:6" ht="66.75">
      <c r="B229" s="545"/>
      <c r="C229" s="94" t="s">
        <v>980</v>
      </c>
      <c r="D229" s="30" t="s">
        <v>301</v>
      </c>
      <c r="E229" s="47" t="s">
        <v>300</v>
      </c>
      <c r="F229" s="31" t="s">
        <v>302</v>
      </c>
    </row>
    <row r="230" spans="2:6" ht="99.75">
      <c r="B230" s="545" t="s">
        <v>436</v>
      </c>
      <c r="C230" s="75" t="s">
        <v>391</v>
      </c>
      <c r="D230" s="30" t="s">
        <v>405</v>
      </c>
      <c r="E230" s="47" t="s">
        <v>422</v>
      </c>
      <c r="F230" s="31" t="s">
        <v>302</v>
      </c>
    </row>
    <row r="231" spans="2:6" ht="66.75">
      <c r="B231" s="545"/>
      <c r="C231" s="75" t="s">
        <v>386</v>
      </c>
      <c r="D231" s="30" t="s">
        <v>406</v>
      </c>
      <c r="E231" s="47" t="s">
        <v>423</v>
      </c>
      <c r="F231" s="31" t="s">
        <v>302</v>
      </c>
    </row>
    <row r="232" spans="2:6" ht="99.75">
      <c r="B232" s="545"/>
      <c r="C232" s="75" t="s">
        <v>387</v>
      </c>
      <c r="D232" s="30" t="s">
        <v>407</v>
      </c>
      <c r="E232" s="47" t="s">
        <v>424</v>
      </c>
      <c r="F232" s="31" t="s">
        <v>302</v>
      </c>
    </row>
    <row r="233" spans="2:6" ht="99.75">
      <c r="B233" s="545"/>
      <c r="C233" s="75" t="s">
        <v>388</v>
      </c>
      <c r="D233" s="30" t="s">
        <v>408</v>
      </c>
      <c r="E233" s="47" t="s">
        <v>425</v>
      </c>
      <c r="F233" s="31" t="s">
        <v>302</v>
      </c>
    </row>
    <row r="234" spans="2:6" ht="99.75">
      <c r="B234" s="545"/>
      <c r="C234" s="75" t="s">
        <v>389</v>
      </c>
      <c r="D234" s="30" t="s">
        <v>409</v>
      </c>
      <c r="E234" s="47" t="s">
        <v>426</v>
      </c>
      <c r="F234" s="31" t="s">
        <v>302</v>
      </c>
    </row>
    <row r="235" spans="2:6" ht="99.75">
      <c r="B235" s="545"/>
      <c r="C235" s="75" t="s">
        <v>390</v>
      </c>
      <c r="D235" s="30" t="s">
        <v>410</v>
      </c>
      <c r="E235" s="47" t="s">
        <v>427</v>
      </c>
      <c r="F235" s="31" t="s">
        <v>302</v>
      </c>
    </row>
    <row r="236" spans="2:6" ht="66.75">
      <c r="B236" s="545" t="s">
        <v>437</v>
      </c>
      <c r="C236" s="75" t="s">
        <v>440</v>
      </c>
      <c r="D236" s="30" t="s">
        <v>416</v>
      </c>
      <c r="E236" s="47" t="s">
        <v>428</v>
      </c>
      <c r="F236" s="31" t="s">
        <v>434</v>
      </c>
    </row>
    <row r="237" spans="2:6" ht="66.75">
      <c r="B237" s="545"/>
      <c r="C237" s="88" t="s">
        <v>411</v>
      </c>
      <c r="D237" s="30" t="s">
        <v>417</v>
      </c>
      <c r="E237" s="47" t="s">
        <v>429</v>
      </c>
      <c r="F237" s="31" t="s">
        <v>434</v>
      </c>
    </row>
    <row r="238" spans="2:6" ht="66.75">
      <c r="B238" s="545"/>
      <c r="C238" s="88" t="s">
        <v>412</v>
      </c>
      <c r="D238" s="30" t="s">
        <v>418</v>
      </c>
      <c r="E238" s="47" t="s">
        <v>430</v>
      </c>
      <c r="F238" s="31" t="s">
        <v>434</v>
      </c>
    </row>
    <row r="239" spans="2:6" ht="66.75">
      <c r="B239" s="545"/>
      <c r="C239" s="75" t="s">
        <v>413</v>
      </c>
      <c r="D239" s="30" t="s">
        <v>419</v>
      </c>
      <c r="E239" s="47" t="s">
        <v>431</v>
      </c>
      <c r="F239" s="31" t="s">
        <v>434</v>
      </c>
    </row>
    <row r="240" spans="2:6" ht="66.75">
      <c r="B240" s="545"/>
      <c r="C240" s="75" t="s">
        <v>414</v>
      </c>
      <c r="D240" s="30" t="s">
        <v>420</v>
      </c>
      <c r="E240" s="47" t="s">
        <v>432</v>
      </c>
      <c r="F240" s="31" t="s">
        <v>434</v>
      </c>
    </row>
    <row r="241" spans="2:6" ht="66.75">
      <c r="B241" s="545"/>
      <c r="C241" s="75" t="s">
        <v>415</v>
      </c>
      <c r="D241" s="30" t="s">
        <v>421</v>
      </c>
      <c r="E241" s="47" t="s">
        <v>433</v>
      </c>
      <c r="F241" s="31" t="s">
        <v>434</v>
      </c>
    </row>
    <row r="242" spans="2:6">
      <c r="B242" s="545"/>
      <c r="C242" s="33" t="s">
        <v>435</v>
      </c>
      <c r="D242" s="30" t="s">
        <v>439</v>
      </c>
      <c r="E242" s="45"/>
      <c r="F242" s="28"/>
    </row>
    <row r="243" spans="2:6" ht="66.75">
      <c r="B243" s="545"/>
      <c r="C243" s="75" t="s">
        <v>457</v>
      </c>
      <c r="D243" s="30" t="s">
        <v>441</v>
      </c>
      <c r="E243" s="47" t="s">
        <v>455</v>
      </c>
      <c r="F243" s="31" t="s">
        <v>434</v>
      </c>
    </row>
    <row r="244" spans="2:6" ht="132.75">
      <c r="B244" s="557" t="s">
        <v>603</v>
      </c>
      <c r="C244" s="75" t="s">
        <v>595</v>
      </c>
      <c r="D244" s="30" t="s">
        <v>548</v>
      </c>
      <c r="E244" s="45" t="s">
        <v>795</v>
      </c>
      <c r="F244" s="28" t="s">
        <v>796</v>
      </c>
    </row>
    <row r="245" spans="2:6" ht="165.75">
      <c r="B245" s="557"/>
      <c r="C245" s="75" t="s">
        <v>596</v>
      </c>
      <c r="D245" s="30" t="s">
        <v>549</v>
      </c>
      <c r="E245" s="45" t="s">
        <v>797</v>
      </c>
      <c r="F245" s="28" t="s">
        <v>796</v>
      </c>
    </row>
    <row r="246" spans="2:6" ht="67.5">
      <c r="B246" s="557"/>
      <c r="C246" s="33" t="s">
        <v>836</v>
      </c>
      <c r="D246" s="30" t="s">
        <v>547</v>
      </c>
      <c r="E246" s="45"/>
      <c r="F246" s="41"/>
    </row>
    <row r="247" spans="2:6" ht="132.75">
      <c r="B247" s="557"/>
      <c r="C247" s="75" t="s">
        <v>597</v>
      </c>
      <c r="D247" s="30" t="s">
        <v>550</v>
      </c>
      <c r="E247" s="45" t="s">
        <v>798</v>
      </c>
      <c r="F247" s="28" t="s">
        <v>796</v>
      </c>
    </row>
    <row r="248" spans="2:6" ht="165.75">
      <c r="B248" s="557"/>
      <c r="C248" s="75" t="s">
        <v>598</v>
      </c>
      <c r="D248" s="30" t="s">
        <v>591</v>
      </c>
      <c r="E248" s="45" t="s">
        <v>799</v>
      </c>
      <c r="F248" s="28" t="s">
        <v>796</v>
      </c>
    </row>
    <row r="249" spans="2:6" ht="165.75">
      <c r="B249" s="557"/>
      <c r="C249" s="33" t="s">
        <v>837</v>
      </c>
      <c r="D249" s="30" t="s">
        <v>303</v>
      </c>
      <c r="E249" s="47" t="s">
        <v>794</v>
      </c>
      <c r="F249" s="31" t="s">
        <v>302</v>
      </c>
    </row>
    <row r="250" spans="2:6" ht="66.75">
      <c r="B250" s="557"/>
      <c r="C250" s="75" t="s">
        <v>991</v>
      </c>
      <c r="D250" s="30" t="s">
        <v>592</v>
      </c>
      <c r="E250" s="45" t="s">
        <v>800</v>
      </c>
      <c r="F250" s="28" t="s">
        <v>801</v>
      </c>
    </row>
    <row r="251" spans="2:6" ht="100.5">
      <c r="B251" s="557"/>
      <c r="C251" s="75" t="s">
        <v>992</v>
      </c>
      <c r="D251" s="30" t="s">
        <v>593</v>
      </c>
      <c r="E251" s="45" t="s">
        <v>802</v>
      </c>
      <c r="F251" s="28" t="s">
        <v>803</v>
      </c>
    </row>
    <row r="252" spans="2:6" ht="66.75">
      <c r="B252" s="557"/>
      <c r="C252" s="75" t="s">
        <v>993</v>
      </c>
      <c r="D252" s="30" t="s">
        <v>594</v>
      </c>
      <c r="E252" s="45" t="s">
        <v>804</v>
      </c>
      <c r="F252" s="28" t="s">
        <v>805</v>
      </c>
    </row>
    <row r="253" spans="2:6" ht="67.5">
      <c r="B253" s="557"/>
      <c r="C253" s="33" t="s">
        <v>838</v>
      </c>
      <c r="D253" s="30" t="s">
        <v>601</v>
      </c>
      <c r="E253" s="50" t="s">
        <v>844</v>
      </c>
      <c r="F253" s="40">
        <f t="shared" ref="F253" si="0">SUM(F250:F252)</f>
        <v>0</v>
      </c>
    </row>
    <row r="254" spans="2:6" ht="132">
      <c r="B254" s="557"/>
      <c r="C254" s="75" t="s">
        <v>599</v>
      </c>
      <c r="D254" s="30" t="s">
        <v>602</v>
      </c>
      <c r="E254" s="45" t="s">
        <v>806</v>
      </c>
      <c r="F254" s="28" t="s">
        <v>807</v>
      </c>
    </row>
    <row r="255" spans="2:6" ht="101.25">
      <c r="B255" s="557"/>
      <c r="C255" s="33" t="s">
        <v>839</v>
      </c>
      <c r="D255" s="30" t="s">
        <v>605</v>
      </c>
      <c r="E255" s="45" t="s">
        <v>808</v>
      </c>
      <c r="F255" s="28" t="s">
        <v>809</v>
      </c>
    </row>
    <row r="256" spans="2:6" ht="99">
      <c r="B256" s="557"/>
      <c r="C256" s="75" t="s">
        <v>810</v>
      </c>
      <c r="D256" s="30" t="s">
        <v>606</v>
      </c>
      <c r="E256" s="45" t="s">
        <v>811</v>
      </c>
      <c r="F256" s="28" t="s">
        <v>812</v>
      </c>
    </row>
    <row r="257" spans="2:6" ht="99">
      <c r="B257" s="557"/>
      <c r="C257" s="75" t="s">
        <v>813</v>
      </c>
      <c r="D257" s="30" t="s">
        <v>607</v>
      </c>
      <c r="E257" s="45" t="s">
        <v>814</v>
      </c>
      <c r="F257" s="28" t="s">
        <v>812</v>
      </c>
    </row>
    <row r="258" spans="2:6" ht="67.5">
      <c r="B258" s="551" t="s">
        <v>604</v>
      </c>
      <c r="C258" s="33" t="s">
        <v>512</v>
      </c>
      <c r="D258" s="30" t="s">
        <v>608</v>
      </c>
      <c r="E258" s="45" t="s">
        <v>709</v>
      </c>
      <c r="F258" s="28" t="s">
        <v>815</v>
      </c>
    </row>
    <row r="259" spans="2:6">
      <c r="B259" s="551"/>
      <c r="C259" s="96" t="s">
        <v>1003</v>
      </c>
      <c r="D259" s="30" t="s">
        <v>608</v>
      </c>
      <c r="E259" s="45"/>
      <c r="F259" s="28"/>
    </row>
    <row r="260" spans="2:6" ht="66">
      <c r="B260" s="551"/>
      <c r="C260" s="75" t="s">
        <v>590</v>
      </c>
      <c r="D260" s="30" t="s">
        <v>609</v>
      </c>
      <c r="E260" s="29" t="s">
        <v>816</v>
      </c>
      <c r="F260" s="28" t="s">
        <v>817</v>
      </c>
    </row>
    <row r="261" spans="2:6" ht="99.75">
      <c r="B261" s="551"/>
      <c r="C261" s="75" t="s">
        <v>991</v>
      </c>
      <c r="D261" s="30" t="s">
        <v>610</v>
      </c>
      <c r="E261" s="45" t="s">
        <v>818</v>
      </c>
      <c r="F261" s="28" t="s">
        <v>801</v>
      </c>
    </row>
    <row r="262" spans="2:6" ht="100.5">
      <c r="B262" s="551"/>
      <c r="C262" s="75" t="s">
        <v>992</v>
      </c>
      <c r="D262" s="30" t="s">
        <v>611</v>
      </c>
      <c r="E262" s="45" t="s">
        <v>819</v>
      </c>
      <c r="F262" s="28" t="s">
        <v>803</v>
      </c>
    </row>
    <row r="263" spans="2:6" ht="99.75">
      <c r="B263" s="551"/>
      <c r="C263" s="75" t="s">
        <v>993</v>
      </c>
      <c r="D263" s="30" t="s">
        <v>612</v>
      </c>
      <c r="E263" s="45" t="s">
        <v>820</v>
      </c>
      <c r="F263" s="28" t="s">
        <v>805</v>
      </c>
    </row>
    <row r="264" spans="2:6" ht="132">
      <c r="B264" s="551"/>
      <c r="C264" s="75" t="s">
        <v>599</v>
      </c>
      <c r="D264" s="30" t="s">
        <v>613</v>
      </c>
      <c r="E264" s="45" t="s">
        <v>821</v>
      </c>
      <c r="F264" s="28" t="s">
        <v>807</v>
      </c>
    </row>
    <row r="265" spans="2:6" ht="99.75">
      <c r="B265" s="551"/>
      <c r="C265" s="33" t="s">
        <v>1009</v>
      </c>
      <c r="D265" s="30" t="s">
        <v>614</v>
      </c>
      <c r="E265" s="45" t="s">
        <v>822</v>
      </c>
      <c r="F265" s="28" t="s">
        <v>809</v>
      </c>
    </row>
    <row r="266" spans="2:6">
      <c r="B266" s="553" t="s">
        <v>132</v>
      </c>
      <c r="C266" s="554"/>
      <c r="D266" s="554"/>
      <c r="E266" s="554"/>
      <c r="F266" s="555"/>
    </row>
    <row r="267" spans="2:6" ht="165.75">
      <c r="B267" s="547" t="s">
        <v>385</v>
      </c>
      <c r="C267" s="75" t="s">
        <v>391</v>
      </c>
      <c r="D267" s="32" t="s">
        <v>392</v>
      </c>
      <c r="E267" s="47" t="s">
        <v>398</v>
      </c>
      <c r="F267" s="31" t="s">
        <v>404</v>
      </c>
    </row>
    <row r="268" spans="2:6" ht="165.75">
      <c r="B268" s="547"/>
      <c r="C268" s="75" t="s">
        <v>386</v>
      </c>
      <c r="D268" s="32" t="s">
        <v>393</v>
      </c>
      <c r="E268" s="47" t="s">
        <v>399</v>
      </c>
      <c r="F268" s="31" t="s">
        <v>404</v>
      </c>
    </row>
    <row r="269" spans="2:6" ht="165.75">
      <c r="B269" s="547"/>
      <c r="C269" s="75" t="s">
        <v>387</v>
      </c>
      <c r="D269" s="32" t="s">
        <v>394</v>
      </c>
      <c r="E269" s="47" t="s">
        <v>400</v>
      </c>
      <c r="F269" s="31" t="s">
        <v>404</v>
      </c>
    </row>
    <row r="270" spans="2:6" ht="165.75">
      <c r="B270" s="547"/>
      <c r="C270" s="75" t="s">
        <v>388</v>
      </c>
      <c r="D270" s="32" t="s">
        <v>395</v>
      </c>
      <c r="E270" s="47" t="s">
        <v>401</v>
      </c>
      <c r="F270" s="31" t="s">
        <v>404</v>
      </c>
    </row>
    <row r="271" spans="2:6" ht="165.75">
      <c r="B271" s="547"/>
      <c r="C271" s="75" t="s">
        <v>389</v>
      </c>
      <c r="D271" s="32" t="s">
        <v>396</v>
      </c>
      <c r="E271" s="47" t="s">
        <v>402</v>
      </c>
      <c r="F271" s="31" t="s">
        <v>404</v>
      </c>
    </row>
    <row r="272" spans="2:6" ht="165.75">
      <c r="B272" s="547"/>
      <c r="C272" s="75" t="s">
        <v>390</v>
      </c>
      <c r="D272" s="32" t="s">
        <v>397</v>
      </c>
      <c r="E272" s="47" t="s">
        <v>403</v>
      </c>
      <c r="F272" s="31" t="s">
        <v>404</v>
      </c>
    </row>
    <row r="273" spans="2:6" ht="132.75">
      <c r="B273" s="545" t="s">
        <v>27</v>
      </c>
      <c r="C273" s="75" t="s">
        <v>344</v>
      </c>
      <c r="D273" s="30" t="s">
        <v>304</v>
      </c>
      <c r="E273" s="47" t="s">
        <v>73</v>
      </c>
      <c r="F273" s="31" t="s">
        <v>305</v>
      </c>
    </row>
    <row r="274" spans="2:6" ht="99.75">
      <c r="B274" s="545"/>
      <c r="C274" s="75" t="s">
        <v>589</v>
      </c>
      <c r="D274" s="30" t="s">
        <v>445</v>
      </c>
      <c r="E274" s="47" t="s">
        <v>451</v>
      </c>
      <c r="F274" s="31" t="s">
        <v>453</v>
      </c>
    </row>
    <row r="275" spans="2:6" ht="99.75">
      <c r="B275" s="545"/>
      <c r="C275" s="75" t="s">
        <v>449</v>
      </c>
      <c r="D275" s="30" t="s">
        <v>446</v>
      </c>
      <c r="E275" s="47" t="s">
        <v>452</v>
      </c>
      <c r="F275" s="31" t="s">
        <v>453</v>
      </c>
    </row>
    <row r="276" spans="2:6" ht="409.6">
      <c r="B276" s="545"/>
      <c r="C276" s="75" t="s">
        <v>442</v>
      </c>
      <c r="D276" s="30" t="s">
        <v>447</v>
      </c>
      <c r="E276" s="47" t="s">
        <v>443</v>
      </c>
      <c r="F276" s="31" t="s">
        <v>314</v>
      </c>
    </row>
    <row r="277" spans="2:6" ht="198.75">
      <c r="B277" s="545"/>
      <c r="C277" s="75" t="s">
        <v>444</v>
      </c>
      <c r="D277" s="30" t="s">
        <v>448</v>
      </c>
      <c r="E277" s="47" t="s">
        <v>450</v>
      </c>
      <c r="F277" s="31" t="s">
        <v>454</v>
      </c>
    </row>
    <row r="278" spans="2:6">
      <c r="B278" s="545"/>
      <c r="C278" s="97" t="s">
        <v>456</v>
      </c>
      <c r="D278" s="114" t="s">
        <v>306</v>
      </c>
      <c r="E278" s="45"/>
      <c r="F278" s="28"/>
    </row>
    <row r="279" spans="2:6" ht="99.75">
      <c r="B279" s="545" t="s">
        <v>981</v>
      </c>
      <c r="C279" s="75" t="s">
        <v>316</v>
      </c>
      <c r="D279" s="30" t="s">
        <v>307</v>
      </c>
      <c r="E279" s="47" t="s">
        <v>80</v>
      </c>
      <c r="F279" s="31" t="s">
        <v>315</v>
      </c>
    </row>
    <row r="280" spans="2:6" ht="99.75">
      <c r="B280" s="545"/>
      <c r="C280" s="75" t="s">
        <v>543</v>
      </c>
      <c r="D280" s="30" t="s">
        <v>308</v>
      </c>
      <c r="E280" s="47" t="s">
        <v>79</v>
      </c>
      <c r="F280" s="31" t="s">
        <v>315</v>
      </c>
    </row>
    <row r="281" spans="2:6" ht="66.75">
      <c r="B281" s="545"/>
      <c r="C281" s="75" t="s">
        <v>345</v>
      </c>
      <c r="D281" s="30" t="s">
        <v>309</v>
      </c>
      <c r="E281" s="47" t="s">
        <v>78</v>
      </c>
      <c r="F281" s="31" t="s">
        <v>315</v>
      </c>
    </row>
    <row r="282" spans="2:6" ht="165.75">
      <c r="B282" s="545"/>
      <c r="C282" s="75" t="s">
        <v>317</v>
      </c>
      <c r="D282" s="30" t="s">
        <v>310</v>
      </c>
      <c r="E282" s="47" t="s">
        <v>74</v>
      </c>
      <c r="F282" s="31"/>
    </row>
    <row r="283" spans="2:6" ht="99.75">
      <c r="B283" s="545"/>
      <c r="C283" s="75" t="s">
        <v>544</v>
      </c>
      <c r="D283" s="30" t="s">
        <v>311</v>
      </c>
      <c r="E283" s="47" t="s">
        <v>75</v>
      </c>
      <c r="F283" s="31" t="s">
        <v>315</v>
      </c>
    </row>
    <row r="284" spans="2:6" ht="66.75">
      <c r="B284" s="545"/>
      <c r="C284" s="75" t="s">
        <v>318</v>
      </c>
      <c r="D284" s="30" t="s">
        <v>312</v>
      </c>
      <c r="E284" s="47" t="s">
        <v>76</v>
      </c>
      <c r="F284" s="31" t="s">
        <v>315</v>
      </c>
    </row>
    <row r="285" spans="2:6" ht="66.75">
      <c r="B285" s="545"/>
      <c r="C285" s="75" t="s">
        <v>319</v>
      </c>
      <c r="D285" s="30" t="s">
        <v>313</v>
      </c>
      <c r="E285" s="47" t="s">
        <v>77</v>
      </c>
      <c r="F285" s="31" t="s">
        <v>315</v>
      </c>
    </row>
    <row r="286" spans="2:6">
      <c r="B286" s="553" t="s">
        <v>571</v>
      </c>
      <c r="C286" s="554"/>
      <c r="D286" s="554"/>
      <c r="E286" s="554"/>
      <c r="F286" s="555"/>
    </row>
    <row r="287" spans="2:6" ht="99">
      <c r="B287" s="556" t="s">
        <v>515</v>
      </c>
      <c r="C287" s="75" t="s">
        <v>516</v>
      </c>
      <c r="D287" s="30" t="s">
        <v>519</v>
      </c>
      <c r="E287" s="45" t="s">
        <v>823</v>
      </c>
      <c r="F287" s="28" t="s">
        <v>824</v>
      </c>
    </row>
    <row r="288" spans="2:6" ht="99">
      <c r="B288" s="556"/>
      <c r="C288" s="76" t="s">
        <v>542</v>
      </c>
      <c r="D288" s="30" t="s">
        <v>529</v>
      </c>
      <c r="E288" s="45" t="s">
        <v>825</v>
      </c>
      <c r="F288" s="28" t="s">
        <v>826</v>
      </c>
    </row>
    <row r="289" spans="2:39">
      <c r="B289" s="556"/>
      <c r="C289" s="92" t="s">
        <v>517</v>
      </c>
      <c r="D289" s="30" t="s">
        <v>530</v>
      </c>
      <c r="E289" s="45" t="s">
        <v>827</v>
      </c>
      <c r="F289" s="28"/>
    </row>
    <row r="290" spans="2:39">
      <c r="B290" s="556"/>
      <c r="C290" s="76" t="s">
        <v>539</v>
      </c>
      <c r="D290" s="30" t="s">
        <v>531</v>
      </c>
      <c r="E290" s="34" t="s">
        <v>828</v>
      </c>
      <c r="F290" s="28" t="s">
        <v>826</v>
      </c>
    </row>
    <row r="291" spans="2:39" ht="67.5">
      <c r="B291" s="556"/>
      <c r="C291" s="92" t="s">
        <v>518</v>
      </c>
      <c r="D291" s="30" t="s">
        <v>532</v>
      </c>
      <c r="E291" s="45" t="s">
        <v>829</v>
      </c>
      <c r="F291" s="28"/>
    </row>
    <row r="292" spans="2:39" ht="99">
      <c r="B292" s="556"/>
      <c r="C292" s="76" t="s">
        <v>541</v>
      </c>
      <c r="D292" s="30" t="s">
        <v>533</v>
      </c>
      <c r="E292" s="45" t="s">
        <v>830</v>
      </c>
      <c r="F292" s="28" t="s">
        <v>826</v>
      </c>
    </row>
    <row r="293" spans="2:39" ht="67.5">
      <c r="B293" s="556"/>
      <c r="C293" s="92" t="s">
        <v>534</v>
      </c>
      <c r="D293" s="30" t="s">
        <v>535</v>
      </c>
      <c r="E293" s="45" t="s">
        <v>831</v>
      </c>
      <c r="F293" s="28"/>
    </row>
    <row r="294" spans="2:39" ht="99">
      <c r="B294" s="556"/>
      <c r="C294" s="76" t="s">
        <v>538</v>
      </c>
      <c r="D294" s="30" t="s">
        <v>536</v>
      </c>
      <c r="E294" s="45" t="s">
        <v>832</v>
      </c>
      <c r="F294" s="28" t="s">
        <v>833</v>
      </c>
    </row>
    <row r="295" spans="2:39" ht="99">
      <c r="B295" s="556"/>
      <c r="C295" s="76" t="s">
        <v>540</v>
      </c>
      <c r="D295" s="30" t="s">
        <v>537</v>
      </c>
      <c r="E295" s="45" t="s">
        <v>834</v>
      </c>
      <c r="F295" s="28" t="s">
        <v>833</v>
      </c>
    </row>
    <row r="296" spans="2:39" ht="67.5">
      <c r="B296" s="556"/>
      <c r="C296" s="92" t="s">
        <v>546</v>
      </c>
      <c r="D296" s="30" t="s">
        <v>545</v>
      </c>
      <c r="E296" s="45" t="s">
        <v>835</v>
      </c>
      <c r="F296" s="28"/>
    </row>
    <row r="297" spans="2:39" ht="38.25" thickBot="1">
      <c r="B297" s="102" t="s">
        <v>1018</v>
      </c>
      <c r="C297" s="102"/>
      <c r="D297" s="115"/>
      <c r="E297" s="102"/>
      <c r="F297" s="103"/>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9"/>
      <c r="AI297" s="109"/>
      <c r="AJ297" s="109"/>
      <c r="AK297" s="109"/>
      <c r="AL297" s="109"/>
      <c r="AM297" s="109"/>
    </row>
    <row r="298" spans="2:39" ht="99">
      <c r="B298" s="110" t="s">
        <v>1020</v>
      </c>
      <c r="C298" s="99" t="s">
        <v>1019</v>
      </c>
      <c r="D298" s="30" t="s">
        <v>1017</v>
      </c>
      <c r="E298" s="45" t="s">
        <v>1029</v>
      </c>
      <c r="F298" s="28" t="s">
        <v>1030</v>
      </c>
      <c r="G298" s="105"/>
      <c r="H298" s="105"/>
      <c r="I298" s="105"/>
      <c r="J298" s="105"/>
      <c r="K298" s="106"/>
      <c r="L298" s="106"/>
      <c r="M298" s="106"/>
      <c r="N298" s="106"/>
      <c r="O298" s="106"/>
      <c r="P298" s="106"/>
      <c r="Q298" s="106"/>
      <c r="R298" s="106"/>
      <c r="S298" s="106"/>
      <c r="T298" s="106"/>
      <c r="U298" s="106"/>
      <c r="V298" s="106"/>
      <c r="W298" s="106"/>
      <c r="X298" s="106"/>
      <c r="Y298" s="106"/>
      <c r="Z298" s="106"/>
      <c r="AA298" s="106"/>
      <c r="AB298" s="106"/>
      <c r="AC298" s="106"/>
      <c r="AD298" s="106"/>
      <c r="AE298" s="106"/>
      <c r="AF298" s="107"/>
      <c r="AG298" s="108"/>
      <c r="AH298" s="109"/>
      <c r="AI298" s="109"/>
      <c r="AJ298" s="109"/>
      <c r="AK298" s="109"/>
      <c r="AL298" s="109"/>
      <c r="AM298" s="109"/>
    </row>
  </sheetData>
  <autoFilter ref="B2:F296"/>
  <mergeCells count="76">
    <mergeCell ref="B156:B157"/>
    <mergeCell ref="B1:E1"/>
    <mergeCell ref="B129:B137"/>
    <mergeCell ref="B138:B146"/>
    <mergeCell ref="B147:B155"/>
    <mergeCell ref="B120:B128"/>
    <mergeCell ref="B119:F119"/>
    <mergeCell ref="B87:F87"/>
    <mergeCell ref="B88:B89"/>
    <mergeCell ref="B90:B91"/>
    <mergeCell ref="B92:B93"/>
    <mergeCell ref="B94:B95"/>
    <mergeCell ref="B96:B97"/>
    <mergeCell ref="B98:B99"/>
    <mergeCell ref="B100:F100"/>
    <mergeCell ref="B101:B106"/>
    <mergeCell ref="B286:F286"/>
    <mergeCell ref="B287:B296"/>
    <mergeCell ref="B244:B257"/>
    <mergeCell ref="B258:B265"/>
    <mergeCell ref="B266:F266"/>
    <mergeCell ref="B267:B272"/>
    <mergeCell ref="B273:B278"/>
    <mergeCell ref="B279:B285"/>
    <mergeCell ref="B236:B243"/>
    <mergeCell ref="B200:B202"/>
    <mergeCell ref="B203:F203"/>
    <mergeCell ref="B204:B206"/>
    <mergeCell ref="B207:B208"/>
    <mergeCell ref="B209:B210"/>
    <mergeCell ref="B211:B213"/>
    <mergeCell ref="B215:B217"/>
    <mergeCell ref="B218:F218"/>
    <mergeCell ref="B220:B225"/>
    <mergeCell ref="B228:B229"/>
    <mergeCell ref="B230:B235"/>
    <mergeCell ref="B197:B199"/>
    <mergeCell ref="B158:B159"/>
    <mergeCell ref="B160:B166"/>
    <mergeCell ref="B167:B170"/>
    <mergeCell ref="B171:F171"/>
    <mergeCell ref="B172:B177"/>
    <mergeCell ref="B178:B181"/>
    <mergeCell ref="B182:B185"/>
    <mergeCell ref="B186:B191"/>
    <mergeCell ref="B192:B193"/>
    <mergeCell ref="B194:B196"/>
    <mergeCell ref="B107:B112"/>
    <mergeCell ref="B113:B118"/>
    <mergeCell ref="B85:B86"/>
    <mergeCell ref="B38:B39"/>
    <mergeCell ref="B40:B41"/>
    <mergeCell ref="B44:F44"/>
    <mergeCell ref="B45:B49"/>
    <mergeCell ref="B52:F52"/>
    <mergeCell ref="B53:B56"/>
    <mergeCell ref="B58:B63"/>
    <mergeCell ref="B64:B68"/>
    <mergeCell ref="B69:B74"/>
    <mergeCell ref="B75:B77"/>
    <mergeCell ref="B78:B84"/>
    <mergeCell ref="B50:B51"/>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2">
    <cfRule type="cellIs" dxfId="948" priority="8" operator="equal">
      <formula>0</formula>
    </cfRule>
  </conditionalFormatting>
  <conditionalFormatting sqref="F120">
    <cfRule type="cellIs" dxfId="947" priority="15" operator="equal">
      <formula>0</formula>
    </cfRule>
  </conditionalFormatting>
  <conditionalFormatting sqref="D120:D155">
    <cfRule type="duplicateValues" dxfId="946" priority="10"/>
  </conditionalFormatting>
  <conditionalFormatting sqref="D120:D155">
    <cfRule type="duplicateValues" dxfId="945" priority="11"/>
  </conditionalFormatting>
  <conditionalFormatting sqref="D120:D155">
    <cfRule type="duplicateValues" dxfId="944" priority="9"/>
  </conditionalFormatting>
  <conditionalFormatting sqref="K298:AA298">
    <cfRule type="expression" dxfId="943" priority="5">
      <formula>K298&gt;K296</formula>
    </cfRule>
  </conditionalFormatting>
  <conditionalFormatting sqref="AF298">
    <cfRule type="notContainsBlanks" dxfId="942" priority="7">
      <formula>LEN(TRIM(AF298))&gt;0</formula>
    </cfRule>
  </conditionalFormatting>
  <conditionalFormatting sqref="K298:AA298">
    <cfRule type="expression" dxfId="941" priority="3">
      <formula>K296&gt;K298</formula>
    </cfRule>
  </conditionalFormatting>
  <conditionalFormatting sqref="AB298:AE298">
    <cfRule type="expression" dxfId="940" priority="2">
      <formula>AB298&gt;AB296</formula>
    </cfRule>
  </conditionalFormatting>
  <conditionalFormatting sqref="AB298:AE298">
    <cfRule type="expression" dxfId="939" priority="1">
      <formula>AB296&gt;AB298</formula>
    </cfRule>
  </conditionalFormatting>
  <dataValidations disablePrompts="1" count="2">
    <dataValidation type="whole" allowBlank="1" showInputMessage="1" showErrorMessage="1" errorTitle="Non-Numeric or abnormal value" error="Enter Numbers only between 0 and 99999" sqref="E120:F121 E253:F253 E9:F13 G298:AB298">
      <formula1>0</formula1>
      <formula2>99999</formula2>
    </dataValidation>
    <dataValidation allowBlank="1" showInputMessage="1" showErrorMessage="1" errorTitle="Non-Numeric or abnormal value" error="Enter Numbers only between 0 and 99999" sqref="E122:F155 E8:F8"/>
  </dataValidations>
  <pageMargins left="0.7" right="0.7" top="0.75" bottom="0.75" header="0.3" footer="0.3"/>
  <pageSetup scale="24"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Q386"/>
  <sheetViews>
    <sheetView showGridLines="0" tabSelected="1" showRuler="0" view="pageBreakPreview" zoomScale="50" zoomScaleNormal="49" zoomScaleSheetLayoutView="50" zoomScalePageLayoutView="21" workbookViewId="0">
      <selection activeCell="T3" sqref="T3"/>
    </sheetView>
  </sheetViews>
  <sheetFormatPr defaultColWidth="9.140625" defaultRowHeight="31.5"/>
  <cols>
    <col min="1" max="1" width="9.140625" style="122"/>
    <col min="2" max="2" width="45.7109375" style="515" customWidth="1" collapsed="1"/>
    <col min="3" max="3" width="146.5703125" style="277" customWidth="1" collapsed="1"/>
    <col min="4" max="4" width="14.140625" style="270" customWidth="1" collapsed="1"/>
    <col min="5" max="28" width="13.85546875" style="122" customWidth="1" collapsed="1"/>
    <col min="29" max="34" width="13.85546875" style="122" customWidth="1"/>
    <col min="35" max="35" width="15.140625" style="122" customWidth="1" collapsed="1"/>
    <col min="36" max="36" width="9.140625" style="122" collapsed="1"/>
    <col min="37" max="43" width="9.140625" style="122"/>
    <col min="44" max="16384" width="9.140625" style="122" collapsed="1"/>
  </cols>
  <sheetData>
    <row r="1" spans="2:35" ht="18.75" customHeight="1" thickBot="1"/>
    <row r="2" spans="2:35" ht="51" customHeight="1">
      <c r="B2" s="516"/>
      <c r="C2" s="426"/>
      <c r="D2" s="427"/>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9"/>
    </row>
    <row r="3" spans="2:35" ht="40.5" customHeight="1">
      <c r="B3" s="517"/>
      <c r="C3" s="327"/>
      <c r="D3" s="328"/>
      <c r="E3" s="329"/>
      <c r="F3" s="329"/>
      <c r="G3" s="329"/>
      <c r="H3" s="329"/>
      <c r="I3" s="329"/>
      <c r="J3" s="329"/>
      <c r="K3" s="329"/>
      <c r="L3" s="329"/>
      <c r="M3" s="329"/>
      <c r="N3" s="329"/>
      <c r="O3" s="329"/>
      <c r="P3" s="329"/>
      <c r="Q3" s="329"/>
      <c r="R3" s="329"/>
      <c r="S3" s="329"/>
      <c r="T3" s="329"/>
      <c r="U3" s="329"/>
      <c r="V3" s="329"/>
      <c r="W3" s="329"/>
      <c r="X3" s="329"/>
      <c r="Y3" s="329"/>
      <c r="Z3" s="329"/>
      <c r="AA3" s="329"/>
      <c r="AB3" s="329"/>
      <c r="AC3" s="329"/>
      <c r="AD3" s="329"/>
      <c r="AE3" s="329"/>
      <c r="AF3" s="329"/>
      <c r="AG3" s="329"/>
      <c r="AH3" s="329"/>
      <c r="AI3" s="430"/>
    </row>
    <row r="4" spans="2:35" ht="18.75" customHeight="1" thickBot="1">
      <c r="B4" s="518"/>
      <c r="C4" s="431"/>
      <c r="D4" s="432"/>
      <c r="E4" s="433"/>
      <c r="F4" s="433"/>
      <c r="G4" s="433"/>
      <c r="H4" s="433"/>
      <c r="I4" s="433"/>
      <c r="J4" s="433"/>
      <c r="K4" s="433"/>
      <c r="L4" s="433"/>
      <c r="M4" s="433"/>
      <c r="N4" s="433"/>
      <c r="O4" s="433"/>
      <c r="P4" s="433"/>
      <c r="Q4" s="433"/>
      <c r="R4" s="433"/>
      <c r="S4" s="433"/>
      <c r="T4" s="433"/>
      <c r="U4" s="433"/>
      <c r="V4" s="433"/>
      <c r="W4" s="433"/>
      <c r="X4" s="433"/>
      <c r="Y4" s="433"/>
      <c r="Z4" s="433"/>
      <c r="AA4" s="433"/>
      <c r="AB4" s="433"/>
      <c r="AC4" s="433"/>
      <c r="AD4" s="433"/>
      <c r="AE4" s="433"/>
      <c r="AF4" s="433"/>
      <c r="AG4" s="433"/>
      <c r="AH4" s="433"/>
      <c r="AI4" s="434"/>
    </row>
    <row r="5" spans="2:35" s="116" customFormat="1" ht="43.5" customHeight="1" thickBot="1">
      <c r="B5" s="519" t="s">
        <v>381</v>
      </c>
      <c r="C5" s="435"/>
      <c r="D5" s="653" t="s">
        <v>142</v>
      </c>
      <c r="E5" s="653"/>
      <c r="F5" s="653"/>
      <c r="G5" s="637"/>
      <c r="H5" s="637"/>
      <c r="I5" s="638" t="s">
        <v>380</v>
      </c>
      <c r="J5" s="638"/>
      <c r="K5" s="638"/>
      <c r="L5" s="637"/>
      <c r="M5" s="637"/>
      <c r="N5" s="637"/>
      <c r="O5" s="637"/>
      <c r="P5" s="637"/>
      <c r="Q5" s="637"/>
      <c r="R5" s="637"/>
      <c r="S5" s="638" t="s">
        <v>384</v>
      </c>
      <c r="T5" s="638"/>
      <c r="U5" s="637"/>
      <c r="V5" s="637"/>
      <c r="W5" s="637"/>
      <c r="X5" s="638" t="s">
        <v>382</v>
      </c>
      <c r="Y5" s="638"/>
      <c r="Z5" s="436"/>
      <c r="AA5" s="437" t="s">
        <v>383</v>
      </c>
      <c r="AB5" s="637"/>
      <c r="AC5" s="637"/>
      <c r="AD5" s="637"/>
      <c r="AE5" s="637"/>
      <c r="AF5" s="637"/>
      <c r="AG5" s="637"/>
      <c r="AH5" s="637"/>
      <c r="AI5" s="640"/>
    </row>
    <row r="6" spans="2:35" s="119" customFormat="1" ht="39.75" customHeight="1" thickBot="1">
      <c r="B6" s="633" t="s">
        <v>1184</v>
      </c>
      <c r="C6" s="634"/>
      <c r="D6" s="634"/>
      <c r="E6" s="639"/>
      <c r="F6" s="639"/>
      <c r="G6" s="639"/>
      <c r="H6" s="639"/>
      <c r="I6" s="639"/>
      <c r="J6" s="639"/>
      <c r="K6" s="639"/>
      <c r="L6" s="639"/>
      <c r="M6" s="639"/>
      <c r="N6" s="639"/>
      <c r="O6" s="639"/>
      <c r="P6" s="639"/>
      <c r="Q6" s="639"/>
      <c r="R6" s="639"/>
      <c r="S6" s="639"/>
      <c r="T6" s="639"/>
      <c r="U6" s="639"/>
      <c r="V6" s="639"/>
      <c r="W6" s="639"/>
      <c r="X6" s="438"/>
      <c r="Y6" s="438"/>
      <c r="Z6" s="438"/>
      <c r="AA6" s="438"/>
      <c r="AB6" s="438"/>
      <c r="AC6" s="438"/>
      <c r="AD6" s="438"/>
      <c r="AE6" s="438"/>
      <c r="AF6" s="438"/>
      <c r="AG6" s="438"/>
      <c r="AH6" s="438"/>
      <c r="AI6" s="439"/>
    </row>
    <row r="7" spans="2:35" ht="32.25" thickBot="1">
      <c r="B7" s="654" t="s">
        <v>12</v>
      </c>
      <c r="C7" s="655"/>
      <c r="D7" s="655"/>
      <c r="E7" s="655"/>
      <c r="F7" s="655"/>
      <c r="G7" s="655"/>
      <c r="H7" s="655"/>
      <c r="I7" s="655"/>
      <c r="J7" s="655"/>
      <c r="K7" s="655"/>
      <c r="L7" s="655"/>
      <c r="M7" s="655"/>
      <c r="N7" s="655"/>
      <c r="O7" s="655"/>
      <c r="P7" s="655"/>
      <c r="Q7" s="655"/>
      <c r="R7" s="655"/>
      <c r="S7" s="655"/>
      <c r="T7" s="655"/>
      <c r="U7" s="655"/>
      <c r="V7" s="655"/>
      <c r="W7" s="655"/>
      <c r="X7" s="655"/>
      <c r="Y7" s="655"/>
      <c r="Z7" s="655"/>
      <c r="AA7" s="655"/>
      <c r="AB7" s="655"/>
      <c r="AC7" s="655"/>
      <c r="AD7" s="655"/>
      <c r="AE7" s="655"/>
      <c r="AF7" s="655"/>
      <c r="AG7" s="655"/>
      <c r="AH7" s="655"/>
      <c r="AI7" s="656"/>
    </row>
    <row r="8" spans="2:35" s="271" customFormat="1" ht="42.75" customHeight="1">
      <c r="B8" s="635" t="s">
        <v>37</v>
      </c>
      <c r="C8" s="571" t="s">
        <v>346</v>
      </c>
      <c r="D8" s="628" t="s">
        <v>327</v>
      </c>
      <c r="E8" s="585" t="s">
        <v>0</v>
      </c>
      <c r="F8" s="585"/>
      <c r="G8" s="585" t="s">
        <v>1</v>
      </c>
      <c r="H8" s="585"/>
      <c r="I8" s="585" t="s">
        <v>2</v>
      </c>
      <c r="J8" s="585"/>
      <c r="K8" s="585" t="s">
        <v>3</v>
      </c>
      <c r="L8" s="585"/>
      <c r="M8" s="585" t="s">
        <v>4</v>
      </c>
      <c r="N8" s="585"/>
      <c r="O8" s="585" t="s">
        <v>5</v>
      </c>
      <c r="P8" s="585"/>
      <c r="Q8" s="585" t="s">
        <v>6</v>
      </c>
      <c r="R8" s="585"/>
      <c r="S8" s="585" t="s">
        <v>7</v>
      </c>
      <c r="T8" s="585"/>
      <c r="U8" s="585" t="s">
        <v>8</v>
      </c>
      <c r="V8" s="585"/>
      <c r="W8" s="585" t="s">
        <v>23</v>
      </c>
      <c r="X8" s="585"/>
      <c r="Y8" s="585" t="s">
        <v>24</v>
      </c>
      <c r="Z8" s="585"/>
      <c r="AA8" s="585" t="s">
        <v>9</v>
      </c>
      <c r="AB8" s="585"/>
      <c r="AC8" s="561" t="s">
        <v>1054</v>
      </c>
      <c r="AD8" s="562"/>
      <c r="AE8" s="561" t="s">
        <v>1055</v>
      </c>
      <c r="AF8" s="562"/>
      <c r="AG8" s="561" t="s">
        <v>1056</v>
      </c>
      <c r="AH8" s="562"/>
      <c r="AI8" s="614" t="s">
        <v>19</v>
      </c>
    </row>
    <row r="9" spans="2:35" s="271" customFormat="1" ht="42.75" customHeight="1" thickBot="1">
      <c r="B9" s="636"/>
      <c r="C9" s="572"/>
      <c r="D9" s="629"/>
      <c r="E9" s="121" t="s">
        <v>10</v>
      </c>
      <c r="F9" s="121" t="s">
        <v>11</v>
      </c>
      <c r="G9" s="121" t="s">
        <v>10</v>
      </c>
      <c r="H9" s="121" t="s">
        <v>11</v>
      </c>
      <c r="I9" s="121" t="s">
        <v>10</v>
      </c>
      <c r="J9" s="121" t="s">
        <v>11</v>
      </c>
      <c r="K9" s="121" t="s">
        <v>10</v>
      </c>
      <c r="L9" s="121" t="s">
        <v>11</v>
      </c>
      <c r="M9" s="121" t="s">
        <v>10</v>
      </c>
      <c r="N9" s="121" t="s">
        <v>11</v>
      </c>
      <c r="O9" s="121" t="s">
        <v>10</v>
      </c>
      <c r="P9" s="121" t="s">
        <v>11</v>
      </c>
      <c r="Q9" s="121" t="s">
        <v>10</v>
      </c>
      <c r="R9" s="121" t="s">
        <v>11</v>
      </c>
      <c r="S9" s="121" t="s">
        <v>10</v>
      </c>
      <c r="T9" s="121" t="s">
        <v>11</v>
      </c>
      <c r="U9" s="121" t="s">
        <v>10</v>
      </c>
      <c r="V9" s="121" t="s">
        <v>11</v>
      </c>
      <c r="W9" s="121" t="s">
        <v>10</v>
      </c>
      <c r="X9" s="121" t="s">
        <v>11</v>
      </c>
      <c r="Y9" s="121" t="s">
        <v>10</v>
      </c>
      <c r="Z9" s="121" t="s">
        <v>11</v>
      </c>
      <c r="AA9" s="121" t="s">
        <v>10</v>
      </c>
      <c r="AB9" s="121" t="s">
        <v>11</v>
      </c>
      <c r="AC9" s="356" t="s">
        <v>10</v>
      </c>
      <c r="AD9" s="356" t="s">
        <v>11</v>
      </c>
      <c r="AE9" s="356" t="s">
        <v>10</v>
      </c>
      <c r="AF9" s="356" t="s">
        <v>11</v>
      </c>
      <c r="AG9" s="356" t="s">
        <v>10</v>
      </c>
      <c r="AH9" s="356" t="s">
        <v>11</v>
      </c>
      <c r="AI9" s="624"/>
    </row>
    <row r="10" spans="2:35" ht="42.75" customHeight="1">
      <c r="B10" s="632" t="s">
        <v>121</v>
      </c>
      <c r="C10" s="278" t="s">
        <v>1052</v>
      </c>
      <c r="D10" s="124" t="s">
        <v>143</v>
      </c>
      <c r="E10" s="125"/>
      <c r="F10" s="126"/>
      <c r="G10" s="127"/>
      <c r="H10" s="127"/>
      <c r="I10" s="127"/>
      <c r="J10" s="128"/>
      <c r="K10" s="127"/>
      <c r="L10" s="127"/>
      <c r="M10" s="127"/>
      <c r="N10" s="127"/>
      <c r="O10" s="127"/>
      <c r="P10" s="127"/>
      <c r="Q10" s="127"/>
      <c r="R10" s="127"/>
      <c r="S10" s="127"/>
      <c r="T10" s="127"/>
      <c r="U10" s="127"/>
      <c r="V10" s="127"/>
      <c r="W10" s="127"/>
      <c r="X10" s="127"/>
      <c r="Y10" s="127"/>
      <c r="Z10" s="127"/>
      <c r="AA10" s="127"/>
      <c r="AB10" s="332"/>
      <c r="AC10" s="357"/>
      <c r="AD10" s="358"/>
      <c r="AE10" s="358"/>
      <c r="AF10" s="358"/>
      <c r="AG10" s="358"/>
      <c r="AH10" s="359"/>
      <c r="AI10" s="393"/>
    </row>
    <row r="11" spans="2:35" ht="42.75" customHeight="1">
      <c r="B11" s="594"/>
      <c r="C11" s="279" t="s">
        <v>1053</v>
      </c>
      <c r="D11" s="129" t="s">
        <v>145</v>
      </c>
      <c r="E11" s="130"/>
      <c r="F11" s="131"/>
      <c r="G11" s="132"/>
      <c r="H11" s="132"/>
      <c r="I11" s="132"/>
      <c r="J11" s="132"/>
      <c r="K11" s="132"/>
      <c r="L11" s="132"/>
      <c r="M11" s="132"/>
      <c r="N11" s="132"/>
      <c r="O11" s="132"/>
      <c r="P11" s="132"/>
      <c r="Q11" s="132"/>
      <c r="R11" s="132"/>
      <c r="S11" s="132"/>
      <c r="T11" s="132"/>
      <c r="U11" s="132"/>
      <c r="V11" s="132"/>
      <c r="W11" s="132"/>
      <c r="X11" s="132"/>
      <c r="Y11" s="132"/>
      <c r="Z11" s="132"/>
      <c r="AA11" s="132"/>
      <c r="AB11" s="333"/>
      <c r="AC11" s="360"/>
      <c r="AD11" s="349"/>
      <c r="AE11" s="349"/>
      <c r="AF11" s="349"/>
      <c r="AG11" s="349"/>
      <c r="AH11" s="361"/>
      <c r="AI11" s="394"/>
    </row>
    <row r="12" spans="2:35" s="123" customFormat="1" ht="42.75" customHeight="1">
      <c r="B12" s="594"/>
      <c r="C12" s="279" t="s">
        <v>146</v>
      </c>
      <c r="D12" s="129" t="s">
        <v>347</v>
      </c>
      <c r="E12" s="130"/>
      <c r="F12" s="131"/>
      <c r="G12" s="132"/>
      <c r="H12" s="132"/>
      <c r="I12" s="132"/>
      <c r="J12" s="132"/>
      <c r="K12" s="132"/>
      <c r="L12" s="132"/>
      <c r="M12" s="132"/>
      <c r="N12" s="132"/>
      <c r="O12" s="132"/>
      <c r="P12" s="132"/>
      <c r="Q12" s="132"/>
      <c r="R12" s="132"/>
      <c r="S12" s="132"/>
      <c r="T12" s="132"/>
      <c r="U12" s="132"/>
      <c r="V12" s="132"/>
      <c r="W12" s="132"/>
      <c r="X12" s="132"/>
      <c r="Y12" s="132"/>
      <c r="Z12" s="132"/>
      <c r="AA12" s="132"/>
      <c r="AB12" s="333"/>
      <c r="AC12" s="360"/>
      <c r="AD12" s="349"/>
      <c r="AE12" s="349"/>
      <c r="AF12" s="349"/>
      <c r="AG12" s="349"/>
      <c r="AH12" s="361"/>
      <c r="AI12" s="394"/>
    </row>
    <row r="13" spans="2:35" s="133" customFormat="1" ht="42.75" customHeight="1">
      <c r="B13" s="594"/>
      <c r="C13" s="279" t="s">
        <v>147</v>
      </c>
      <c r="D13" s="134" t="s">
        <v>148</v>
      </c>
      <c r="E13" s="130"/>
      <c r="F13" s="131"/>
      <c r="G13" s="132"/>
      <c r="H13" s="132"/>
      <c r="I13" s="132"/>
      <c r="J13" s="132"/>
      <c r="K13" s="132"/>
      <c r="L13" s="132"/>
      <c r="M13" s="132"/>
      <c r="N13" s="132"/>
      <c r="O13" s="132"/>
      <c r="P13" s="132"/>
      <c r="Q13" s="132"/>
      <c r="R13" s="132"/>
      <c r="S13" s="132"/>
      <c r="T13" s="132"/>
      <c r="U13" s="132"/>
      <c r="V13" s="132"/>
      <c r="W13" s="132"/>
      <c r="X13" s="132"/>
      <c r="Y13" s="132"/>
      <c r="Z13" s="132"/>
      <c r="AA13" s="132"/>
      <c r="AB13" s="333"/>
      <c r="AC13" s="360"/>
      <c r="AD13" s="349"/>
      <c r="AE13" s="349"/>
      <c r="AF13" s="349"/>
      <c r="AG13" s="349"/>
      <c r="AH13" s="361"/>
      <c r="AI13" s="394"/>
    </row>
    <row r="14" spans="2:35" s="133" customFormat="1" ht="42.75" customHeight="1">
      <c r="B14" s="594"/>
      <c r="C14" s="279" t="s">
        <v>1058</v>
      </c>
      <c r="D14" s="134" t="s">
        <v>1057</v>
      </c>
      <c r="E14" s="130"/>
      <c r="F14" s="131"/>
      <c r="G14" s="132"/>
      <c r="H14" s="132"/>
      <c r="I14" s="132"/>
      <c r="J14" s="132"/>
      <c r="K14" s="132"/>
      <c r="L14" s="132"/>
      <c r="M14" s="132"/>
      <c r="N14" s="132"/>
      <c r="O14" s="132"/>
      <c r="P14" s="132"/>
      <c r="Q14" s="132"/>
      <c r="R14" s="132"/>
      <c r="S14" s="132"/>
      <c r="T14" s="132"/>
      <c r="U14" s="132"/>
      <c r="V14" s="132"/>
      <c r="W14" s="132"/>
      <c r="X14" s="132"/>
      <c r="Y14" s="132"/>
      <c r="Z14" s="132"/>
      <c r="AA14" s="132"/>
      <c r="AB14" s="333"/>
      <c r="AC14" s="360"/>
      <c r="AD14" s="349"/>
      <c r="AE14" s="349"/>
      <c r="AF14" s="349"/>
      <c r="AG14" s="349"/>
      <c r="AH14" s="361"/>
      <c r="AI14" s="394"/>
    </row>
    <row r="15" spans="2:35" s="133" customFormat="1" ht="42.75" customHeight="1">
      <c r="B15" s="594"/>
      <c r="C15" s="279" t="s">
        <v>160</v>
      </c>
      <c r="D15" s="134" t="s">
        <v>149</v>
      </c>
      <c r="E15" s="130"/>
      <c r="F15" s="131"/>
      <c r="G15" s="132"/>
      <c r="H15" s="132"/>
      <c r="I15" s="132"/>
      <c r="J15" s="132"/>
      <c r="K15" s="132"/>
      <c r="L15" s="132"/>
      <c r="M15" s="132"/>
      <c r="N15" s="132"/>
      <c r="O15" s="132"/>
      <c r="P15" s="132"/>
      <c r="Q15" s="132"/>
      <c r="R15" s="132"/>
      <c r="S15" s="132"/>
      <c r="T15" s="132"/>
      <c r="U15" s="132"/>
      <c r="V15" s="132"/>
      <c r="W15" s="132"/>
      <c r="X15" s="132"/>
      <c r="Y15" s="132"/>
      <c r="Z15" s="132"/>
      <c r="AA15" s="132"/>
      <c r="AB15" s="333"/>
      <c r="AC15" s="360"/>
      <c r="AD15" s="349"/>
      <c r="AE15" s="349"/>
      <c r="AF15" s="349"/>
      <c r="AG15" s="349"/>
      <c r="AH15" s="361"/>
      <c r="AI15" s="394"/>
    </row>
    <row r="16" spans="2:35" s="133" customFormat="1" ht="42.75" customHeight="1">
      <c r="B16" s="594"/>
      <c r="C16" s="280" t="s">
        <v>152</v>
      </c>
      <c r="D16" s="135" t="s">
        <v>151</v>
      </c>
      <c r="E16" s="130"/>
      <c r="F16" s="131"/>
      <c r="G16" s="136"/>
      <c r="H16" s="136"/>
      <c r="I16" s="136"/>
      <c r="J16" s="136"/>
      <c r="K16" s="136"/>
      <c r="L16" s="136"/>
      <c r="M16" s="136"/>
      <c r="N16" s="136"/>
      <c r="O16" s="136"/>
      <c r="P16" s="136"/>
      <c r="Q16" s="136"/>
      <c r="R16" s="136"/>
      <c r="S16" s="136"/>
      <c r="T16" s="136"/>
      <c r="U16" s="136"/>
      <c r="V16" s="136"/>
      <c r="W16" s="136"/>
      <c r="X16" s="136"/>
      <c r="Y16" s="136"/>
      <c r="Z16" s="136"/>
      <c r="AA16" s="136"/>
      <c r="AB16" s="334"/>
      <c r="AC16" s="360"/>
      <c r="AD16" s="349"/>
      <c r="AE16" s="349"/>
      <c r="AF16" s="349"/>
      <c r="AG16" s="349"/>
      <c r="AH16" s="361"/>
      <c r="AI16" s="395"/>
    </row>
    <row r="17" spans="2:35" s="133" customFormat="1" ht="42.75" customHeight="1">
      <c r="B17" s="594"/>
      <c r="C17" s="279" t="s">
        <v>153</v>
      </c>
      <c r="D17" s="134" t="s">
        <v>154</v>
      </c>
      <c r="E17" s="130"/>
      <c r="F17" s="131"/>
      <c r="G17" s="132"/>
      <c r="H17" s="132"/>
      <c r="I17" s="132"/>
      <c r="J17" s="132"/>
      <c r="K17" s="132"/>
      <c r="L17" s="132"/>
      <c r="M17" s="132"/>
      <c r="N17" s="132"/>
      <c r="O17" s="132"/>
      <c r="P17" s="132"/>
      <c r="Q17" s="132"/>
      <c r="R17" s="132"/>
      <c r="S17" s="132"/>
      <c r="T17" s="132"/>
      <c r="U17" s="132"/>
      <c r="V17" s="132"/>
      <c r="W17" s="132"/>
      <c r="X17" s="132"/>
      <c r="Y17" s="132"/>
      <c r="Z17" s="132"/>
      <c r="AA17" s="132"/>
      <c r="AB17" s="333"/>
      <c r="AC17" s="360"/>
      <c r="AD17" s="349"/>
      <c r="AE17" s="349"/>
      <c r="AF17" s="349"/>
      <c r="AG17" s="349"/>
      <c r="AH17" s="361"/>
      <c r="AI17" s="394"/>
    </row>
    <row r="18" spans="2:35" s="133" customFormat="1" ht="42.75" customHeight="1">
      <c r="B18" s="594"/>
      <c r="C18" s="279" t="s">
        <v>643</v>
      </c>
      <c r="D18" s="134" t="s">
        <v>155</v>
      </c>
      <c r="E18" s="137"/>
      <c r="F18" s="138"/>
      <c r="G18" s="132"/>
      <c r="H18" s="132"/>
      <c r="I18" s="132"/>
      <c r="J18" s="132"/>
      <c r="K18" s="132"/>
      <c r="L18" s="132"/>
      <c r="M18" s="132"/>
      <c r="N18" s="132"/>
      <c r="O18" s="132"/>
      <c r="P18" s="132"/>
      <c r="Q18" s="132"/>
      <c r="R18" s="132"/>
      <c r="S18" s="132"/>
      <c r="T18" s="132"/>
      <c r="U18" s="132"/>
      <c r="V18" s="132"/>
      <c r="W18" s="132"/>
      <c r="X18" s="132"/>
      <c r="Y18" s="132"/>
      <c r="Z18" s="132"/>
      <c r="AA18" s="132"/>
      <c r="AB18" s="333"/>
      <c r="AC18" s="360"/>
      <c r="AD18" s="349"/>
      <c r="AE18" s="349"/>
      <c r="AF18" s="349"/>
      <c r="AG18" s="349"/>
      <c r="AH18" s="361"/>
      <c r="AI18" s="394"/>
    </row>
    <row r="19" spans="2:35" s="133" customFormat="1" ht="42.75" customHeight="1" thickBot="1">
      <c r="B19" s="595"/>
      <c r="C19" s="281" t="s">
        <v>156</v>
      </c>
      <c r="D19" s="139" t="s">
        <v>157</v>
      </c>
      <c r="E19" s="140"/>
      <c r="F19" s="141"/>
      <c r="G19" s="142"/>
      <c r="H19" s="142"/>
      <c r="I19" s="142"/>
      <c r="J19" s="142"/>
      <c r="K19" s="142"/>
      <c r="L19" s="142"/>
      <c r="M19" s="142"/>
      <c r="N19" s="142"/>
      <c r="O19" s="142"/>
      <c r="P19" s="142"/>
      <c r="Q19" s="142"/>
      <c r="R19" s="142"/>
      <c r="S19" s="142"/>
      <c r="T19" s="142"/>
      <c r="U19" s="142"/>
      <c r="V19" s="142"/>
      <c r="W19" s="142"/>
      <c r="X19" s="142"/>
      <c r="Y19" s="142"/>
      <c r="Z19" s="142"/>
      <c r="AA19" s="142"/>
      <c r="AB19" s="335"/>
      <c r="AC19" s="360"/>
      <c r="AD19" s="349"/>
      <c r="AE19" s="349"/>
      <c r="AF19" s="349"/>
      <c r="AG19" s="349"/>
      <c r="AH19" s="361"/>
      <c r="AI19" s="396"/>
    </row>
    <row r="20" spans="2:35" s="133" customFormat="1" ht="42.75" customHeight="1">
      <c r="B20" s="593" t="s">
        <v>13</v>
      </c>
      <c r="C20" s="282" t="s">
        <v>160</v>
      </c>
      <c r="D20" s="124" t="s">
        <v>159</v>
      </c>
      <c r="E20" s="143"/>
      <c r="F20" s="144"/>
      <c r="G20" s="145"/>
      <c r="H20" s="145"/>
      <c r="I20" s="145"/>
      <c r="J20" s="145"/>
      <c r="K20" s="145"/>
      <c r="L20" s="145"/>
      <c r="M20" s="145"/>
      <c r="N20" s="145"/>
      <c r="O20" s="145"/>
      <c r="P20" s="145"/>
      <c r="Q20" s="145"/>
      <c r="R20" s="145"/>
      <c r="S20" s="145"/>
      <c r="T20" s="145"/>
      <c r="U20" s="145"/>
      <c r="V20" s="145"/>
      <c r="W20" s="145"/>
      <c r="X20" s="145"/>
      <c r="Y20" s="145"/>
      <c r="Z20" s="145"/>
      <c r="AA20" s="145"/>
      <c r="AB20" s="336"/>
      <c r="AC20" s="360"/>
      <c r="AD20" s="349"/>
      <c r="AE20" s="349"/>
      <c r="AF20" s="349"/>
      <c r="AG20" s="349"/>
      <c r="AH20" s="361"/>
      <c r="AI20" s="397"/>
    </row>
    <row r="21" spans="2:35" s="133" customFormat="1" ht="42.75" customHeight="1" thickBot="1">
      <c r="B21" s="595"/>
      <c r="C21" s="283" t="s">
        <v>152</v>
      </c>
      <c r="D21" s="139" t="s">
        <v>161</v>
      </c>
      <c r="E21" s="146"/>
      <c r="F21" s="147"/>
      <c r="G21" s="148"/>
      <c r="H21" s="148"/>
      <c r="I21" s="148"/>
      <c r="J21" s="148"/>
      <c r="K21" s="148"/>
      <c r="L21" s="148"/>
      <c r="M21" s="148"/>
      <c r="N21" s="148"/>
      <c r="O21" s="148"/>
      <c r="P21" s="148"/>
      <c r="Q21" s="148"/>
      <c r="R21" s="148"/>
      <c r="S21" s="148"/>
      <c r="T21" s="148"/>
      <c r="U21" s="148"/>
      <c r="V21" s="148"/>
      <c r="W21" s="148"/>
      <c r="X21" s="148"/>
      <c r="Y21" s="148"/>
      <c r="Z21" s="148"/>
      <c r="AA21" s="148"/>
      <c r="AB21" s="337"/>
      <c r="AC21" s="360"/>
      <c r="AD21" s="349"/>
      <c r="AE21" s="349"/>
      <c r="AF21" s="349"/>
      <c r="AG21" s="349"/>
      <c r="AH21" s="361"/>
      <c r="AI21" s="398"/>
    </row>
    <row r="22" spans="2:35" s="133" customFormat="1" ht="42.75" customHeight="1">
      <c r="B22" s="593" t="s">
        <v>14</v>
      </c>
      <c r="C22" s="282" t="s">
        <v>160</v>
      </c>
      <c r="D22" s="124" t="s">
        <v>162</v>
      </c>
      <c r="E22" s="149"/>
      <c r="F22" s="150"/>
      <c r="G22" s="145"/>
      <c r="H22" s="145"/>
      <c r="I22" s="145"/>
      <c r="J22" s="145"/>
      <c r="K22" s="145"/>
      <c r="L22" s="145"/>
      <c r="M22" s="145"/>
      <c r="N22" s="145"/>
      <c r="O22" s="145"/>
      <c r="P22" s="145"/>
      <c r="Q22" s="145"/>
      <c r="R22" s="145"/>
      <c r="S22" s="145"/>
      <c r="T22" s="145"/>
      <c r="U22" s="145"/>
      <c r="V22" s="145"/>
      <c r="W22" s="145"/>
      <c r="X22" s="145"/>
      <c r="Y22" s="145"/>
      <c r="Z22" s="145"/>
      <c r="AA22" s="145"/>
      <c r="AB22" s="336"/>
      <c r="AC22" s="360"/>
      <c r="AD22" s="349"/>
      <c r="AE22" s="349"/>
      <c r="AF22" s="349"/>
      <c r="AG22" s="349"/>
      <c r="AH22" s="361"/>
      <c r="AI22" s="397"/>
    </row>
    <row r="23" spans="2:35" s="133" customFormat="1" ht="42.75" customHeight="1" thickBot="1">
      <c r="B23" s="595"/>
      <c r="C23" s="283" t="s">
        <v>152</v>
      </c>
      <c r="D23" s="139" t="s">
        <v>163</v>
      </c>
      <c r="E23" s="151"/>
      <c r="F23" s="152"/>
      <c r="G23" s="148"/>
      <c r="H23" s="148"/>
      <c r="I23" s="148"/>
      <c r="J23" s="148"/>
      <c r="K23" s="148"/>
      <c r="L23" s="148"/>
      <c r="M23" s="148"/>
      <c r="N23" s="148"/>
      <c r="O23" s="148"/>
      <c r="P23" s="148"/>
      <c r="Q23" s="148"/>
      <c r="R23" s="148"/>
      <c r="S23" s="148"/>
      <c r="T23" s="148"/>
      <c r="U23" s="148"/>
      <c r="V23" s="148"/>
      <c r="W23" s="148"/>
      <c r="X23" s="148"/>
      <c r="Y23" s="148"/>
      <c r="Z23" s="148"/>
      <c r="AA23" s="148"/>
      <c r="AB23" s="337"/>
      <c r="AC23" s="360"/>
      <c r="AD23" s="349"/>
      <c r="AE23" s="349"/>
      <c r="AF23" s="349"/>
      <c r="AG23" s="349"/>
      <c r="AH23" s="361"/>
      <c r="AI23" s="398"/>
    </row>
    <row r="24" spans="2:35" ht="42.75" customHeight="1">
      <c r="B24" s="593" t="s">
        <v>15</v>
      </c>
      <c r="C24" s="282" t="s">
        <v>160</v>
      </c>
      <c r="D24" s="124" t="s">
        <v>164</v>
      </c>
      <c r="E24" s="149"/>
      <c r="F24" s="150"/>
      <c r="G24" s="145"/>
      <c r="H24" s="145"/>
      <c r="I24" s="150"/>
      <c r="J24" s="150"/>
      <c r="K24" s="150"/>
      <c r="L24" s="150"/>
      <c r="M24" s="150"/>
      <c r="N24" s="150"/>
      <c r="O24" s="150"/>
      <c r="P24" s="150"/>
      <c r="Q24" s="150"/>
      <c r="R24" s="150"/>
      <c r="S24" s="150"/>
      <c r="T24" s="150"/>
      <c r="U24" s="150"/>
      <c r="V24" s="150"/>
      <c r="W24" s="150"/>
      <c r="X24" s="150"/>
      <c r="Y24" s="150"/>
      <c r="Z24" s="150"/>
      <c r="AA24" s="150"/>
      <c r="AB24" s="150"/>
      <c r="AC24" s="360"/>
      <c r="AD24" s="349"/>
      <c r="AE24" s="349"/>
      <c r="AF24" s="349"/>
      <c r="AG24" s="349"/>
      <c r="AH24" s="361"/>
      <c r="AI24" s="399"/>
    </row>
    <row r="25" spans="2:35" ht="42.75" customHeight="1" thickBot="1">
      <c r="B25" s="595"/>
      <c r="C25" s="283" t="s">
        <v>152</v>
      </c>
      <c r="D25" s="139" t="s">
        <v>165</v>
      </c>
      <c r="E25" s="151"/>
      <c r="F25" s="152"/>
      <c r="G25" s="148"/>
      <c r="H25" s="148"/>
      <c r="I25" s="153"/>
      <c r="J25" s="153"/>
      <c r="K25" s="153"/>
      <c r="L25" s="153"/>
      <c r="M25" s="153"/>
      <c r="N25" s="153"/>
      <c r="O25" s="153"/>
      <c r="P25" s="153"/>
      <c r="Q25" s="153"/>
      <c r="R25" s="153"/>
      <c r="S25" s="153"/>
      <c r="T25" s="153"/>
      <c r="U25" s="153"/>
      <c r="V25" s="153"/>
      <c r="W25" s="153"/>
      <c r="X25" s="153"/>
      <c r="Y25" s="153"/>
      <c r="Z25" s="153"/>
      <c r="AA25" s="153"/>
      <c r="AB25" s="153"/>
      <c r="AC25" s="360"/>
      <c r="AD25" s="349"/>
      <c r="AE25" s="349"/>
      <c r="AF25" s="349"/>
      <c r="AG25" s="349"/>
      <c r="AH25" s="361"/>
      <c r="AI25" s="400"/>
    </row>
    <row r="26" spans="2:35" ht="42.75" customHeight="1">
      <c r="B26" s="593" t="s">
        <v>438</v>
      </c>
      <c r="C26" s="282" t="s">
        <v>160</v>
      </c>
      <c r="D26" s="124" t="s">
        <v>166</v>
      </c>
      <c r="E26" s="149"/>
      <c r="F26" s="150"/>
      <c r="G26" s="145"/>
      <c r="H26" s="145"/>
      <c r="I26" s="150"/>
      <c r="J26" s="150"/>
      <c r="K26" s="150"/>
      <c r="L26" s="150"/>
      <c r="M26" s="150"/>
      <c r="N26" s="150"/>
      <c r="O26" s="150"/>
      <c r="P26" s="150"/>
      <c r="Q26" s="150"/>
      <c r="R26" s="150"/>
      <c r="S26" s="150"/>
      <c r="T26" s="150"/>
      <c r="U26" s="150"/>
      <c r="V26" s="150"/>
      <c r="W26" s="150"/>
      <c r="X26" s="150"/>
      <c r="Y26" s="150"/>
      <c r="Z26" s="150"/>
      <c r="AA26" s="150"/>
      <c r="AB26" s="150"/>
      <c r="AC26" s="360"/>
      <c r="AD26" s="349"/>
      <c r="AE26" s="349"/>
      <c r="AF26" s="349"/>
      <c r="AG26" s="349"/>
      <c r="AH26" s="361"/>
      <c r="AI26" s="399"/>
    </row>
    <row r="27" spans="2:35" ht="42.75" customHeight="1" thickBot="1">
      <c r="B27" s="595"/>
      <c r="C27" s="283" t="s">
        <v>152</v>
      </c>
      <c r="D27" s="139" t="s">
        <v>167</v>
      </c>
      <c r="E27" s="154"/>
      <c r="F27" s="153"/>
      <c r="G27" s="148"/>
      <c r="H27" s="148"/>
      <c r="I27" s="153"/>
      <c r="J27" s="153"/>
      <c r="K27" s="153"/>
      <c r="L27" s="153"/>
      <c r="M27" s="153"/>
      <c r="N27" s="153"/>
      <c r="O27" s="153"/>
      <c r="P27" s="153"/>
      <c r="Q27" s="153"/>
      <c r="R27" s="153"/>
      <c r="S27" s="153"/>
      <c r="T27" s="153"/>
      <c r="U27" s="153"/>
      <c r="V27" s="153"/>
      <c r="W27" s="153"/>
      <c r="X27" s="153"/>
      <c r="Y27" s="153"/>
      <c r="Z27" s="153"/>
      <c r="AA27" s="153"/>
      <c r="AB27" s="153"/>
      <c r="AC27" s="360"/>
      <c r="AD27" s="349"/>
      <c r="AE27" s="349"/>
      <c r="AF27" s="349"/>
      <c r="AG27" s="349"/>
      <c r="AH27" s="361"/>
      <c r="AI27" s="400"/>
    </row>
    <row r="28" spans="2:35" ht="42.75" customHeight="1">
      <c r="B28" s="593" t="s">
        <v>16</v>
      </c>
      <c r="C28" s="282" t="s">
        <v>160</v>
      </c>
      <c r="D28" s="124" t="s">
        <v>168</v>
      </c>
      <c r="E28" s="143"/>
      <c r="F28" s="144"/>
      <c r="G28" s="145"/>
      <c r="H28" s="145"/>
      <c r="I28" s="145"/>
      <c r="J28" s="145"/>
      <c r="K28" s="145"/>
      <c r="L28" s="145"/>
      <c r="M28" s="145"/>
      <c r="N28" s="145"/>
      <c r="O28" s="145"/>
      <c r="P28" s="145"/>
      <c r="Q28" s="145"/>
      <c r="R28" s="145"/>
      <c r="S28" s="145"/>
      <c r="T28" s="145"/>
      <c r="U28" s="145"/>
      <c r="V28" s="145"/>
      <c r="W28" s="145"/>
      <c r="X28" s="145"/>
      <c r="Y28" s="145"/>
      <c r="Z28" s="145"/>
      <c r="AA28" s="145"/>
      <c r="AB28" s="145"/>
      <c r="AC28" s="360"/>
      <c r="AD28" s="349"/>
      <c r="AE28" s="349"/>
      <c r="AF28" s="349"/>
      <c r="AG28" s="349"/>
      <c r="AH28" s="361"/>
      <c r="AI28" s="399"/>
    </row>
    <row r="29" spans="2:35" ht="42.75" customHeight="1" thickBot="1">
      <c r="B29" s="595"/>
      <c r="C29" s="283" t="s">
        <v>152</v>
      </c>
      <c r="D29" s="139" t="s">
        <v>169</v>
      </c>
      <c r="E29" s="140"/>
      <c r="F29" s="141"/>
      <c r="G29" s="148"/>
      <c r="H29" s="148"/>
      <c r="I29" s="148"/>
      <c r="J29" s="148"/>
      <c r="K29" s="148"/>
      <c r="L29" s="148"/>
      <c r="M29" s="148"/>
      <c r="N29" s="148"/>
      <c r="O29" s="148"/>
      <c r="P29" s="148"/>
      <c r="Q29" s="148"/>
      <c r="R29" s="148"/>
      <c r="S29" s="148"/>
      <c r="T29" s="148"/>
      <c r="U29" s="148"/>
      <c r="V29" s="148"/>
      <c r="W29" s="148"/>
      <c r="X29" s="148"/>
      <c r="Y29" s="148"/>
      <c r="Z29" s="148"/>
      <c r="AA29" s="148"/>
      <c r="AB29" s="148"/>
      <c r="AC29" s="360"/>
      <c r="AD29" s="349"/>
      <c r="AE29" s="349"/>
      <c r="AF29" s="349"/>
      <c r="AG29" s="349"/>
      <c r="AH29" s="361"/>
      <c r="AI29" s="400"/>
    </row>
    <row r="30" spans="2:35" ht="42.75" customHeight="1">
      <c r="B30" s="593" t="s">
        <v>17</v>
      </c>
      <c r="C30" s="282" t="s">
        <v>160</v>
      </c>
      <c r="D30" s="124" t="s">
        <v>348</v>
      </c>
      <c r="E30" s="143"/>
      <c r="F30" s="144"/>
      <c r="G30" s="145"/>
      <c r="H30" s="145"/>
      <c r="I30" s="145"/>
      <c r="J30" s="145"/>
      <c r="K30" s="145"/>
      <c r="L30" s="145"/>
      <c r="M30" s="145"/>
      <c r="N30" s="145"/>
      <c r="O30" s="145"/>
      <c r="P30" s="145"/>
      <c r="Q30" s="145"/>
      <c r="R30" s="145"/>
      <c r="S30" s="145"/>
      <c r="T30" s="145"/>
      <c r="U30" s="145"/>
      <c r="V30" s="145"/>
      <c r="W30" s="145"/>
      <c r="X30" s="145"/>
      <c r="Y30" s="145"/>
      <c r="Z30" s="145"/>
      <c r="AA30" s="145"/>
      <c r="AB30" s="145"/>
      <c r="AC30" s="360"/>
      <c r="AD30" s="349"/>
      <c r="AE30" s="349"/>
      <c r="AF30" s="349"/>
      <c r="AG30" s="349"/>
      <c r="AH30" s="361"/>
      <c r="AI30" s="399"/>
    </row>
    <row r="31" spans="2:35" ht="42.75" customHeight="1" thickBot="1">
      <c r="B31" s="595"/>
      <c r="C31" s="283" t="s">
        <v>152</v>
      </c>
      <c r="D31" s="139" t="s">
        <v>170</v>
      </c>
      <c r="E31" s="140"/>
      <c r="F31" s="141"/>
      <c r="G31" s="148"/>
      <c r="H31" s="148"/>
      <c r="I31" s="148"/>
      <c r="J31" s="148"/>
      <c r="K31" s="148"/>
      <c r="L31" s="148"/>
      <c r="M31" s="148"/>
      <c r="N31" s="148"/>
      <c r="O31" s="148"/>
      <c r="P31" s="148"/>
      <c r="Q31" s="148"/>
      <c r="R31" s="148"/>
      <c r="S31" s="148"/>
      <c r="T31" s="148"/>
      <c r="U31" s="148"/>
      <c r="V31" s="148"/>
      <c r="W31" s="148"/>
      <c r="X31" s="148"/>
      <c r="Y31" s="148"/>
      <c r="Z31" s="148"/>
      <c r="AA31" s="148"/>
      <c r="AB31" s="148"/>
      <c r="AC31" s="360"/>
      <c r="AD31" s="349"/>
      <c r="AE31" s="349"/>
      <c r="AF31" s="349"/>
      <c r="AG31" s="349"/>
      <c r="AH31" s="361"/>
      <c r="AI31" s="400"/>
    </row>
    <row r="32" spans="2:35" ht="42.75" customHeight="1">
      <c r="B32" s="593" t="s">
        <v>22</v>
      </c>
      <c r="C32" s="282" t="s">
        <v>160</v>
      </c>
      <c r="D32" s="124" t="s">
        <v>171</v>
      </c>
      <c r="E32" s="149"/>
      <c r="F32" s="150"/>
      <c r="G32" s="145"/>
      <c r="H32" s="145"/>
      <c r="I32" s="145"/>
      <c r="J32" s="145"/>
      <c r="K32" s="145"/>
      <c r="L32" s="145"/>
      <c r="M32" s="145"/>
      <c r="N32" s="145"/>
      <c r="O32" s="145"/>
      <c r="P32" s="145"/>
      <c r="Q32" s="145"/>
      <c r="R32" s="145"/>
      <c r="S32" s="145"/>
      <c r="T32" s="145"/>
      <c r="U32" s="145"/>
      <c r="V32" s="145"/>
      <c r="W32" s="145"/>
      <c r="X32" s="145"/>
      <c r="Y32" s="145"/>
      <c r="Z32" s="145"/>
      <c r="AA32" s="145"/>
      <c r="AB32" s="145"/>
      <c r="AC32" s="360"/>
      <c r="AD32" s="349"/>
      <c r="AE32" s="349"/>
      <c r="AF32" s="349"/>
      <c r="AG32" s="349"/>
      <c r="AH32" s="361"/>
      <c r="AI32" s="399"/>
    </row>
    <row r="33" spans="2:35" ht="42.75" customHeight="1" thickBot="1">
      <c r="B33" s="595"/>
      <c r="C33" s="283" t="s">
        <v>152</v>
      </c>
      <c r="D33" s="139" t="s">
        <v>172</v>
      </c>
      <c r="E33" s="154"/>
      <c r="F33" s="153"/>
      <c r="G33" s="148"/>
      <c r="H33" s="148"/>
      <c r="I33" s="148"/>
      <c r="J33" s="148"/>
      <c r="K33" s="148"/>
      <c r="L33" s="148"/>
      <c r="M33" s="148"/>
      <c r="N33" s="148"/>
      <c r="O33" s="148"/>
      <c r="P33" s="148"/>
      <c r="Q33" s="148"/>
      <c r="R33" s="148"/>
      <c r="S33" s="148"/>
      <c r="T33" s="148"/>
      <c r="U33" s="148"/>
      <c r="V33" s="148"/>
      <c r="W33" s="148"/>
      <c r="X33" s="148"/>
      <c r="Y33" s="148"/>
      <c r="Z33" s="148"/>
      <c r="AA33" s="148"/>
      <c r="AB33" s="148"/>
      <c r="AC33" s="360"/>
      <c r="AD33" s="349"/>
      <c r="AE33" s="349"/>
      <c r="AF33" s="349"/>
      <c r="AG33" s="349"/>
      <c r="AH33" s="361"/>
      <c r="AI33" s="400"/>
    </row>
    <row r="34" spans="2:35" ht="42.75" customHeight="1">
      <c r="B34" s="593" t="s">
        <v>18</v>
      </c>
      <c r="C34" s="282" t="s">
        <v>160</v>
      </c>
      <c r="D34" s="124" t="s">
        <v>173</v>
      </c>
      <c r="E34" s="143"/>
      <c r="F34" s="144"/>
      <c r="G34" s="150"/>
      <c r="H34" s="150"/>
      <c r="I34" s="150"/>
      <c r="J34" s="150"/>
      <c r="K34" s="150"/>
      <c r="L34" s="150"/>
      <c r="M34" s="145"/>
      <c r="N34" s="145"/>
      <c r="O34" s="145"/>
      <c r="P34" s="145"/>
      <c r="Q34" s="145"/>
      <c r="R34" s="145"/>
      <c r="S34" s="145"/>
      <c r="T34" s="145"/>
      <c r="U34" s="145"/>
      <c r="V34" s="145"/>
      <c r="W34" s="145"/>
      <c r="X34" s="145"/>
      <c r="Y34" s="145"/>
      <c r="Z34" s="145"/>
      <c r="AA34" s="145"/>
      <c r="AB34" s="145"/>
      <c r="AC34" s="360"/>
      <c r="AD34" s="349"/>
      <c r="AE34" s="349"/>
      <c r="AF34" s="349"/>
      <c r="AG34" s="349"/>
      <c r="AH34" s="361"/>
      <c r="AI34" s="399"/>
    </row>
    <row r="35" spans="2:35" ht="42.75" customHeight="1" thickBot="1">
      <c r="B35" s="595"/>
      <c r="C35" s="283" t="s">
        <v>152</v>
      </c>
      <c r="D35" s="139" t="s">
        <v>174</v>
      </c>
      <c r="E35" s="140"/>
      <c r="F35" s="141"/>
      <c r="G35" s="153"/>
      <c r="H35" s="153"/>
      <c r="I35" s="153"/>
      <c r="J35" s="153"/>
      <c r="K35" s="153"/>
      <c r="L35" s="153"/>
      <c r="M35" s="155"/>
      <c r="N35" s="155"/>
      <c r="O35" s="155"/>
      <c r="P35" s="155"/>
      <c r="Q35" s="155"/>
      <c r="R35" s="155"/>
      <c r="S35" s="155"/>
      <c r="T35" s="155"/>
      <c r="U35" s="155"/>
      <c r="V35" s="155"/>
      <c r="W35" s="155"/>
      <c r="X35" s="155"/>
      <c r="Y35" s="155"/>
      <c r="Z35" s="155"/>
      <c r="AA35" s="155"/>
      <c r="AB35" s="155"/>
      <c r="AC35" s="360"/>
      <c r="AD35" s="349"/>
      <c r="AE35" s="349"/>
      <c r="AF35" s="349"/>
      <c r="AG35" s="349"/>
      <c r="AH35" s="361"/>
      <c r="AI35" s="400"/>
    </row>
    <row r="36" spans="2:35">
      <c r="B36" s="593" t="s">
        <v>1061</v>
      </c>
      <c r="C36" s="282" t="s">
        <v>160</v>
      </c>
      <c r="D36" s="124" t="s">
        <v>1059</v>
      </c>
      <c r="E36" s="143"/>
      <c r="F36" s="144"/>
      <c r="G36" s="150"/>
      <c r="H36" s="150"/>
      <c r="I36" s="150"/>
      <c r="J36" s="150"/>
      <c r="K36" s="150"/>
      <c r="L36" s="150"/>
      <c r="M36" s="145"/>
      <c r="N36" s="150"/>
      <c r="O36" s="145"/>
      <c r="P36" s="150"/>
      <c r="Q36" s="145"/>
      <c r="R36" s="150"/>
      <c r="S36" s="145"/>
      <c r="T36" s="150"/>
      <c r="U36" s="145"/>
      <c r="V36" s="150"/>
      <c r="W36" s="145"/>
      <c r="X36" s="150"/>
      <c r="Y36" s="145"/>
      <c r="Z36" s="150"/>
      <c r="AA36" s="145"/>
      <c r="AB36" s="150"/>
      <c r="AC36" s="338"/>
      <c r="AD36" s="338"/>
      <c r="AE36" s="338"/>
      <c r="AF36" s="338"/>
      <c r="AG36" s="338"/>
      <c r="AH36" s="338"/>
      <c r="AI36" s="399"/>
    </row>
    <row r="37" spans="2:35" ht="32.25" thickBot="1">
      <c r="B37" s="595"/>
      <c r="C37" s="283" t="s">
        <v>152</v>
      </c>
      <c r="D37" s="139" t="s">
        <v>1060</v>
      </c>
      <c r="E37" s="140"/>
      <c r="F37" s="141"/>
      <c r="G37" s="153"/>
      <c r="H37" s="153"/>
      <c r="I37" s="153"/>
      <c r="J37" s="153"/>
      <c r="K37" s="153"/>
      <c r="L37" s="153"/>
      <c r="M37" s="148"/>
      <c r="N37" s="153"/>
      <c r="O37" s="148"/>
      <c r="P37" s="153"/>
      <c r="Q37" s="148"/>
      <c r="R37" s="153"/>
      <c r="S37" s="148"/>
      <c r="T37" s="153"/>
      <c r="U37" s="148"/>
      <c r="V37" s="153"/>
      <c r="W37" s="148"/>
      <c r="X37" s="153"/>
      <c r="Y37" s="148"/>
      <c r="Z37" s="153"/>
      <c r="AA37" s="148"/>
      <c r="AB37" s="153"/>
      <c r="AC37" s="339"/>
      <c r="AD37" s="339"/>
      <c r="AE37" s="339"/>
      <c r="AF37" s="339"/>
      <c r="AG37" s="339"/>
      <c r="AH37" s="339"/>
      <c r="AI37" s="401"/>
    </row>
    <row r="38" spans="2:35" s="117" customFormat="1">
      <c r="B38" s="626" t="s">
        <v>131</v>
      </c>
      <c r="C38" s="284" t="s">
        <v>636</v>
      </c>
      <c r="D38" s="124" t="s">
        <v>350</v>
      </c>
      <c r="E38" s="156">
        <f t="shared" ref="E38:H38" si="0">SUM(E15+E20+E22+E24+E26+E28+E30+E32+E34+E36)</f>
        <v>0</v>
      </c>
      <c r="F38" s="156">
        <f t="shared" si="0"/>
        <v>0</v>
      </c>
      <c r="G38" s="156">
        <f t="shared" si="0"/>
        <v>0</v>
      </c>
      <c r="H38" s="156">
        <f t="shared" si="0"/>
        <v>0</v>
      </c>
      <c r="I38" s="156"/>
      <c r="J38" s="156"/>
      <c r="K38" s="156"/>
      <c r="L38" s="156"/>
      <c r="M38" s="156"/>
      <c r="N38" s="156"/>
      <c r="O38" s="156"/>
      <c r="P38" s="156"/>
      <c r="Q38" s="156"/>
      <c r="R38" s="156"/>
      <c r="S38" s="156"/>
      <c r="T38" s="156"/>
      <c r="U38" s="156"/>
      <c r="V38" s="156"/>
      <c r="W38" s="156"/>
      <c r="X38" s="156"/>
      <c r="Y38" s="156"/>
      <c r="Z38" s="156"/>
      <c r="AA38" s="156"/>
      <c r="AB38" s="156"/>
      <c r="AC38" s="340"/>
      <c r="AD38" s="340"/>
      <c r="AE38" s="340"/>
      <c r="AF38" s="340"/>
      <c r="AG38" s="340"/>
      <c r="AH38" s="340"/>
      <c r="AI38" s="402"/>
    </row>
    <row r="39" spans="2:35" s="118" customFormat="1" ht="32.25" thickBot="1">
      <c r="B39" s="627"/>
      <c r="C39" s="285" t="s">
        <v>644</v>
      </c>
      <c r="D39" s="157" t="s">
        <v>351</v>
      </c>
      <c r="E39" s="158">
        <f>SUM(E16+E21+E23+E25+E27+E29+E31+E33+E35+E37)</f>
        <v>0</v>
      </c>
      <c r="F39" s="159">
        <f t="shared" ref="F39:G39" si="1">SUM(F16+F21+F23+F25+F27+F29+F31+F33+F35+F37)</f>
        <v>0</v>
      </c>
      <c r="G39" s="160">
        <f t="shared" si="1"/>
        <v>0</v>
      </c>
      <c r="H39" s="160"/>
      <c r="I39" s="160"/>
      <c r="J39" s="160"/>
      <c r="K39" s="160"/>
      <c r="L39" s="160"/>
      <c r="M39" s="160"/>
      <c r="N39" s="160"/>
      <c r="O39" s="160"/>
      <c r="P39" s="160"/>
      <c r="Q39" s="160"/>
      <c r="R39" s="160"/>
      <c r="S39" s="160"/>
      <c r="T39" s="160"/>
      <c r="U39" s="160"/>
      <c r="V39" s="160"/>
      <c r="W39" s="160"/>
      <c r="X39" s="160"/>
      <c r="Y39" s="160"/>
      <c r="Z39" s="160"/>
      <c r="AA39" s="160"/>
      <c r="AB39" s="160"/>
      <c r="AC39" s="341"/>
      <c r="AD39" s="341"/>
      <c r="AE39" s="341"/>
      <c r="AF39" s="341"/>
      <c r="AG39" s="341"/>
      <c r="AH39" s="341"/>
      <c r="AI39" s="403"/>
    </row>
    <row r="40" spans="2:35" ht="42.75" customHeight="1" thickBot="1">
      <c r="B40" s="602" t="s">
        <v>1066</v>
      </c>
      <c r="C40" s="603"/>
      <c r="D40" s="603"/>
      <c r="E40" s="622"/>
      <c r="F40" s="622"/>
      <c r="G40" s="622"/>
      <c r="H40" s="622"/>
      <c r="I40" s="622"/>
      <c r="J40" s="622"/>
      <c r="K40" s="622"/>
      <c r="L40" s="622"/>
      <c r="M40" s="603"/>
      <c r="N40" s="603"/>
      <c r="O40" s="603"/>
      <c r="P40" s="603"/>
      <c r="Q40" s="603"/>
      <c r="R40" s="603"/>
      <c r="S40" s="603"/>
      <c r="T40" s="603"/>
      <c r="U40" s="603"/>
      <c r="V40" s="603"/>
      <c r="W40" s="603"/>
      <c r="X40" s="603"/>
      <c r="Y40" s="603"/>
      <c r="Z40" s="603"/>
      <c r="AA40" s="603"/>
      <c r="AB40" s="603"/>
      <c r="AC40" s="604"/>
      <c r="AD40" s="604"/>
      <c r="AE40" s="604"/>
      <c r="AF40" s="604"/>
      <c r="AG40" s="604"/>
      <c r="AH40" s="604"/>
      <c r="AI40" s="605"/>
    </row>
    <row r="41" spans="2:35" s="371" customFormat="1" ht="26.25">
      <c r="B41" s="578" t="s">
        <v>37</v>
      </c>
      <c r="C41" s="578" t="s">
        <v>346</v>
      </c>
      <c r="D41" s="580" t="s">
        <v>327</v>
      </c>
      <c r="E41" s="582"/>
      <c r="F41" s="583"/>
      <c r="G41" s="583"/>
      <c r="H41" s="583"/>
      <c r="I41" s="583"/>
      <c r="J41" s="583"/>
      <c r="K41" s="583"/>
      <c r="L41" s="584"/>
      <c r="M41" s="575" t="s">
        <v>4</v>
      </c>
      <c r="N41" s="573"/>
      <c r="O41" s="573" t="s">
        <v>5</v>
      </c>
      <c r="P41" s="573"/>
      <c r="Q41" s="573" t="s">
        <v>6</v>
      </c>
      <c r="R41" s="573"/>
      <c r="S41" s="573" t="s">
        <v>7</v>
      </c>
      <c r="T41" s="573"/>
      <c r="U41" s="573" t="s">
        <v>8</v>
      </c>
      <c r="V41" s="573"/>
      <c r="W41" s="573" t="s">
        <v>23</v>
      </c>
      <c r="X41" s="573"/>
      <c r="Y41" s="573" t="s">
        <v>24</v>
      </c>
      <c r="Z41" s="573"/>
      <c r="AA41" s="573" t="s">
        <v>9</v>
      </c>
      <c r="AB41" s="574"/>
      <c r="AC41" s="574" t="s">
        <v>1054</v>
      </c>
      <c r="AD41" s="575"/>
      <c r="AE41" s="574" t="s">
        <v>1055</v>
      </c>
      <c r="AF41" s="575"/>
      <c r="AG41" s="574" t="s">
        <v>1056</v>
      </c>
      <c r="AH41" s="575"/>
      <c r="AI41" s="576" t="s">
        <v>19</v>
      </c>
    </row>
    <row r="42" spans="2:35" s="372" customFormat="1" ht="27" thickBot="1">
      <c r="B42" s="579"/>
      <c r="C42" s="579"/>
      <c r="D42" s="581"/>
      <c r="E42" s="382"/>
      <c r="F42" s="383"/>
      <c r="G42" s="383"/>
      <c r="H42" s="383"/>
      <c r="I42" s="383"/>
      <c r="J42" s="383"/>
      <c r="K42" s="383"/>
      <c r="L42" s="384"/>
      <c r="M42" s="381" t="s">
        <v>10</v>
      </c>
      <c r="N42" s="373" t="s">
        <v>11</v>
      </c>
      <c r="O42" s="373" t="s">
        <v>10</v>
      </c>
      <c r="P42" s="373" t="s">
        <v>11</v>
      </c>
      <c r="Q42" s="373" t="s">
        <v>10</v>
      </c>
      <c r="R42" s="373" t="s">
        <v>11</v>
      </c>
      <c r="S42" s="373" t="s">
        <v>10</v>
      </c>
      <c r="T42" s="373" t="s">
        <v>11</v>
      </c>
      <c r="U42" s="373" t="s">
        <v>10</v>
      </c>
      <c r="V42" s="373" t="s">
        <v>11</v>
      </c>
      <c r="W42" s="373" t="s">
        <v>10</v>
      </c>
      <c r="X42" s="373" t="s">
        <v>11</v>
      </c>
      <c r="Y42" s="373" t="s">
        <v>10</v>
      </c>
      <c r="Z42" s="373" t="s">
        <v>11</v>
      </c>
      <c r="AA42" s="373" t="s">
        <v>10</v>
      </c>
      <c r="AB42" s="374" t="s">
        <v>11</v>
      </c>
      <c r="AC42" s="375" t="s">
        <v>10</v>
      </c>
      <c r="AD42" s="375" t="s">
        <v>11</v>
      </c>
      <c r="AE42" s="375" t="s">
        <v>10</v>
      </c>
      <c r="AF42" s="375" t="s">
        <v>11</v>
      </c>
      <c r="AG42" s="375" t="s">
        <v>10</v>
      </c>
      <c r="AH42" s="375" t="s">
        <v>11</v>
      </c>
      <c r="AI42" s="577"/>
    </row>
    <row r="43" spans="2:35" ht="42.75" customHeight="1">
      <c r="B43" s="569" t="s">
        <v>1067</v>
      </c>
      <c r="C43" s="376" t="s">
        <v>1068</v>
      </c>
      <c r="D43" s="378" t="s">
        <v>1069</v>
      </c>
      <c r="E43" s="173"/>
      <c r="F43" s="150"/>
      <c r="G43" s="150"/>
      <c r="H43" s="150"/>
      <c r="I43" s="150"/>
      <c r="J43" s="386"/>
      <c r="K43" s="385"/>
      <c r="L43" s="370"/>
      <c r="M43" s="370"/>
      <c r="N43" s="370"/>
      <c r="O43" s="370"/>
      <c r="P43" s="370"/>
      <c r="Q43" s="370"/>
      <c r="R43" s="370"/>
      <c r="S43" s="370"/>
      <c r="T43" s="370"/>
      <c r="U43" s="370"/>
      <c r="V43" s="370"/>
      <c r="W43" s="370"/>
      <c r="X43" s="370"/>
      <c r="Y43" s="370"/>
      <c r="Z43" s="370"/>
      <c r="AA43" s="370"/>
      <c r="AB43" s="370"/>
      <c r="AC43" s="357"/>
      <c r="AD43" s="358"/>
      <c r="AE43" s="358"/>
      <c r="AF43" s="358"/>
      <c r="AG43" s="358"/>
      <c r="AH43" s="359"/>
      <c r="AI43" s="404"/>
    </row>
    <row r="44" spans="2:35" ht="42.75" customHeight="1" thickBot="1">
      <c r="B44" s="570"/>
      <c r="C44" s="377" t="s">
        <v>1070</v>
      </c>
      <c r="D44" s="379" t="s">
        <v>1071</v>
      </c>
      <c r="E44" s="387"/>
      <c r="F44" s="126"/>
      <c r="G44" s="126"/>
      <c r="H44" s="126"/>
      <c r="I44" s="126"/>
      <c r="J44" s="388"/>
      <c r="K44" s="385"/>
      <c r="L44" s="370"/>
      <c r="M44" s="370"/>
      <c r="N44" s="370"/>
      <c r="O44" s="370"/>
      <c r="P44" s="370"/>
      <c r="Q44" s="370"/>
      <c r="R44" s="370"/>
      <c r="S44" s="370"/>
      <c r="T44" s="370"/>
      <c r="U44" s="370"/>
      <c r="V44" s="370"/>
      <c r="W44" s="370"/>
      <c r="X44" s="370"/>
      <c r="Y44" s="370"/>
      <c r="Z44" s="370"/>
      <c r="AA44" s="370"/>
      <c r="AB44" s="370"/>
      <c r="AC44" s="360"/>
      <c r="AD44" s="349"/>
      <c r="AE44" s="349"/>
      <c r="AF44" s="349"/>
      <c r="AG44" s="349"/>
      <c r="AH44" s="361"/>
      <c r="AI44" s="404"/>
    </row>
    <row r="45" spans="2:35" ht="42.75" customHeight="1">
      <c r="B45" s="569" t="s">
        <v>1072</v>
      </c>
      <c r="C45" s="376" t="s">
        <v>1068</v>
      </c>
      <c r="D45" s="379" t="s">
        <v>1073</v>
      </c>
      <c r="E45" s="387"/>
      <c r="F45" s="126"/>
      <c r="G45" s="126"/>
      <c r="H45" s="126"/>
      <c r="I45" s="126"/>
      <c r="J45" s="388"/>
      <c r="K45" s="385"/>
      <c r="L45" s="370"/>
      <c r="M45" s="370"/>
      <c r="N45" s="370"/>
      <c r="O45" s="370"/>
      <c r="P45" s="370"/>
      <c r="Q45" s="370"/>
      <c r="R45" s="370"/>
      <c r="S45" s="370"/>
      <c r="T45" s="370"/>
      <c r="U45" s="370"/>
      <c r="V45" s="370"/>
      <c r="W45" s="370"/>
      <c r="X45" s="370"/>
      <c r="Y45" s="370"/>
      <c r="Z45" s="370"/>
      <c r="AA45" s="370"/>
      <c r="AB45" s="370"/>
      <c r="AC45" s="360"/>
      <c r="AD45" s="349"/>
      <c r="AE45" s="349"/>
      <c r="AF45" s="349"/>
      <c r="AG45" s="349"/>
      <c r="AH45" s="361"/>
      <c r="AI45" s="404"/>
    </row>
    <row r="46" spans="2:35" ht="42.75" customHeight="1" thickBot="1">
      <c r="B46" s="570"/>
      <c r="C46" s="377" t="s">
        <v>1070</v>
      </c>
      <c r="D46" s="379" t="s">
        <v>1074</v>
      </c>
      <c r="E46" s="387"/>
      <c r="F46" s="126"/>
      <c r="G46" s="126"/>
      <c r="H46" s="126"/>
      <c r="I46" s="126"/>
      <c r="J46" s="388"/>
      <c r="K46" s="385"/>
      <c r="L46" s="370"/>
      <c r="M46" s="370"/>
      <c r="N46" s="370"/>
      <c r="O46" s="370"/>
      <c r="P46" s="370"/>
      <c r="Q46" s="370"/>
      <c r="R46" s="370"/>
      <c r="S46" s="370"/>
      <c r="T46" s="370"/>
      <c r="U46" s="370"/>
      <c r="V46" s="370"/>
      <c r="W46" s="370"/>
      <c r="X46" s="370"/>
      <c r="Y46" s="370"/>
      <c r="Z46" s="370"/>
      <c r="AA46" s="370"/>
      <c r="AB46" s="370"/>
      <c r="AC46" s="360"/>
      <c r="AD46" s="349"/>
      <c r="AE46" s="349"/>
      <c r="AF46" s="349"/>
      <c r="AG46" s="349"/>
      <c r="AH46" s="361"/>
      <c r="AI46" s="404"/>
    </row>
    <row r="47" spans="2:35" ht="42.75" customHeight="1">
      <c r="B47" s="569" t="s">
        <v>1075</v>
      </c>
      <c r="C47" s="376" t="s">
        <v>1068</v>
      </c>
      <c r="D47" s="379" t="s">
        <v>1076</v>
      </c>
      <c r="E47" s="387"/>
      <c r="F47" s="126"/>
      <c r="G47" s="126"/>
      <c r="H47" s="126"/>
      <c r="I47" s="126"/>
      <c r="J47" s="388"/>
      <c r="K47" s="385"/>
      <c r="L47" s="370"/>
      <c r="M47" s="370"/>
      <c r="N47" s="370"/>
      <c r="O47" s="370"/>
      <c r="P47" s="370"/>
      <c r="Q47" s="370"/>
      <c r="R47" s="370"/>
      <c r="S47" s="370"/>
      <c r="T47" s="370"/>
      <c r="U47" s="370"/>
      <c r="V47" s="370"/>
      <c r="W47" s="370"/>
      <c r="X47" s="370"/>
      <c r="Y47" s="370"/>
      <c r="Z47" s="370"/>
      <c r="AA47" s="370"/>
      <c r="AB47" s="370"/>
      <c r="AC47" s="360"/>
      <c r="AD47" s="349"/>
      <c r="AE47" s="349"/>
      <c r="AF47" s="349"/>
      <c r="AG47" s="349"/>
      <c r="AH47" s="361"/>
      <c r="AI47" s="404"/>
    </row>
    <row r="48" spans="2:35" ht="42.75" customHeight="1" thickBot="1">
      <c r="B48" s="570"/>
      <c r="C48" s="377" t="s">
        <v>1070</v>
      </c>
      <c r="D48" s="379" t="s">
        <v>1077</v>
      </c>
      <c r="E48" s="387"/>
      <c r="F48" s="126"/>
      <c r="G48" s="126"/>
      <c r="H48" s="126"/>
      <c r="I48" s="126"/>
      <c r="J48" s="388"/>
      <c r="K48" s="385"/>
      <c r="L48" s="370"/>
      <c r="M48" s="370"/>
      <c r="N48" s="370"/>
      <c r="O48" s="370"/>
      <c r="P48" s="370"/>
      <c r="Q48" s="370"/>
      <c r="R48" s="370"/>
      <c r="S48" s="370"/>
      <c r="T48" s="370"/>
      <c r="U48" s="370"/>
      <c r="V48" s="370"/>
      <c r="W48" s="370"/>
      <c r="X48" s="370"/>
      <c r="Y48" s="370"/>
      <c r="Z48" s="370"/>
      <c r="AA48" s="370"/>
      <c r="AB48" s="370"/>
      <c r="AC48" s="360"/>
      <c r="AD48" s="349"/>
      <c r="AE48" s="349"/>
      <c r="AF48" s="349"/>
      <c r="AG48" s="349"/>
      <c r="AH48" s="361"/>
      <c r="AI48" s="404"/>
    </row>
    <row r="49" spans="2:35" ht="42.75" customHeight="1">
      <c r="B49" s="569" t="s">
        <v>1078</v>
      </c>
      <c r="C49" s="376" t="s">
        <v>1068</v>
      </c>
      <c r="D49" s="379" t="s">
        <v>1079</v>
      </c>
      <c r="E49" s="387"/>
      <c r="F49" s="126"/>
      <c r="G49" s="126"/>
      <c r="H49" s="126"/>
      <c r="I49" s="126"/>
      <c r="J49" s="388"/>
      <c r="K49" s="385"/>
      <c r="L49" s="370"/>
      <c r="M49" s="370"/>
      <c r="N49" s="370"/>
      <c r="O49" s="370"/>
      <c r="P49" s="370"/>
      <c r="Q49" s="370"/>
      <c r="R49" s="370"/>
      <c r="S49" s="370"/>
      <c r="T49" s="370"/>
      <c r="U49" s="370"/>
      <c r="V49" s="370"/>
      <c r="W49" s="370"/>
      <c r="X49" s="370"/>
      <c r="Y49" s="370"/>
      <c r="Z49" s="370"/>
      <c r="AA49" s="370"/>
      <c r="AB49" s="370"/>
      <c r="AC49" s="360"/>
      <c r="AD49" s="349"/>
      <c r="AE49" s="349"/>
      <c r="AF49" s="349"/>
      <c r="AG49" s="349"/>
      <c r="AH49" s="361"/>
      <c r="AI49" s="404"/>
    </row>
    <row r="50" spans="2:35" ht="42.75" customHeight="1" thickBot="1">
      <c r="B50" s="570"/>
      <c r="C50" s="377" t="s">
        <v>1070</v>
      </c>
      <c r="D50" s="379" t="s">
        <v>1080</v>
      </c>
      <c r="E50" s="387"/>
      <c r="F50" s="126"/>
      <c r="G50" s="126"/>
      <c r="H50" s="126"/>
      <c r="I50" s="126"/>
      <c r="J50" s="388"/>
      <c r="K50" s="385"/>
      <c r="L50" s="370"/>
      <c r="M50" s="370"/>
      <c r="N50" s="370"/>
      <c r="O50" s="370"/>
      <c r="P50" s="370"/>
      <c r="Q50" s="370"/>
      <c r="R50" s="370"/>
      <c r="S50" s="370"/>
      <c r="T50" s="370"/>
      <c r="U50" s="370"/>
      <c r="V50" s="370"/>
      <c r="W50" s="370"/>
      <c r="X50" s="370"/>
      <c r="Y50" s="370"/>
      <c r="Z50" s="370"/>
      <c r="AA50" s="370"/>
      <c r="AB50" s="370"/>
      <c r="AC50" s="360"/>
      <c r="AD50" s="349"/>
      <c r="AE50" s="349"/>
      <c r="AF50" s="349"/>
      <c r="AG50" s="349"/>
      <c r="AH50" s="361"/>
      <c r="AI50" s="404"/>
    </row>
    <row r="51" spans="2:35" ht="42.75" customHeight="1">
      <c r="B51" s="569" t="s">
        <v>1081</v>
      </c>
      <c r="C51" s="376" t="s">
        <v>1068</v>
      </c>
      <c r="D51" s="379" t="s">
        <v>1082</v>
      </c>
      <c r="E51" s="387"/>
      <c r="F51" s="126"/>
      <c r="G51" s="126"/>
      <c r="H51" s="126"/>
      <c r="I51" s="126"/>
      <c r="J51" s="388"/>
      <c r="K51" s="385"/>
      <c r="L51" s="370"/>
      <c r="M51" s="370"/>
      <c r="N51" s="370"/>
      <c r="O51" s="370"/>
      <c r="P51" s="370"/>
      <c r="Q51" s="370"/>
      <c r="R51" s="370"/>
      <c r="S51" s="370"/>
      <c r="T51" s="370"/>
      <c r="U51" s="370"/>
      <c r="V51" s="370"/>
      <c r="W51" s="370"/>
      <c r="X51" s="370"/>
      <c r="Y51" s="370"/>
      <c r="Z51" s="370"/>
      <c r="AA51" s="370"/>
      <c r="AB51" s="370"/>
      <c r="AC51" s="360"/>
      <c r="AD51" s="349"/>
      <c r="AE51" s="349"/>
      <c r="AF51" s="349"/>
      <c r="AG51" s="349"/>
      <c r="AH51" s="361"/>
      <c r="AI51" s="404"/>
    </row>
    <row r="52" spans="2:35" ht="42.75" customHeight="1" thickBot="1">
      <c r="B52" s="570"/>
      <c r="C52" s="377" t="s">
        <v>1070</v>
      </c>
      <c r="D52" s="379" t="s">
        <v>1083</v>
      </c>
      <c r="E52" s="387"/>
      <c r="F52" s="126"/>
      <c r="G52" s="126"/>
      <c r="H52" s="126"/>
      <c r="I52" s="126"/>
      <c r="J52" s="388"/>
      <c r="K52" s="385"/>
      <c r="L52" s="370"/>
      <c r="M52" s="370"/>
      <c r="N52" s="370"/>
      <c r="O52" s="370"/>
      <c r="P52" s="370"/>
      <c r="Q52" s="370"/>
      <c r="R52" s="370"/>
      <c r="S52" s="370"/>
      <c r="T52" s="370"/>
      <c r="U52" s="370"/>
      <c r="V52" s="370"/>
      <c r="W52" s="370"/>
      <c r="X52" s="370"/>
      <c r="Y52" s="370"/>
      <c r="Z52" s="370"/>
      <c r="AA52" s="370"/>
      <c r="AB52" s="370"/>
      <c r="AC52" s="360"/>
      <c r="AD52" s="349"/>
      <c r="AE52" s="349"/>
      <c r="AF52" s="349"/>
      <c r="AG52" s="349"/>
      <c r="AH52" s="361"/>
      <c r="AI52" s="404"/>
    </row>
    <row r="53" spans="2:35" ht="42.75" customHeight="1">
      <c r="B53" s="569" t="s">
        <v>1084</v>
      </c>
      <c r="C53" s="376" t="s">
        <v>1068</v>
      </c>
      <c r="D53" s="379" t="s">
        <v>1085</v>
      </c>
      <c r="E53" s="387"/>
      <c r="F53" s="126"/>
      <c r="G53" s="126"/>
      <c r="H53" s="126"/>
      <c r="I53" s="126"/>
      <c r="J53" s="388"/>
      <c r="K53" s="385"/>
      <c r="L53" s="370"/>
      <c r="M53" s="370"/>
      <c r="N53" s="370"/>
      <c r="O53" s="370"/>
      <c r="P53" s="370"/>
      <c r="Q53" s="370"/>
      <c r="R53" s="370"/>
      <c r="S53" s="370"/>
      <c r="T53" s="370"/>
      <c r="U53" s="370"/>
      <c r="V53" s="370"/>
      <c r="W53" s="370"/>
      <c r="X53" s="370"/>
      <c r="Y53" s="370"/>
      <c r="Z53" s="370"/>
      <c r="AA53" s="370"/>
      <c r="AB53" s="370"/>
      <c r="AC53" s="360"/>
      <c r="AD53" s="349"/>
      <c r="AE53" s="349"/>
      <c r="AF53" s="349"/>
      <c r="AG53" s="349"/>
      <c r="AH53" s="361"/>
      <c r="AI53" s="404"/>
    </row>
    <row r="54" spans="2:35" ht="42.75" customHeight="1" thickBot="1">
      <c r="B54" s="570"/>
      <c r="C54" s="377" t="s">
        <v>1070</v>
      </c>
      <c r="D54" s="379" t="s">
        <v>1086</v>
      </c>
      <c r="E54" s="387"/>
      <c r="F54" s="126"/>
      <c r="G54" s="126"/>
      <c r="H54" s="126"/>
      <c r="I54" s="126"/>
      <c r="J54" s="388"/>
      <c r="K54" s="385"/>
      <c r="L54" s="370"/>
      <c r="M54" s="370"/>
      <c r="N54" s="370"/>
      <c r="O54" s="370"/>
      <c r="P54" s="370"/>
      <c r="Q54" s="370"/>
      <c r="R54" s="370"/>
      <c r="S54" s="370"/>
      <c r="T54" s="370"/>
      <c r="U54" s="370"/>
      <c r="V54" s="370"/>
      <c r="W54" s="370"/>
      <c r="X54" s="370"/>
      <c r="Y54" s="370"/>
      <c r="Z54" s="370"/>
      <c r="AA54" s="370"/>
      <c r="AB54" s="370"/>
      <c r="AC54" s="360"/>
      <c r="AD54" s="349"/>
      <c r="AE54" s="349"/>
      <c r="AF54" s="349"/>
      <c r="AG54" s="349"/>
      <c r="AH54" s="361"/>
      <c r="AI54" s="404"/>
    </row>
    <row r="55" spans="2:35" ht="42.75" customHeight="1">
      <c r="B55" s="569" t="s">
        <v>1087</v>
      </c>
      <c r="C55" s="376" t="s">
        <v>1068</v>
      </c>
      <c r="D55" s="379" t="s">
        <v>1088</v>
      </c>
      <c r="E55" s="387"/>
      <c r="F55" s="126"/>
      <c r="G55" s="126"/>
      <c r="H55" s="126"/>
      <c r="I55" s="126"/>
      <c r="J55" s="388"/>
      <c r="K55" s="385"/>
      <c r="L55" s="370"/>
      <c r="M55" s="370"/>
      <c r="N55" s="370"/>
      <c r="O55" s="370"/>
      <c r="P55" s="370"/>
      <c r="Q55" s="370"/>
      <c r="R55" s="370"/>
      <c r="S55" s="370"/>
      <c r="T55" s="370"/>
      <c r="U55" s="370"/>
      <c r="V55" s="370"/>
      <c r="W55" s="370"/>
      <c r="X55" s="370"/>
      <c r="Y55" s="370"/>
      <c r="Z55" s="370"/>
      <c r="AA55" s="370"/>
      <c r="AB55" s="370"/>
      <c r="AC55" s="360"/>
      <c r="AD55" s="349"/>
      <c r="AE55" s="349"/>
      <c r="AF55" s="349"/>
      <c r="AG55" s="349"/>
      <c r="AH55" s="361"/>
      <c r="AI55" s="404"/>
    </row>
    <row r="56" spans="2:35" ht="42.75" customHeight="1" thickBot="1">
      <c r="B56" s="570"/>
      <c r="C56" s="377" t="s">
        <v>1070</v>
      </c>
      <c r="D56" s="380" t="s">
        <v>1089</v>
      </c>
      <c r="E56" s="389"/>
      <c r="F56" s="390"/>
      <c r="G56" s="390"/>
      <c r="H56" s="390"/>
      <c r="I56" s="390"/>
      <c r="J56" s="391"/>
      <c r="K56" s="385"/>
      <c r="L56" s="370"/>
      <c r="M56" s="370"/>
      <c r="N56" s="370"/>
      <c r="O56" s="370"/>
      <c r="P56" s="370"/>
      <c r="Q56" s="370"/>
      <c r="R56" s="370"/>
      <c r="S56" s="370"/>
      <c r="T56" s="370"/>
      <c r="U56" s="370"/>
      <c r="V56" s="370"/>
      <c r="W56" s="370"/>
      <c r="X56" s="370"/>
      <c r="Y56" s="370"/>
      <c r="Z56" s="370"/>
      <c r="AA56" s="370"/>
      <c r="AB56" s="370"/>
      <c r="AC56" s="360"/>
      <c r="AD56" s="349"/>
      <c r="AE56" s="349"/>
      <c r="AF56" s="349"/>
      <c r="AG56" s="349"/>
      <c r="AH56" s="361"/>
      <c r="AI56" s="404"/>
    </row>
    <row r="57" spans="2:35" ht="42.75" customHeight="1">
      <c r="B57" s="569" t="s">
        <v>1090</v>
      </c>
      <c r="C57" s="376" t="s">
        <v>1068</v>
      </c>
      <c r="D57" s="379" t="s">
        <v>1091</v>
      </c>
      <c r="E57" s="149"/>
      <c r="F57" s="150"/>
      <c r="G57" s="150"/>
      <c r="H57" s="150"/>
      <c r="I57" s="150"/>
      <c r="J57" s="150"/>
      <c r="K57" s="145"/>
      <c r="L57" s="145"/>
      <c r="M57" s="145"/>
      <c r="N57" s="145"/>
      <c r="O57" s="145"/>
      <c r="P57" s="145"/>
      <c r="Q57" s="145"/>
      <c r="R57" s="145"/>
      <c r="S57" s="145"/>
      <c r="T57" s="145"/>
      <c r="U57" s="145"/>
      <c r="V57" s="145"/>
      <c r="W57" s="145"/>
      <c r="X57" s="145"/>
      <c r="Y57" s="145"/>
      <c r="Z57" s="145"/>
      <c r="AA57" s="145"/>
      <c r="AB57" s="145"/>
      <c r="AC57" s="360"/>
      <c r="AD57" s="349"/>
      <c r="AE57" s="349"/>
      <c r="AF57" s="349"/>
      <c r="AG57" s="349"/>
      <c r="AH57" s="361"/>
      <c r="AI57" s="399"/>
    </row>
    <row r="58" spans="2:35" ht="42.75" customHeight="1" thickBot="1">
      <c r="B58" s="570"/>
      <c r="C58" s="377" t="s">
        <v>1070</v>
      </c>
      <c r="D58" s="380" t="s">
        <v>1092</v>
      </c>
      <c r="E58" s="130"/>
      <c r="F58" s="131"/>
      <c r="G58" s="131"/>
      <c r="H58" s="131"/>
      <c r="I58" s="131"/>
      <c r="J58" s="131"/>
      <c r="K58" s="162">
        <f>SUM(K59:K61)</f>
        <v>0</v>
      </c>
      <c r="L58" s="162">
        <f t="shared" ref="L58:AB58" si="2">SUM(L59:L61)</f>
        <v>0</v>
      </c>
      <c r="M58" s="162">
        <f t="shared" si="2"/>
        <v>0</v>
      </c>
      <c r="N58" s="162">
        <f t="shared" si="2"/>
        <v>0</v>
      </c>
      <c r="O58" s="162">
        <f t="shared" si="2"/>
        <v>0</v>
      </c>
      <c r="P58" s="162">
        <f t="shared" si="2"/>
        <v>0</v>
      </c>
      <c r="Q58" s="162">
        <f t="shared" si="2"/>
        <v>0</v>
      </c>
      <c r="R58" s="162">
        <f t="shared" si="2"/>
        <v>0</v>
      </c>
      <c r="S58" s="162">
        <f t="shared" si="2"/>
        <v>0</v>
      </c>
      <c r="T58" s="162">
        <f t="shared" si="2"/>
        <v>0</v>
      </c>
      <c r="U58" s="162">
        <f t="shared" si="2"/>
        <v>0</v>
      </c>
      <c r="V58" s="162">
        <f t="shared" si="2"/>
        <v>0</v>
      </c>
      <c r="W58" s="162">
        <f t="shared" si="2"/>
        <v>0</v>
      </c>
      <c r="X58" s="162">
        <f t="shared" si="2"/>
        <v>0</v>
      </c>
      <c r="Y58" s="162">
        <f t="shared" si="2"/>
        <v>0</v>
      </c>
      <c r="Z58" s="162">
        <f t="shared" si="2"/>
        <v>0</v>
      </c>
      <c r="AA58" s="162">
        <f t="shared" si="2"/>
        <v>0</v>
      </c>
      <c r="AB58" s="162">
        <f t="shared" si="2"/>
        <v>0</v>
      </c>
      <c r="AC58" s="360"/>
      <c r="AD58" s="349"/>
      <c r="AE58" s="349"/>
      <c r="AF58" s="349"/>
      <c r="AG58" s="349"/>
      <c r="AH58" s="361"/>
      <c r="AI58" s="405"/>
    </row>
    <row r="59" spans="2:35" ht="42.75" customHeight="1">
      <c r="B59" s="569" t="s">
        <v>1093</v>
      </c>
      <c r="C59" s="376" t="s">
        <v>1068</v>
      </c>
      <c r="D59" s="379" t="s">
        <v>1094</v>
      </c>
      <c r="E59" s="149"/>
      <c r="F59" s="150"/>
      <c r="G59" s="150"/>
      <c r="H59" s="150"/>
      <c r="I59" s="150"/>
      <c r="J59" s="150"/>
      <c r="K59" s="145"/>
      <c r="L59" s="145"/>
      <c r="M59" s="145"/>
      <c r="N59" s="145"/>
      <c r="O59" s="145"/>
      <c r="P59" s="145"/>
      <c r="Q59" s="145"/>
      <c r="R59" s="145"/>
      <c r="S59" s="145"/>
      <c r="T59" s="145"/>
      <c r="U59" s="145"/>
      <c r="V59" s="145"/>
      <c r="W59" s="145"/>
      <c r="X59" s="145"/>
      <c r="Y59" s="145"/>
      <c r="Z59" s="145"/>
      <c r="AA59" s="145"/>
      <c r="AB59" s="145"/>
      <c r="AC59" s="360"/>
      <c r="AD59" s="349"/>
      <c r="AE59" s="349"/>
      <c r="AF59" s="349"/>
      <c r="AG59" s="349"/>
      <c r="AH59" s="361"/>
      <c r="AI59" s="399"/>
    </row>
    <row r="60" spans="2:35" ht="42.75" customHeight="1" thickBot="1">
      <c r="B60" s="570"/>
      <c r="C60" s="377" t="s">
        <v>1070</v>
      </c>
      <c r="D60" s="380" t="s">
        <v>1095</v>
      </c>
      <c r="E60" s="130"/>
      <c r="F60" s="131"/>
      <c r="G60" s="131"/>
      <c r="H60" s="131"/>
      <c r="I60" s="131"/>
      <c r="J60" s="131"/>
      <c r="K60" s="162">
        <f>SUM(K61:K63)</f>
        <v>0</v>
      </c>
      <c r="L60" s="162">
        <f t="shared" ref="L60:AB60" si="3">SUM(L61:L63)</f>
        <v>0</v>
      </c>
      <c r="M60" s="162">
        <f t="shared" si="3"/>
        <v>0</v>
      </c>
      <c r="N60" s="162">
        <f t="shared" si="3"/>
        <v>0</v>
      </c>
      <c r="O60" s="162">
        <f t="shared" si="3"/>
        <v>0</v>
      </c>
      <c r="P60" s="162">
        <f t="shared" si="3"/>
        <v>0</v>
      </c>
      <c r="Q60" s="162">
        <f t="shared" si="3"/>
        <v>0</v>
      </c>
      <c r="R60" s="162">
        <f t="shared" si="3"/>
        <v>0</v>
      </c>
      <c r="S60" s="162">
        <f t="shared" si="3"/>
        <v>0</v>
      </c>
      <c r="T60" s="162">
        <f t="shared" si="3"/>
        <v>0</v>
      </c>
      <c r="U60" s="162">
        <f t="shared" si="3"/>
        <v>0</v>
      </c>
      <c r="V60" s="162">
        <f t="shared" si="3"/>
        <v>0</v>
      </c>
      <c r="W60" s="162">
        <f t="shared" si="3"/>
        <v>0</v>
      </c>
      <c r="X60" s="162">
        <f t="shared" si="3"/>
        <v>0</v>
      </c>
      <c r="Y60" s="162">
        <f t="shared" si="3"/>
        <v>0</v>
      </c>
      <c r="Z60" s="162">
        <f t="shared" si="3"/>
        <v>0</v>
      </c>
      <c r="AA60" s="162">
        <f t="shared" si="3"/>
        <v>0</v>
      </c>
      <c r="AB60" s="162">
        <f t="shared" si="3"/>
        <v>0</v>
      </c>
      <c r="AC60" s="360"/>
      <c r="AD60" s="349"/>
      <c r="AE60" s="349"/>
      <c r="AF60" s="349"/>
      <c r="AG60" s="349"/>
      <c r="AH60" s="361"/>
      <c r="AI60" s="405"/>
    </row>
    <row r="61" spans="2:35" ht="42.75" customHeight="1">
      <c r="B61" s="569" t="s">
        <v>1096</v>
      </c>
      <c r="C61" s="376" t="s">
        <v>1068</v>
      </c>
      <c r="D61" s="379" t="s">
        <v>1097</v>
      </c>
      <c r="E61" s="149"/>
      <c r="F61" s="150"/>
      <c r="G61" s="150"/>
      <c r="H61" s="150"/>
      <c r="I61" s="150"/>
      <c r="J61" s="150"/>
      <c r="K61" s="145"/>
      <c r="L61" s="145"/>
      <c r="M61" s="145"/>
      <c r="N61" s="145"/>
      <c r="O61" s="145"/>
      <c r="P61" s="145"/>
      <c r="Q61" s="145"/>
      <c r="R61" s="145"/>
      <c r="S61" s="145"/>
      <c r="T61" s="145"/>
      <c r="U61" s="145"/>
      <c r="V61" s="145"/>
      <c r="W61" s="145"/>
      <c r="X61" s="145"/>
      <c r="Y61" s="145"/>
      <c r="Z61" s="145"/>
      <c r="AA61" s="145"/>
      <c r="AB61" s="145"/>
      <c r="AC61" s="360"/>
      <c r="AD61" s="349"/>
      <c r="AE61" s="349"/>
      <c r="AF61" s="349"/>
      <c r="AG61" s="349"/>
      <c r="AH61" s="361"/>
      <c r="AI61" s="399"/>
    </row>
    <row r="62" spans="2:35" ht="42.75" customHeight="1" thickBot="1">
      <c r="B62" s="570"/>
      <c r="C62" s="377" t="s">
        <v>1070</v>
      </c>
      <c r="D62" s="380" t="s">
        <v>1098</v>
      </c>
      <c r="E62" s="130"/>
      <c r="F62" s="131"/>
      <c r="G62" s="131"/>
      <c r="H62" s="131"/>
      <c r="I62" s="131"/>
      <c r="J62" s="131"/>
      <c r="K62" s="162">
        <f>SUM(K63:K65)</f>
        <v>0</v>
      </c>
      <c r="L62" s="162">
        <f t="shared" ref="L62:AB62" si="4">SUM(L63:L65)</f>
        <v>0</v>
      </c>
      <c r="M62" s="162">
        <f t="shared" si="4"/>
        <v>0</v>
      </c>
      <c r="N62" s="162">
        <f t="shared" si="4"/>
        <v>0</v>
      </c>
      <c r="O62" s="162">
        <f t="shared" si="4"/>
        <v>0</v>
      </c>
      <c r="P62" s="162">
        <f t="shared" si="4"/>
        <v>0</v>
      </c>
      <c r="Q62" s="162">
        <f t="shared" si="4"/>
        <v>0</v>
      </c>
      <c r="R62" s="162">
        <f t="shared" si="4"/>
        <v>0</v>
      </c>
      <c r="S62" s="162">
        <f t="shared" si="4"/>
        <v>0</v>
      </c>
      <c r="T62" s="162">
        <f t="shared" si="4"/>
        <v>0</v>
      </c>
      <c r="U62" s="162">
        <f t="shared" si="4"/>
        <v>0</v>
      </c>
      <c r="V62" s="162">
        <f t="shared" si="4"/>
        <v>0</v>
      </c>
      <c r="W62" s="162">
        <f t="shared" si="4"/>
        <v>0</v>
      </c>
      <c r="X62" s="162">
        <f t="shared" si="4"/>
        <v>0</v>
      </c>
      <c r="Y62" s="162">
        <f t="shared" si="4"/>
        <v>0</v>
      </c>
      <c r="Z62" s="162">
        <f t="shared" si="4"/>
        <v>0</v>
      </c>
      <c r="AA62" s="162">
        <f t="shared" si="4"/>
        <v>0</v>
      </c>
      <c r="AB62" s="162">
        <f t="shared" si="4"/>
        <v>0</v>
      </c>
      <c r="AC62" s="360"/>
      <c r="AD62" s="349"/>
      <c r="AE62" s="349"/>
      <c r="AF62" s="349"/>
      <c r="AG62" s="349"/>
      <c r="AH62" s="361"/>
      <c r="AI62" s="405"/>
    </row>
    <row r="63" spans="2:35" ht="42.75" customHeight="1">
      <c r="B63" s="569" t="s">
        <v>1099</v>
      </c>
      <c r="C63" s="376" t="s">
        <v>1100</v>
      </c>
      <c r="D63" s="379" t="s">
        <v>1101</v>
      </c>
      <c r="E63" s="149"/>
      <c r="F63" s="150"/>
      <c r="G63" s="150"/>
      <c r="H63" s="150"/>
      <c r="I63" s="150"/>
      <c r="J63" s="150"/>
      <c r="K63" s="145"/>
      <c r="L63" s="145"/>
      <c r="M63" s="145"/>
      <c r="N63" s="145"/>
      <c r="O63" s="145"/>
      <c r="P63" s="145"/>
      <c r="Q63" s="145"/>
      <c r="R63" s="145"/>
      <c r="S63" s="145"/>
      <c r="T63" s="145"/>
      <c r="U63" s="145"/>
      <c r="V63" s="145"/>
      <c r="W63" s="145"/>
      <c r="X63" s="145"/>
      <c r="Y63" s="145"/>
      <c r="Z63" s="145"/>
      <c r="AA63" s="145"/>
      <c r="AB63" s="145"/>
      <c r="AC63" s="360"/>
      <c r="AD63" s="349"/>
      <c r="AE63" s="349"/>
      <c r="AF63" s="349"/>
      <c r="AG63" s="349"/>
      <c r="AH63" s="361"/>
      <c r="AI63" s="399"/>
    </row>
    <row r="64" spans="2:35" ht="42.75" customHeight="1" thickBot="1">
      <c r="B64" s="570"/>
      <c r="C64" s="377" t="s">
        <v>1102</v>
      </c>
      <c r="D64" s="380" t="s">
        <v>1103</v>
      </c>
      <c r="E64" s="130"/>
      <c r="F64" s="131"/>
      <c r="G64" s="131"/>
      <c r="H64" s="131"/>
      <c r="I64" s="131"/>
      <c r="J64" s="131"/>
      <c r="K64" s="162">
        <f>SUM(K65:K67)</f>
        <v>0</v>
      </c>
      <c r="L64" s="162">
        <f t="shared" ref="L64:AB64" si="5">SUM(L65:L67)</f>
        <v>0</v>
      </c>
      <c r="M64" s="162">
        <f t="shared" si="5"/>
        <v>0</v>
      </c>
      <c r="N64" s="162">
        <f t="shared" si="5"/>
        <v>0</v>
      </c>
      <c r="O64" s="162">
        <f t="shared" si="5"/>
        <v>0</v>
      </c>
      <c r="P64" s="162">
        <f t="shared" si="5"/>
        <v>0</v>
      </c>
      <c r="Q64" s="162">
        <f t="shared" si="5"/>
        <v>0</v>
      </c>
      <c r="R64" s="162">
        <f t="shared" si="5"/>
        <v>0</v>
      </c>
      <c r="S64" s="162">
        <f t="shared" si="5"/>
        <v>0</v>
      </c>
      <c r="T64" s="162">
        <f t="shared" si="5"/>
        <v>0</v>
      </c>
      <c r="U64" s="162">
        <f t="shared" si="5"/>
        <v>0</v>
      </c>
      <c r="V64" s="162">
        <f t="shared" si="5"/>
        <v>0</v>
      </c>
      <c r="W64" s="162">
        <f t="shared" si="5"/>
        <v>0</v>
      </c>
      <c r="X64" s="162">
        <f t="shared" si="5"/>
        <v>0</v>
      </c>
      <c r="Y64" s="162">
        <f t="shared" si="5"/>
        <v>0</v>
      </c>
      <c r="Z64" s="162">
        <f t="shared" si="5"/>
        <v>0</v>
      </c>
      <c r="AA64" s="162">
        <f t="shared" si="5"/>
        <v>0</v>
      </c>
      <c r="AB64" s="162">
        <f t="shared" si="5"/>
        <v>0</v>
      </c>
      <c r="AC64" s="362"/>
      <c r="AD64" s="363"/>
      <c r="AE64" s="363"/>
      <c r="AF64" s="363"/>
      <c r="AG64" s="363"/>
      <c r="AH64" s="364"/>
      <c r="AI64" s="405"/>
    </row>
    <row r="65" spans="2:35" ht="42.75" customHeight="1" thickBot="1">
      <c r="B65" s="625" t="s">
        <v>112</v>
      </c>
      <c r="C65" s="603"/>
      <c r="D65" s="603"/>
      <c r="E65" s="603"/>
      <c r="F65" s="603"/>
      <c r="G65" s="603"/>
      <c r="H65" s="603"/>
      <c r="I65" s="603"/>
      <c r="J65" s="603"/>
      <c r="K65" s="603"/>
      <c r="L65" s="603"/>
      <c r="M65" s="603"/>
      <c r="N65" s="603"/>
      <c r="O65" s="603"/>
      <c r="P65" s="603"/>
      <c r="Q65" s="603"/>
      <c r="R65" s="603"/>
      <c r="S65" s="603"/>
      <c r="T65" s="603"/>
      <c r="U65" s="603"/>
      <c r="V65" s="603"/>
      <c r="W65" s="603"/>
      <c r="X65" s="603"/>
      <c r="Y65" s="603"/>
      <c r="Z65" s="603"/>
      <c r="AA65" s="603"/>
      <c r="AB65" s="603"/>
      <c r="AC65" s="604"/>
      <c r="AD65" s="604"/>
      <c r="AE65" s="604"/>
      <c r="AF65" s="604"/>
      <c r="AG65" s="604"/>
      <c r="AH65" s="604"/>
      <c r="AI65" s="605"/>
    </row>
    <row r="66" spans="2:35" ht="42.75" customHeight="1">
      <c r="B66" s="608" t="s">
        <v>37</v>
      </c>
      <c r="C66" s="571" t="s">
        <v>346</v>
      </c>
      <c r="D66" s="628" t="s">
        <v>327</v>
      </c>
      <c r="E66" s="616"/>
      <c r="F66" s="616"/>
      <c r="G66" s="616"/>
      <c r="H66" s="616"/>
      <c r="I66" s="616"/>
      <c r="J66" s="616"/>
      <c r="K66" s="585" t="s">
        <v>3</v>
      </c>
      <c r="L66" s="585"/>
      <c r="M66" s="585" t="s">
        <v>4</v>
      </c>
      <c r="N66" s="585"/>
      <c r="O66" s="585" t="s">
        <v>5</v>
      </c>
      <c r="P66" s="585"/>
      <c r="Q66" s="585" t="s">
        <v>6</v>
      </c>
      <c r="R66" s="585"/>
      <c r="S66" s="585" t="s">
        <v>7</v>
      </c>
      <c r="T66" s="585"/>
      <c r="U66" s="585" t="s">
        <v>8</v>
      </c>
      <c r="V66" s="585"/>
      <c r="W66" s="585" t="s">
        <v>23</v>
      </c>
      <c r="X66" s="585"/>
      <c r="Y66" s="585" t="s">
        <v>24</v>
      </c>
      <c r="Z66" s="585"/>
      <c r="AA66" s="585" t="s">
        <v>9</v>
      </c>
      <c r="AB66" s="585"/>
      <c r="AC66" s="561" t="s">
        <v>1054</v>
      </c>
      <c r="AD66" s="562"/>
      <c r="AE66" s="561" t="s">
        <v>1055</v>
      </c>
      <c r="AF66" s="562"/>
      <c r="AG66" s="561" t="s">
        <v>1056</v>
      </c>
      <c r="AH66" s="562"/>
      <c r="AI66" s="614" t="s">
        <v>19</v>
      </c>
    </row>
    <row r="67" spans="2:35" ht="42.75" customHeight="1" thickBot="1">
      <c r="B67" s="609"/>
      <c r="C67" s="572"/>
      <c r="D67" s="629"/>
      <c r="E67" s="617"/>
      <c r="F67" s="617"/>
      <c r="G67" s="617"/>
      <c r="H67" s="617"/>
      <c r="I67" s="617"/>
      <c r="J67" s="617"/>
      <c r="K67" s="161" t="s">
        <v>10</v>
      </c>
      <c r="L67" s="161" t="s">
        <v>11</v>
      </c>
      <c r="M67" s="161" t="s">
        <v>10</v>
      </c>
      <c r="N67" s="161" t="s">
        <v>11</v>
      </c>
      <c r="O67" s="161" t="s">
        <v>10</v>
      </c>
      <c r="P67" s="161" t="s">
        <v>11</v>
      </c>
      <c r="Q67" s="161" t="s">
        <v>10</v>
      </c>
      <c r="R67" s="161" t="s">
        <v>11</v>
      </c>
      <c r="S67" s="161" t="s">
        <v>10</v>
      </c>
      <c r="T67" s="161" t="s">
        <v>11</v>
      </c>
      <c r="U67" s="161" t="s">
        <v>10</v>
      </c>
      <c r="V67" s="161" t="s">
        <v>11</v>
      </c>
      <c r="W67" s="161" t="s">
        <v>10</v>
      </c>
      <c r="X67" s="161" t="s">
        <v>11</v>
      </c>
      <c r="Y67" s="161" t="s">
        <v>10</v>
      </c>
      <c r="Z67" s="161" t="s">
        <v>11</v>
      </c>
      <c r="AA67" s="161" t="s">
        <v>10</v>
      </c>
      <c r="AB67" s="161" t="s">
        <v>11</v>
      </c>
      <c r="AC67" s="356" t="s">
        <v>10</v>
      </c>
      <c r="AD67" s="356" t="s">
        <v>11</v>
      </c>
      <c r="AE67" s="356" t="s">
        <v>10</v>
      </c>
      <c r="AF67" s="356" t="s">
        <v>11</v>
      </c>
      <c r="AG67" s="356" t="s">
        <v>10</v>
      </c>
      <c r="AH67" s="356" t="s">
        <v>11</v>
      </c>
      <c r="AI67" s="615"/>
    </row>
    <row r="68" spans="2:35" ht="42.75" customHeight="1">
      <c r="B68" s="593" t="s">
        <v>20</v>
      </c>
      <c r="C68" s="282" t="s">
        <v>1044</v>
      </c>
      <c r="D68" s="124" t="s">
        <v>176</v>
      </c>
      <c r="E68" s="149"/>
      <c r="F68" s="150"/>
      <c r="G68" s="150"/>
      <c r="H68" s="150"/>
      <c r="I68" s="150"/>
      <c r="J68" s="150"/>
      <c r="K68" s="145"/>
      <c r="L68" s="145"/>
      <c r="M68" s="145"/>
      <c r="N68" s="145"/>
      <c r="O68" s="145"/>
      <c r="P68" s="145"/>
      <c r="Q68" s="145"/>
      <c r="R68" s="145"/>
      <c r="S68" s="145"/>
      <c r="T68" s="145"/>
      <c r="U68" s="145"/>
      <c r="V68" s="145"/>
      <c r="W68" s="145"/>
      <c r="X68" s="145"/>
      <c r="Y68" s="145"/>
      <c r="Z68" s="145"/>
      <c r="AA68" s="145"/>
      <c r="AB68" s="145"/>
      <c r="AC68" s="357"/>
      <c r="AD68" s="358"/>
      <c r="AE68" s="358"/>
      <c r="AF68" s="358"/>
      <c r="AG68" s="358"/>
      <c r="AH68" s="359"/>
      <c r="AI68" s="399"/>
    </row>
    <row r="69" spans="2:35" ht="42.75" customHeight="1">
      <c r="B69" s="594"/>
      <c r="C69" s="279" t="s">
        <v>1015</v>
      </c>
      <c r="D69" s="134" t="s">
        <v>178</v>
      </c>
      <c r="E69" s="130"/>
      <c r="F69" s="131"/>
      <c r="G69" s="131"/>
      <c r="H69" s="131"/>
      <c r="I69" s="131"/>
      <c r="J69" s="131"/>
      <c r="K69" s="162">
        <f>SUM(K70:K72)</f>
        <v>0</v>
      </c>
      <c r="L69" s="162">
        <f t="shared" ref="L69:AB69" si="6">SUM(L70:L72)</f>
        <v>0</v>
      </c>
      <c r="M69" s="162">
        <f t="shared" si="6"/>
        <v>0</v>
      </c>
      <c r="N69" s="162">
        <f t="shared" si="6"/>
        <v>0</v>
      </c>
      <c r="O69" s="162">
        <f t="shared" si="6"/>
        <v>0</v>
      </c>
      <c r="P69" s="162">
        <f t="shared" si="6"/>
        <v>0</v>
      </c>
      <c r="Q69" s="162">
        <f t="shared" si="6"/>
        <v>0</v>
      </c>
      <c r="R69" s="162">
        <f t="shared" si="6"/>
        <v>0</v>
      </c>
      <c r="S69" s="162">
        <f t="shared" si="6"/>
        <v>0</v>
      </c>
      <c r="T69" s="162">
        <f t="shared" si="6"/>
        <v>0</v>
      </c>
      <c r="U69" s="162">
        <f t="shared" si="6"/>
        <v>0</v>
      </c>
      <c r="V69" s="162">
        <f t="shared" si="6"/>
        <v>0</v>
      </c>
      <c r="W69" s="162">
        <f t="shared" si="6"/>
        <v>0</v>
      </c>
      <c r="X69" s="162">
        <f t="shared" si="6"/>
        <v>0</v>
      </c>
      <c r="Y69" s="162">
        <f t="shared" si="6"/>
        <v>0</v>
      </c>
      <c r="Z69" s="162">
        <f t="shared" si="6"/>
        <v>0</v>
      </c>
      <c r="AA69" s="162">
        <f t="shared" si="6"/>
        <v>0</v>
      </c>
      <c r="AB69" s="162">
        <f t="shared" si="6"/>
        <v>0</v>
      </c>
      <c r="AC69" s="360"/>
      <c r="AD69" s="349"/>
      <c r="AE69" s="349"/>
      <c r="AF69" s="349"/>
      <c r="AG69" s="349"/>
      <c r="AH69" s="361"/>
      <c r="AI69" s="405"/>
    </row>
    <row r="70" spans="2:35" ht="42.75" customHeight="1">
      <c r="B70" s="594"/>
      <c r="C70" s="279" t="s">
        <v>645</v>
      </c>
      <c r="D70" s="134" t="s">
        <v>179</v>
      </c>
      <c r="E70" s="130"/>
      <c r="F70" s="131"/>
      <c r="G70" s="131"/>
      <c r="H70" s="131"/>
      <c r="I70" s="131"/>
      <c r="J70" s="131"/>
      <c r="K70" s="132"/>
      <c r="L70" s="132"/>
      <c r="M70" s="132"/>
      <c r="N70" s="132"/>
      <c r="O70" s="132"/>
      <c r="P70" s="132"/>
      <c r="Q70" s="132"/>
      <c r="R70" s="132"/>
      <c r="S70" s="132"/>
      <c r="T70" s="132"/>
      <c r="U70" s="132"/>
      <c r="V70" s="132"/>
      <c r="W70" s="132"/>
      <c r="X70" s="132"/>
      <c r="Y70" s="132"/>
      <c r="Z70" s="132"/>
      <c r="AA70" s="132"/>
      <c r="AB70" s="132"/>
      <c r="AC70" s="360"/>
      <c r="AD70" s="349"/>
      <c r="AE70" s="349"/>
      <c r="AF70" s="349"/>
      <c r="AG70" s="349"/>
      <c r="AH70" s="361"/>
      <c r="AI70" s="405"/>
    </row>
    <row r="71" spans="2:35" ht="42.75" customHeight="1">
      <c r="B71" s="594"/>
      <c r="C71" s="279" t="s">
        <v>646</v>
      </c>
      <c r="D71" s="134" t="s">
        <v>180</v>
      </c>
      <c r="E71" s="130"/>
      <c r="F71" s="131"/>
      <c r="G71" s="131"/>
      <c r="H71" s="131"/>
      <c r="I71" s="131"/>
      <c r="J71" s="131"/>
      <c r="K71" s="132"/>
      <c r="L71" s="132"/>
      <c r="M71" s="132"/>
      <c r="N71" s="132"/>
      <c r="O71" s="132"/>
      <c r="P71" s="132"/>
      <c r="Q71" s="132"/>
      <c r="R71" s="132"/>
      <c r="S71" s="132"/>
      <c r="T71" s="132"/>
      <c r="U71" s="132"/>
      <c r="V71" s="132"/>
      <c r="W71" s="132"/>
      <c r="X71" s="132"/>
      <c r="Y71" s="132"/>
      <c r="Z71" s="132"/>
      <c r="AA71" s="132"/>
      <c r="AB71" s="132"/>
      <c r="AC71" s="360"/>
      <c r="AD71" s="349"/>
      <c r="AE71" s="349"/>
      <c r="AF71" s="349"/>
      <c r="AG71" s="349"/>
      <c r="AH71" s="361"/>
      <c r="AI71" s="405"/>
    </row>
    <row r="72" spans="2:35" ht="42.75" customHeight="1" thickBot="1">
      <c r="B72" s="595"/>
      <c r="C72" s="286" t="s">
        <v>647</v>
      </c>
      <c r="D72" s="139" t="s">
        <v>181</v>
      </c>
      <c r="E72" s="163"/>
      <c r="F72" s="153"/>
      <c r="G72" s="153"/>
      <c r="H72" s="164"/>
      <c r="I72" s="164"/>
      <c r="J72" s="164"/>
      <c r="K72" s="165"/>
      <c r="L72" s="165"/>
      <c r="M72" s="165"/>
      <c r="N72" s="165"/>
      <c r="O72" s="165"/>
      <c r="P72" s="165"/>
      <c r="Q72" s="165"/>
      <c r="R72" s="165"/>
      <c r="S72" s="165"/>
      <c r="T72" s="165"/>
      <c r="U72" s="165"/>
      <c r="V72" s="165"/>
      <c r="W72" s="165"/>
      <c r="X72" s="165"/>
      <c r="Y72" s="165"/>
      <c r="Z72" s="165"/>
      <c r="AA72" s="165"/>
      <c r="AB72" s="165"/>
      <c r="AC72" s="360"/>
      <c r="AD72" s="349"/>
      <c r="AE72" s="349"/>
      <c r="AF72" s="349"/>
      <c r="AG72" s="349"/>
      <c r="AH72" s="361"/>
      <c r="AI72" s="401"/>
    </row>
    <row r="73" spans="2:35" ht="42.75" customHeight="1">
      <c r="B73" s="520" t="s">
        <v>1024</v>
      </c>
      <c r="C73" s="282" t="s">
        <v>160</v>
      </c>
      <c r="D73" s="166" t="s">
        <v>1027</v>
      </c>
      <c r="E73" s="149"/>
      <c r="F73" s="150"/>
      <c r="G73" s="150"/>
      <c r="H73" s="150"/>
      <c r="I73" s="150"/>
      <c r="J73" s="150"/>
      <c r="K73" s="145"/>
      <c r="L73" s="145"/>
      <c r="M73" s="145"/>
      <c r="N73" s="145"/>
      <c r="O73" s="145"/>
      <c r="P73" s="145"/>
      <c r="Q73" s="145"/>
      <c r="R73" s="145"/>
      <c r="S73" s="145"/>
      <c r="T73" s="145"/>
      <c r="U73" s="145"/>
      <c r="V73" s="145"/>
      <c r="W73" s="145"/>
      <c r="X73" s="145"/>
      <c r="Y73" s="145"/>
      <c r="Z73" s="145"/>
      <c r="AA73" s="145"/>
      <c r="AB73" s="145"/>
      <c r="AC73" s="360"/>
      <c r="AD73" s="349"/>
      <c r="AE73" s="349"/>
      <c r="AF73" s="349"/>
      <c r="AG73" s="349"/>
      <c r="AH73" s="361"/>
      <c r="AI73" s="406"/>
    </row>
    <row r="74" spans="2:35" ht="42.75" customHeight="1" thickBot="1">
      <c r="B74" s="521"/>
      <c r="C74" s="283" t="s">
        <v>152</v>
      </c>
      <c r="D74" s="167" t="s">
        <v>1028</v>
      </c>
      <c r="E74" s="154"/>
      <c r="F74" s="153"/>
      <c r="G74" s="153"/>
      <c r="H74" s="153"/>
      <c r="I74" s="153"/>
      <c r="J74" s="153"/>
      <c r="K74" s="155"/>
      <c r="L74" s="155"/>
      <c r="M74" s="155"/>
      <c r="N74" s="155"/>
      <c r="O74" s="155"/>
      <c r="P74" s="155"/>
      <c r="Q74" s="155"/>
      <c r="R74" s="155"/>
      <c r="S74" s="155"/>
      <c r="T74" s="155"/>
      <c r="U74" s="155"/>
      <c r="V74" s="155"/>
      <c r="W74" s="155"/>
      <c r="X74" s="155"/>
      <c r="Y74" s="155"/>
      <c r="Z74" s="155"/>
      <c r="AA74" s="155"/>
      <c r="AB74" s="155"/>
      <c r="AC74" s="362"/>
      <c r="AD74" s="363"/>
      <c r="AE74" s="363"/>
      <c r="AF74" s="363"/>
      <c r="AG74" s="363"/>
      <c r="AH74" s="364"/>
      <c r="AI74" s="407"/>
    </row>
    <row r="75" spans="2:35" ht="42.75" customHeight="1" thickBot="1">
      <c r="B75" s="602" t="s">
        <v>1062</v>
      </c>
      <c r="C75" s="603"/>
      <c r="D75" s="603"/>
      <c r="E75" s="603"/>
      <c r="F75" s="603"/>
      <c r="G75" s="603"/>
      <c r="H75" s="603"/>
      <c r="I75" s="603"/>
      <c r="J75" s="603"/>
      <c r="K75" s="603"/>
      <c r="L75" s="603"/>
      <c r="M75" s="603"/>
      <c r="N75" s="603"/>
      <c r="O75" s="603"/>
      <c r="P75" s="603"/>
      <c r="Q75" s="603"/>
      <c r="R75" s="603"/>
      <c r="S75" s="603"/>
      <c r="T75" s="603"/>
      <c r="U75" s="603"/>
      <c r="V75" s="603"/>
      <c r="W75" s="603"/>
      <c r="X75" s="603"/>
      <c r="Y75" s="603"/>
      <c r="Z75" s="603"/>
      <c r="AA75" s="603"/>
      <c r="AB75" s="603"/>
      <c r="AC75" s="604"/>
      <c r="AD75" s="604"/>
      <c r="AE75" s="604"/>
      <c r="AF75" s="604"/>
      <c r="AG75" s="604"/>
      <c r="AH75" s="604"/>
      <c r="AI75" s="605"/>
    </row>
    <row r="76" spans="2:35" ht="42.75" customHeight="1">
      <c r="B76" s="608" t="s">
        <v>37</v>
      </c>
      <c r="C76" s="571" t="s">
        <v>346</v>
      </c>
      <c r="D76" s="628" t="s">
        <v>327</v>
      </c>
      <c r="E76" s="616"/>
      <c r="F76" s="616"/>
      <c r="G76" s="616"/>
      <c r="H76" s="616"/>
      <c r="I76" s="616"/>
      <c r="J76" s="616"/>
      <c r="K76" s="566" t="s">
        <v>3</v>
      </c>
      <c r="L76" s="566"/>
      <c r="M76" s="566" t="s">
        <v>4</v>
      </c>
      <c r="N76" s="566"/>
      <c r="O76" s="566" t="s">
        <v>5</v>
      </c>
      <c r="P76" s="566"/>
      <c r="Q76" s="566" t="s">
        <v>6</v>
      </c>
      <c r="R76" s="566"/>
      <c r="S76" s="566" t="s">
        <v>7</v>
      </c>
      <c r="T76" s="566"/>
      <c r="U76" s="566" t="s">
        <v>8</v>
      </c>
      <c r="V76" s="566"/>
      <c r="W76" s="566" t="s">
        <v>23</v>
      </c>
      <c r="X76" s="566"/>
      <c r="Y76" s="566" t="s">
        <v>24</v>
      </c>
      <c r="Z76" s="566"/>
      <c r="AA76" s="566" t="s">
        <v>9</v>
      </c>
      <c r="AB76" s="566"/>
      <c r="AC76" s="561" t="s">
        <v>1054</v>
      </c>
      <c r="AD76" s="562"/>
      <c r="AE76" s="561" t="s">
        <v>1055</v>
      </c>
      <c r="AF76" s="562"/>
      <c r="AG76" s="561" t="s">
        <v>1056</v>
      </c>
      <c r="AH76" s="562"/>
      <c r="AI76" s="623" t="s">
        <v>19</v>
      </c>
    </row>
    <row r="77" spans="2:35" ht="42.75" customHeight="1" thickBot="1">
      <c r="B77" s="609"/>
      <c r="C77" s="572"/>
      <c r="D77" s="629"/>
      <c r="E77" s="617"/>
      <c r="F77" s="617"/>
      <c r="G77" s="617"/>
      <c r="H77" s="617"/>
      <c r="I77" s="617"/>
      <c r="J77" s="617"/>
      <c r="K77" s="121" t="s">
        <v>10</v>
      </c>
      <c r="L77" s="121" t="s">
        <v>11</v>
      </c>
      <c r="M77" s="121" t="s">
        <v>10</v>
      </c>
      <c r="N77" s="121" t="s">
        <v>11</v>
      </c>
      <c r="O77" s="121" t="s">
        <v>10</v>
      </c>
      <c r="P77" s="121" t="s">
        <v>11</v>
      </c>
      <c r="Q77" s="121" t="s">
        <v>10</v>
      </c>
      <c r="R77" s="121" t="s">
        <v>11</v>
      </c>
      <c r="S77" s="121" t="s">
        <v>10</v>
      </c>
      <c r="T77" s="121" t="s">
        <v>11</v>
      </c>
      <c r="U77" s="121" t="s">
        <v>10</v>
      </c>
      <c r="V77" s="121" t="s">
        <v>11</v>
      </c>
      <c r="W77" s="121" t="s">
        <v>10</v>
      </c>
      <c r="X77" s="121" t="s">
        <v>11</v>
      </c>
      <c r="Y77" s="121" t="s">
        <v>10</v>
      </c>
      <c r="Z77" s="121" t="s">
        <v>11</v>
      </c>
      <c r="AA77" s="121" t="s">
        <v>10</v>
      </c>
      <c r="AB77" s="121" t="s">
        <v>11</v>
      </c>
      <c r="AC77" s="356" t="s">
        <v>10</v>
      </c>
      <c r="AD77" s="356" t="s">
        <v>11</v>
      </c>
      <c r="AE77" s="356" t="s">
        <v>10</v>
      </c>
      <c r="AF77" s="356" t="s">
        <v>11</v>
      </c>
      <c r="AG77" s="356" t="s">
        <v>10</v>
      </c>
      <c r="AH77" s="356" t="s">
        <v>11</v>
      </c>
      <c r="AI77" s="624"/>
    </row>
    <row r="78" spans="2:35" ht="42.75" hidden="1" customHeight="1">
      <c r="B78" s="568" t="s">
        <v>580</v>
      </c>
      <c r="C78" s="278" t="s">
        <v>648</v>
      </c>
      <c r="D78" s="124" t="s">
        <v>186</v>
      </c>
      <c r="E78" s="125"/>
      <c r="F78" s="126"/>
      <c r="G78" s="126"/>
      <c r="H78" s="126"/>
      <c r="I78" s="126"/>
      <c r="J78" s="126"/>
      <c r="K78" s="168"/>
      <c r="L78" s="168"/>
      <c r="M78" s="168"/>
      <c r="N78" s="168"/>
      <c r="O78" s="168"/>
      <c r="P78" s="168"/>
      <c r="Q78" s="168"/>
      <c r="R78" s="168"/>
      <c r="S78" s="168"/>
      <c r="T78" s="168"/>
      <c r="U78" s="168"/>
      <c r="V78" s="168"/>
      <c r="W78" s="168"/>
      <c r="X78" s="168"/>
      <c r="Y78" s="168"/>
      <c r="Z78" s="168"/>
      <c r="AA78" s="168"/>
      <c r="AB78" s="345"/>
      <c r="AC78" s="357"/>
      <c r="AD78" s="358"/>
      <c r="AE78" s="358"/>
      <c r="AF78" s="358"/>
      <c r="AG78" s="358"/>
      <c r="AH78" s="359"/>
      <c r="AI78" s="393"/>
    </row>
    <row r="79" spans="2:35" ht="42.75" hidden="1" customHeight="1">
      <c r="B79" s="600"/>
      <c r="C79" s="279" t="s">
        <v>553</v>
      </c>
      <c r="D79" s="134" t="s">
        <v>554</v>
      </c>
      <c r="E79" s="130"/>
      <c r="F79" s="131"/>
      <c r="G79" s="131"/>
      <c r="H79" s="131"/>
      <c r="I79" s="131"/>
      <c r="J79" s="131"/>
      <c r="K79" s="169"/>
      <c r="L79" s="169"/>
      <c r="M79" s="169"/>
      <c r="N79" s="169"/>
      <c r="O79" s="169"/>
      <c r="P79" s="169"/>
      <c r="Q79" s="169"/>
      <c r="R79" s="169"/>
      <c r="S79" s="169"/>
      <c r="T79" s="169"/>
      <c r="U79" s="169"/>
      <c r="V79" s="169"/>
      <c r="W79" s="169"/>
      <c r="X79" s="169"/>
      <c r="Y79" s="169"/>
      <c r="Z79" s="169"/>
      <c r="AA79" s="169"/>
      <c r="AB79" s="346"/>
      <c r="AC79" s="360"/>
      <c r="AD79" s="349"/>
      <c r="AE79" s="349"/>
      <c r="AF79" s="349"/>
      <c r="AG79" s="349"/>
      <c r="AH79" s="361"/>
      <c r="AI79" s="394"/>
    </row>
    <row r="80" spans="2:35" hidden="1">
      <c r="B80" s="600"/>
      <c r="C80" s="279" t="s">
        <v>649</v>
      </c>
      <c r="D80" s="134" t="s">
        <v>555</v>
      </c>
      <c r="E80" s="130"/>
      <c r="F80" s="131"/>
      <c r="G80" s="131"/>
      <c r="H80" s="131"/>
      <c r="I80" s="131"/>
      <c r="J80" s="131"/>
      <c r="K80" s="169"/>
      <c r="L80" s="169"/>
      <c r="M80" s="169"/>
      <c r="N80" s="169"/>
      <c r="O80" s="169"/>
      <c r="P80" s="169"/>
      <c r="Q80" s="169"/>
      <c r="R80" s="169"/>
      <c r="S80" s="169"/>
      <c r="T80" s="169"/>
      <c r="U80" s="169"/>
      <c r="V80" s="169"/>
      <c r="W80" s="169"/>
      <c r="X80" s="169"/>
      <c r="Y80" s="169"/>
      <c r="Z80" s="169"/>
      <c r="AA80" s="169"/>
      <c r="AB80" s="346"/>
      <c r="AC80" s="360"/>
      <c r="AD80" s="349"/>
      <c r="AE80" s="349"/>
      <c r="AF80" s="349"/>
      <c r="AG80" s="349"/>
      <c r="AH80" s="361"/>
      <c r="AI80" s="394"/>
    </row>
    <row r="81" spans="2:35" ht="42.75" hidden="1" customHeight="1" thickBot="1">
      <c r="B81" s="601"/>
      <c r="C81" s="281" t="s">
        <v>650</v>
      </c>
      <c r="D81" s="139" t="s">
        <v>187</v>
      </c>
      <c r="E81" s="154"/>
      <c r="F81" s="153"/>
      <c r="G81" s="153"/>
      <c r="H81" s="153"/>
      <c r="I81" s="153"/>
      <c r="J81" s="153"/>
      <c r="K81" s="142"/>
      <c r="L81" s="142"/>
      <c r="M81" s="142"/>
      <c r="N81" s="142"/>
      <c r="O81" s="142"/>
      <c r="P81" s="142"/>
      <c r="Q81" s="142"/>
      <c r="R81" s="142"/>
      <c r="S81" s="142"/>
      <c r="T81" s="142"/>
      <c r="U81" s="142"/>
      <c r="V81" s="142"/>
      <c r="W81" s="142"/>
      <c r="X81" s="142"/>
      <c r="Y81" s="142"/>
      <c r="Z81" s="142"/>
      <c r="AA81" s="142"/>
      <c r="AB81" s="335"/>
      <c r="AC81" s="360"/>
      <c r="AD81" s="349"/>
      <c r="AE81" s="349"/>
      <c r="AF81" s="349"/>
      <c r="AG81" s="349"/>
      <c r="AH81" s="361"/>
      <c r="AI81" s="396"/>
    </row>
    <row r="82" spans="2:35" ht="42.75" customHeight="1" thickBot="1">
      <c r="B82" s="522" t="s">
        <v>581</v>
      </c>
      <c r="C82" s="512" t="s">
        <v>635</v>
      </c>
      <c r="D82" s="124" t="s">
        <v>188</v>
      </c>
      <c r="E82" s="149"/>
      <c r="F82" s="150"/>
      <c r="G82" s="150"/>
      <c r="H82" s="150"/>
      <c r="I82" s="150"/>
      <c r="J82" s="150"/>
      <c r="K82" s="527"/>
      <c r="L82" s="527"/>
      <c r="M82" s="527"/>
      <c r="N82" s="527"/>
      <c r="O82" s="527"/>
      <c r="P82" s="527"/>
      <c r="Q82" s="527"/>
      <c r="R82" s="527"/>
      <c r="S82" s="527"/>
      <c r="T82" s="527"/>
      <c r="U82" s="527"/>
      <c r="V82" s="527"/>
      <c r="W82" s="527"/>
      <c r="X82" s="527"/>
      <c r="Y82" s="527"/>
      <c r="Z82" s="527"/>
      <c r="AA82" s="527"/>
      <c r="AB82" s="527"/>
      <c r="AC82" s="360"/>
      <c r="AD82" s="349"/>
      <c r="AE82" s="349"/>
      <c r="AF82" s="349"/>
      <c r="AG82" s="349"/>
      <c r="AH82" s="361"/>
      <c r="AI82" s="397"/>
    </row>
    <row r="83" spans="2:35" ht="42.75" hidden="1" customHeight="1">
      <c r="B83" s="523" t="s">
        <v>573</v>
      </c>
      <c r="C83" s="279" t="s">
        <v>391</v>
      </c>
      <c r="D83" s="134" t="s">
        <v>574</v>
      </c>
      <c r="E83" s="130"/>
      <c r="F83" s="131"/>
      <c r="G83" s="131"/>
      <c r="H83" s="131"/>
      <c r="I83" s="131"/>
      <c r="J83" s="131"/>
      <c r="K83" s="132"/>
      <c r="L83" s="132"/>
      <c r="M83" s="132"/>
      <c r="N83" s="132"/>
      <c r="O83" s="132"/>
      <c r="P83" s="132"/>
      <c r="Q83" s="132"/>
      <c r="R83" s="132"/>
      <c r="S83" s="132"/>
      <c r="T83" s="132"/>
      <c r="U83" s="132"/>
      <c r="V83" s="132"/>
      <c r="W83" s="132"/>
      <c r="X83" s="132"/>
      <c r="Y83" s="132"/>
      <c r="Z83" s="132"/>
      <c r="AA83" s="132"/>
      <c r="AB83" s="333"/>
      <c r="AC83" s="360"/>
      <c r="AD83" s="349"/>
      <c r="AE83" s="349"/>
      <c r="AF83" s="349"/>
      <c r="AG83" s="349"/>
      <c r="AH83" s="361"/>
      <c r="AI83" s="394"/>
    </row>
    <row r="84" spans="2:35" ht="132" customHeight="1" thickBot="1">
      <c r="B84" s="446" t="s">
        <v>1063</v>
      </c>
      <c r="C84" s="511" t="s">
        <v>1185</v>
      </c>
      <c r="D84" s="124" t="s">
        <v>1064</v>
      </c>
      <c r="E84" s="130"/>
      <c r="F84" s="131"/>
      <c r="G84" s="131"/>
      <c r="H84" s="131"/>
      <c r="I84" s="131"/>
      <c r="J84" s="131"/>
      <c r="K84" s="132"/>
      <c r="L84" s="132"/>
      <c r="M84" s="132"/>
      <c r="N84" s="132"/>
      <c r="O84" s="132"/>
      <c r="P84" s="132"/>
      <c r="Q84" s="132"/>
      <c r="R84" s="132"/>
      <c r="S84" s="132"/>
      <c r="T84" s="132"/>
      <c r="U84" s="132"/>
      <c r="V84" s="132"/>
      <c r="W84" s="132"/>
      <c r="X84" s="132"/>
      <c r="Y84" s="132"/>
      <c r="Z84" s="132"/>
      <c r="AA84" s="132"/>
      <c r="AB84" s="333"/>
      <c r="AC84" s="360"/>
      <c r="AD84" s="349"/>
      <c r="AE84" s="349"/>
      <c r="AF84" s="349"/>
      <c r="AG84" s="349"/>
      <c r="AH84" s="361"/>
      <c r="AI84" s="394"/>
    </row>
    <row r="85" spans="2:35" ht="42.75" customHeight="1" thickBot="1">
      <c r="B85" s="567" t="s">
        <v>1192</v>
      </c>
      <c r="C85" s="513" t="s">
        <v>1186</v>
      </c>
      <c r="D85" s="124" t="s">
        <v>191</v>
      </c>
      <c r="E85" s="130"/>
      <c r="F85" s="131"/>
      <c r="G85" s="131"/>
      <c r="H85" s="131"/>
      <c r="I85" s="131"/>
      <c r="J85" s="131"/>
      <c r="K85" s="132"/>
      <c r="L85" s="132"/>
      <c r="M85" s="132"/>
      <c r="N85" s="132"/>
      <c r="O85" s="132"/>
      <c r="P85" s="132"/>
      <c r="Q85" s="132"/>
      <c r="R85" s="132"/>
      <c r="S85" s="132"/>
      <c r="T85" s="132"/>
      <c r="U85" s="132"/>
      <c r="V85" s="132"/>
      <c r="W85" s="132"/>
      <c r="X85" s="132"/>
      <c r="Y85" s="132"/>
      <c r="Z85" s="132"/>
      <c r="AA85" s="132"/>
      <c r="AB85" s="333"/>
      <c r="AC85" s="360"/>
      <c r="AD85" s="349"/>
      <c r="AE85" s="349"/>
      <c r="AF85" s="349"/>
      <c r="AG85" s="349"/>
      <c r="AH85" s="361"/>
      <c r="AI85" s="394"/>
    </row>
    <row r="86" spans="2:35" ht="42.75" customHeight="1" thickBot="1">
      <c r="B86" s="568"/>
      <c r="C86" s="512" t="s">
        <v>1187</v>
      </c>
      <c r="D86" s="124" t="s">
        <v>192</v>
      </c>
      <c r="E86" s="130"/>
      <c r="F86" s="131"/>
      <c r="G86" s="131"/>
      <c r="H86" s="131"/>
      <c r="I86" s="131"/>
      <c r="J86" s="131"/>
      <c r="K86" s="132"/>
      <c r="L86" s="132"/>
      <c r="M86" s="132"/>
      <c r="N86" s="132"/>
      <c r="O86" s="132"/>
      <c r="P86" s="132"/>
      <c r="Q86" s="132"/>
      <c r="R86" s="132"/>
      <c r="S86" s="132"/>
      <c r="T86" s="132"/>
      <c r="U86" s="132"/>
      <c r="V86" s="132"/>
      <c r="W86" s="132"/>
      <c r="X86" s="132"/>
      <c r="Y86" s="132"/>
      <c r="Z86" s="132"/>
      <c r="AA86" s="132"/>
      <c r="AB86" s="333"/>
      <c r="AC86" s="360"/>
      <c r="AD86" s="349"/>
      <c r="AE86" s="349"/>
      <c r="AF86" s="349"/>
      <c r="AG86" s="349"/>
      <c r="AH86" s="361"/>
      <c r="AI86" s="394"/>
    </row>
    <row r="87" spans="2:35" ht="42.75" customHeight="1" thickBot="1">
      <c r="B87" s="567" t="s">
        <v>1193</v>
      </c>
      <c r="C87" s="514" t="s">
        <v>1188</v>
      </c>
      <c r="D87" s="124" t="s">
        <v>1189</v>
      </c>
      <c r="E87" s="130"/>
      <c r="F87" s="131"/>
      <c r="G87" s="131"/>
      <c r="H87" s="131"/>
      <c r="I87" s="131"/>
      <c r="J87" s="131"/>
      <c r="K87" s="132"/>
      <c r="L87" s="132"/>
      <c r="M87" s="132"/>
      <c r="N87" s="132"/>
      <c r="O87" s="132"/>
      <c r="P87" s="132"/>
      <c r="Q87" s="132"/>
      <c r="R87" s="132"/>
      <c r="S87" s="132"/>
      <c r="T87" s="132"/>
      <c r="U87" s="132"/>
      <c r="V87" s="132"/>
      <c r="W87" s="132"/>
      <c r="X87" s="132"/>
      <c r="Y87" s="132"/>
      <c r="Z87" s="132"/>
      <c r="AA87" s="132"/>
      <c r="AB87" s="333"/>
      <c r="AC87" s="360"/>
      <c r="AD87" s="349"/>
      <c r="AE87" s="349"/>
      <c r="AF87" s="349"/>
      <c r="AG87" s="349"/>
      <c r="AH87" s="361"/>
      <c r="AI87" s="394"/>
    </row>
    <row r="88" spans="2:35" ht="42.75" customHeight="1" thickBot="1">
      <c r="B88" s="568"/>
      <c r="C88" s="369" t="s">
        <v>1190</v>
      </c>
      <c r="D88" s="124" t="s">
        <v>1191</v>
      </c>
      <c r="E88" s="130"/>
      <c r="F88" s="131"/>
      <c r="G88" s="131"/>
      <c r="H88" s="131"/>
      <c r="I88" s="131"/>
      <c r="J88" s="131"/>
      <c r="K88" s="132"/>
      <c r="L88" s="132"/>
      <c r="M88" s="132"/>
      <c r="N88" s="132"/>
      <c r="O88" s="132"/>
      <c r="P88" s="132"/>
      <c r="Q88" s="132"/>
      <c r="R88" s="132"/>
      <c r="S88" s="132"/>
      <c r="T88" s="132"/>
      <c r="U88" s="132"/>
      <c r="V88" s="132"/>
      <c r="W88" s="132"/>
      <c r="X88" s="132"/>
      <c r="Y88" s="132"/>
      <c r="Z88" s="132"/>
      <c r="AA88" s="132"/>
      <c r="AB88" s="333"/>
      <c r="AC88" s="360"/>
      <c r="AD88" s="349"/>
      <c r="AE88" s="349"/>
      <c r="AF88" s="349"/>
      <c r="AG88" s="349"/>
      <c r="AH88" s="361"/>
      <c r="AI88" s="394"/>
    </row>
    <row r="89" spans="2:35" ht="42.75" hidden="1" customHeight="1">
      <c r="B89" s="446"/>
      <c r="C89" s="279"/>
      <c r="D89" s="134"/>
      <c r="E89" s="130"/>
      <c r="F89" s="131"/>
      <c r="G89" s="131"/>
      <c r="H89" s="131"/>
      <c r="I89" s="131"/>
      <c r="J89" s="131"/>
      <c r="K89" s="132"/>
      <c r="L89" s="132"/>
      <c r="M89" s="132"/>
      <c r="N89" s="132"/>
      <c r="O89" s="132"/>
      <c r="P89" s="132"/>
      <c r="Q89" s="132"/>
      <c r="R89" s="132"/>
      <c r="S89" s="132"/>
      <c r="T89" s="132"/>
      <c r="U89" s="132"/>
      <c r="V89" s="132"/>
      <c r="W89" s="132"/>
      <c r="X89" s="132"/>
      <c r="Y89" s="132"/>
      <c r="Z89" s="132"/>
      <c r="AA89" s="132"/>
      <c r="AB89" s="333"/>
      <c r="AC89" s="360"/>
      <c r="AD89" s="349"/>
      <c r="AE89" s="349"/>
      <c r="AF89" s="349"/>
      <c r="AG89" s="349"/>
      <c r="AH89" s="361"/>
      <c r="AI89" s="394"/>
    </row>
    <row r="90" spans="2:35" ht="42.75" hidden="1" customHeight="1">
      <c r="B90" s="446"/>
      <c r="C90" s="279"/>
      <c r="D90" s="134"/>
      <c r="E90" s="130"/>
      <c r="F90" s="131"/>
      <c r="G90" s="131"/>
      <c r="H90" s="131"/>
      <c r="I90" s="131"/>
      <c r="J90" s="131"/>
      <c r="K90" s="132"/>
      <c r="L90" s="132"/>
      <c r="M90" s="132"/>
      <c r="N90" s="132"/>
      <c r="O90" s="132"/>
      <c r="P90" s="132"/>
      <c r="Q90" s="132"/>
      <c r="R90" s="132"/>
      <c r="S90" s="132"/>
      <c r="T90" s="132"/>
      <c r="U90" s="132"/>
      <c r="V90" s="132"/>
      <c r="W90" s="132"/>
      <c r="X90" s="132"/>
      <c r="Y90" s="132"/>
      <c r="Z90" s="132"/>
      <c r="AA90" s="132"/>
      <c r="AB90" s="333"/>
      <c r="AC90" s="360"/>
      <c r="AD90" s="349"/>
      <c r="AE90" s="349"/>
      <c r="AF90" s="349"/>
      <c r="AG90" s="349"/>
      <c r="AH90" s="361"/>
      <c r="AI90" s="394"/>
    </row>
    <row r="91" spans="2:35" ht="42.75" hidden="1" customHeight="1">
      <c r="B91" s="446"/>
      <c r="C91" s="279"/>
      <c r="D91" s="134"/>
      <c r="E91" s="130"/>
      <c r="F91" s="131"/>
      <c r="G91" s="131"/>
      <c r="H91" s="131"/>
      <c r="I91" s="131"/>
      <c r="J91" s="131"/>
      <c r="K91" s="132"/>
      <c r="L91" s="132"/>
      <c r="M91" s="132"/>
      <c r="N91" s="132"/>
      <c r="O91" s="132"/>
      <c r="P91" s="132"/>
      <c r="Q91" s="132"/>
      <c r="R91" s="132"/>
      <c r="S91" s="132"/>
      <c r="T91" s="132"/>
      <c r="U91" s="132"/>
      <c r="V91" s="132"/>
      <c r="W91" s="132"/>
      <c r="X91" s="132"/>
      <c r="Y91" s="132"/>
      <c r="Z91" s="132"/>
      <c r="AA91" s="132"/>
      <c r="AB91" s="333"/>
      <c r="AC91" s="360"/>
      <c r="AD91" s="349"/>
      <c r="AE91" s="349"/>
      <c r="AF91" s="349"/>
      <c r="AG91" s="349"/>
      <c r="AH91" s="361"/>
      <c r="AI91" s="394"/>
    </row>
    <row r="92" spans="2:35" ht="42.75" hidden="1" customHeight="1">
      <c r="B92" s="447"/>
      <c r="C92" s="279" t="s">
        <v>386</v>
      </c>
      <c r="D92" s="134" t="s">
        <v>575</v>
      </c>
      <c r="E92" s="130"/>
      <c r="F92" s="131"/>
      <c r="G92" s="131"/>
      <c r="H92" s="131"/>
      <c r="I92" s="131"/>
      <c r="J92" s="131"/>
      <c r="K92" s="132"/>
      <c r="L92" s="132"/>
      <c r="M92" s="132"/>
      <c r="N92" s="132"/>
      <c r="O92" s="132"/>
      <c r="P92" s="132"/>
      <c r="Q92" s="132"/>
      <c r="R92" s="132"/>
      <c r="S92" s="132"/>
      <c r="T92" s="132"/>
      <c r="U92" s="132"/>
      <c r="V92" s="132"/>
      <c r="W92" s="132"/>
      <c r="X92" s="132"/>
      <c r="Y92" s="132"/>
      <c r="Z92" s="132"/>
      <c r="AA92" s="132"/>
      <c r="AB92" s="333"/>
      <c r="AC92" s="360"/>
      <c r="AD92" s="349"/>
      <c r="AE92" s="349"/>
      <c r="AF92" s="349"/>
      <c r="AG92" s="349"/>
      <c r="AH92" s="361"/>
      <c r="AI92" s="394"/>
    </row>
    <row r="93" spans="2:35" ht="42.75" hidden="1" customHeight="1">
      <c r="B93" s="447"/>
      <c r="C93" s="279" t="s">
        <v>387</v>
      </c>
      <c r="D93" s="134" t="s">
        <v>576</v>
      </c>
      <c r="E93" s="130"/>
      <c r="F93" s="131"/>
      <c r="G93" s="131"/>
      <c r="H93" s="131"/>
      <c r="I93" s="131"/>
      <c r="J93" s="131"/>
      <c r="K93" s="132"/>
      <c r="L93" s="132"/>
      <c r="M93" s="132"/>
      <c r="N93" s="132"/>
      <c r="O93" s="132"/>
      <c r="P93" s="132"/>
      <c r="Q93" s="132"/>
      <c r="R93" s="132"/>
      <c r="S93" s="132"/>
      <c r="T93" s="132"/>
      <c r="U93" s="132"/>
      <c r="V93" s="132"/>
      <c r="W93" s="132"/>
      <c r="X93" s="132"/>
      <c r="Y93" s="132"/>
      <c r="Z93" s="132"/>
      <c r="AA93" s="132"/>
      <c r="AB93" s="333"/>
      <c r="AC93" s="360"/>
      <c r="AD93" s="349"/>
      <c r="AE93" s="349"/>
      <c r="AF93" s="349"/>
      <c r="AG93" s="349"/>
      <c r="AH93" s="361"/>
      <c r="AI93" s="394"/>
    </row>
    <row r="94" spans="2:35" ht="42.75" hidden="1" customHeight="1">
      <c r="B94" s="447"/>
      <c r="C94" s="279" t="s">
        <v>388</v>
      </c>
      <c r="D94" s="134" t="s">
        <v>577</v>
      </c>
      <c r="E94" s="130"/>
      <c r="F94" s="131"/>
      <c r="G94" s="131"/>
      <c r="H94" s="131"/>
      <c r="I94" s="131"/>
      <c r="J94" s="131"/>
      <c r="K94" s="132"/>
      <c r="L94" s="132"/>
      <c r="M94" s="132"/>
      <c r="N94" s="132"/>
      <c r="O94" s="132"/>
      <c r="P94" s="132"/>
      <c r="Q94" s="132"/>
      <c r="R94" s="132"/>
      <c r="S94" s="132"/>
      <c r="T94" s="132"/>
      <c r="U94" s="132"/>
      <c r="V94" s="132"/>
      <c r="W94" s="132"/>
      <c r="X94" s="132"/>
      <c r="Y94" s="132"/>
      <c r="Z94" s="132"/>
      <c r="AA94" s="132"/>
      <c r="AB94" s="333"/>
      <c r="AC94" s="360"/>
      <c r="AD94" s="349"/>
      <c r="AE94" s="349"/>
      <c r="AF94" s="349"/>
      <c r="AG94" s="349"/>
      <c r="AH94" s="361"/>
      <c r="AI94" s="394"/>
    </row>
    <row r="95" spans="2:35" ht="42.75" hidden="1" customHeight="1">
      <c r="B95" s="447"/>
      <c r="C95" s="279" t="s">
        <v>389</v>
      </c>
      <c r="D95" s="134" t="s">
        <v>578</v>
      </c>
      <c r="E95" s="130"/>
      <c r="F95" s="131"/>
      <c r="G95" s="131"/>
      <c r="H95" s="131"/>
      <c r="I95" s="131"/>
      <c r="J95" s="131"/>
      <c r="K95" s="132"/>
      <c r="L95" s="132"/>
      <c r="M95" s="132"/>
      <c r="N95" s="132"/>
      <c r="O95" s="132"/>
      <c r="P95" s="132"/>
      <c r="Q95" s="132"/>
      <c r="R95" s="132"/>
      <c r="S95" s="132"/>
      <c r="T95" s="132"/>
      <c r="U95" s="132"/>
      <c r="V95" s="132"/>
      <c r="W95" s="132"/>
      <c r="X95" s="132"/>
      <c r="Y95" s="132"/>
      <c r="Z95" s="132"/>
      <c r="AA95" s="132"/>
      <c r="AB95" s="333"/>
      <c r="AC95" s="360"/>
      <c r="AD95" s="349"/>
      <c r="AE95" s="349"/>
      <c r="AF95" s="349"/>
      <c r="AG95" s="349"/>
      <c r="AH95" s="361"/>
      <c r="AI95" s="394"/>
    </row>
    <row r="96" spans="2:35" ht="42.75" hidden="1" customHeight="1" thickBot="1">
      <c r="B96" s="448"/>
      <c r="C96" s="281" t="s">
        <v>390</v>
      </c>
      <c r="D96" s="139" t="s">
        <v>579</v>
      </c>
      <c r="E96" s="154"/>
      <c r="F96" s="153"/>
      <c r="G96" s="153"/>
      <c r="H96" s="153"/>
      <c r="I96" s="153"/>
      <c r="J96" s="153"/>
      <c r="K96" s="142"/>
      <c r="L96" s="142"/>
      <c r="M96" s="142"/>
      <c r="N96" s="142"/>
      <c r="O96" s="142"/>
      <c r="P96" s="142"/>
      <c r="Q96" s="142"/>
      <c r="R96" s="142"/>
      <c r="S96" s="142"/>
      <c r="T96" s="142"/>
      <c r="U96" s="142"/>
      <c r="V96" s="142"/>
      <c r="W96" s="142"/>
      <c r="X96" s="142"/>
      <c r="Y96" s="142"/>
      <c r="Z96" s="142"/>
      <c r="AA96" s="142"/>
      <c r="AB96" s="335"/>
      <c r="AC96" s="360"/>
      <c r="AD96" s="349"/>
      <c r="AE96" s="349"/>
      <c r="AF96" s="349"/>
      <c r="AG96" s="349"/>
      <c r="AH96" s="361"/>
      <c r="AI96" s="396"/>
    </row>
    <row r="97" spans="2:35" ht="42.75" hidden="1" customHeight="1">
      <c r="B97" s="599" t="s">
        <v>582</v>
      </c>
      <c r="C97" s="282" t="s">
        <v>552</v>
      </c>
      <c r="D97" s="124" t="s">
        <v>352</v>
      </c>
      <c r="E97" s="149"/>
      <c r="F97" s="150"/>
      <c r="G97" s="150"/>
      <c r="H97" s="150"/>
      <c r="I97" s="150"/>
      <c r="J97" s="150"/>
      <c r="K97" s="145"/>
      <c r="L97" s="145"/>
      <c r="M97" s="145"/>
      <c r="N97" s="145"/>
      <c r="O97" s="145"/>
      <c r="P97" s="145"/>
      <c r="Q97" s="145"/>
      <c r="R97" s="145"/>
      <c r="S97" s="145"/>
      <c r="T97" s="145"/>
      <c r="U97" s="145"/>
      <c r="V97" s="145"/>
      <c r="W97" s="145"/>
      <c r="X97" s="145"/>
      <c r="Y97" s="145"/>
      <c r="Z97" s="145"/>
      <c r="AA97" s="145"/>
      <c r="AB97" s="336"/>
      <c r="AC97" s="360"/>
      <c r="AD97" s="349"/>
      <c r="AE97" s="349"/>
      <c r="AF97" s="349"/>
      <c r="AG97" s="349"/>
      <c r="AH97" s="361"/>
      <c r="AI97" s="397"/>
    </row>
    <row r="98" spans="2:35" hidden="1">
      <c r="B98" s="600"/>
      <c r="C98" s="279" t="s">
        <v>556</v>
      </c>
      <c r="D98" s="134" t="s">
        <v>558</v>
      </c>
      <c r="E98" s="130"/>
      <c r="F98" s="131"/>
      <c r="G98" s="131"/>
      <c r="H98" s="131"/>
      <c r="I98" s="131"/>
      <c r="J98" s="131"/>
      <c r="K98" s="132"/>
      <c r="L98" s="132"/>
      <c r="M98" s="132"/>
      <c r="N98" s="132"/>
      <c r="O98" s="132"/>
      <c r="P98" s="132"/>
      <c r="Q98" s="132"/>
      <c r="R98" s="132"/>
      <c r="S98" s="132"/>
      <c r="T98" s="132"/>
      <c r="U98" s="132"/>
      <c r="V98" s="132"/>
      <c r="W98" s="132"/>
      <c r="X98" s="132"/>
      <c r="Y98" s="132"/>
      <c r="Z98" s="132"/>
      <c r="AA98" s="132"/>
      <c r="AB98" s="333"/>
      <c r="AC98" s="360"/>
      <c r="AD98" s="349"/>
      <c r="AE98" s="349"/>
      <c r="AF98" s="349"/>
      <c r="AG98" s="349"/>
      <c r="AH98" s="361"/>
      <c r="AI98" s="394"/>
    </row>
    <row r="99" spans="2:35" hidden="1">
      <c r="B99" s="600"/>
      <c r="C99" s="279" t="s">
        <v>557</v>
      </c>
      <c r="D99" s="134" t="s">
        <v>559</v>
      </c>
      <c r="E99" s="130"/>
      <c r="F99" s="131"/>
      <c r="G99" s="131"/>
      <c r="H99" s="131"/>
      <c r="I99" s="131"/>
      <c r="J99" s="131"/>
      <c r="K99" s="132"/>
      <c r="L99" s="132"/>
      <c r="M99" s="132"/>
      <c r="N99" s="132"/>
      <c r="O99" s="132"/>
      <c r="P99" s="132"/>
      <c r="Q99" s="132"/>
      <c r="R99" s="132"/>
      <c r="S99" s="132"/>
      <c r="T99" s="132"/>
      <c r="U99" s="132"/>
      <c r="V99" s="132"/>
      <c r="W99" s="132"/>
      <c r="X99" s="132"/>
      <c r="Y99" s="132"/>
      <c r="Z99" s="132"/>
      <c r="AA99" s="132"/>
      <c r="AB99" s="333"/>
      <c r="AC99" s="360"/>
      <c r="AD99" s="349"/>
      <c r="AE99" s="349"/>
      <c r="AF99" s="349"/>
      <c r="AG99" s="349"/>
      <c r="AH99" s="361"/>
      <c r="AI99" s="394"/>
    </row>
    <row r="100" spans="2:35" ht="42.75" hidden="1" customHeight="1" thickBot="1">
      <c r="B100" s="601"/>
      <c r="C100" s="281" t="s">
        <v>651</v>
      </c>
      <c r="D100" s="139" t="s">
        <v>189</v>
      </c>
      <c r="E100" s="154"/>
      <c r="F100" s="153"/>
      <c r="G100" s="153"/>
      <c r="H100" s="153"/>
      <c r="I100" s="153"/>
      <c r="J100" s="153"/>
      <c r="K100" s="142"/>
      <c r="L100" s="142"/>
      <c r="M100" s="142"/>
      <c r="N100" s="142"/>
      <c r="O100" s="142"/>
      <c r="P100" s="142"/>
      <c r="Q100" s="142"/>
      <c r="R100" s="142"/>
      <c r="S100" s="142"/>
      <c r="T100" s="142"/>
      <c r="U100" s="142"/>
      <c r="V100" s="142"/>
      <c r="W100" s="142"/>
      <c r="X100" s="142"/>
      <c r="Y100" s="142"/>
      <c r="Z100" s="142"/>
      <c r="AA100" s="142"/>
      <c r="AB100" s="335"/>
      <c r="AC100" s="360"/>
      <c r="AD100" s="349"/>
      <c r="AE100" s="349"/>
      <c r="AF100" s="349"/>
      <c r="AG100" s="349"/>
      <c r="AH100" s="361"/>
      <c r="AI100" s="394"/>
    </row>
    <row r="101" spans="2:35" ht="63.75" hidden="1" thickBot="1">
      <c r="B101" s="522" t="s">
        <v>850</v>
      </c>
      <c r="C101" s="287" t="s">
        <v>1045</v>
      </c>
      <c r="D101" s="124" t="s">
        <v>561</v>
      </c>
      <c r="E101" s="149"/>
      <c r="F101" s="150"/>
      <c r="G101" s="150"/>
      <c r="H101" s="150"/>
      <c r="I101" s="150"/>
      <c r="J101" s="150"/>
      <c r="K101" s="170">
        <f>SUM(K102:K107)</f>
        <v>0</v>
      </c>
      <c r="L101" s="170">
        <f t="shared" ref="L101:AB101" si="7">SUM(L102:L107)</f>
        <v>0</v>
      </c>
      <c r="M101" s="170">
        <f t="shared" si="7"/>
        <v>0</v>
      </c>
      <c r="N101" s="170">
        <f t="shared" si="7"/>
        <v>0</v>
      </c>
      <c r="O101" s="170">
        <f t="shared" si="7"/>
        <v>0</v>
      </c>
      <c r="P101" s="170">
        <f t="shared" si="7"/>
        <v>0</v>
      </c>
      <c r="Q101" s="170">
        <f t="shared" si="7"/>
        <v>0</v>
      </c>
      <c r="R101" s="170">
        <f t="shared" si="7"/>
        <v>0</v>
      </c>
      <c r="S101" s="170">
        <f t="shared" si="7"/>
        <v>0</v>
      </c>
      <c r="T101" s="170">
        <f t="shared" si="7"/>
        <v>0</v>
      </c>
      <c r="U101" s="170">
        <f t="shared" si="7"/>
        <v>0</v>
      </c>
      <c r="V101" s="170">
        <f t="shared" si="7"/>
        <v>0</v>
      </c>
      <c r="W101" s="170">
        <f t="shared" si="7"/>
        <v>0</v>
      </c>
      <c r="X101" s="170">
        <f t="shared" si="7"/>
        <v>0</v>
      </c>
      <c r="Y101" s="170">
        <f t="shared" si="7"/>
        <v>0</v>
      </c>
      <c r="Z101" s="170">
        <f t="shared" si="7"/>
        <v>0</v>
      </c>
      <c r="AA101" s="170">
        <f t="shared" si="7"/>
        <v>0</v>
      </c>
      <c r="AB101" s="347">
        <f t="shared" si="7"/>
        <v>0</v>
      </c>
      <c r="AC101" s="360"/>
      <c r="AD101" s="349"/>
      <c r="AE101" s="349"/>
      <c r="AF101" s="349"/>
      <c r="AG101" s="349"/>
      <c r="AH101" s="361"/>
      <c r="AI101" s="442"/>
    </row>
    <row r="102" spans="2:35" ht="42.75" hidden="1" customHeight="1">
      <c r="B102" s="599" t="s">
        <v>572</v>
      </c>
      <c r="C102" s="279" t="s">
        <v>391</v>
      </c>
      <c r="D102" s="134" t="s">
        <v>583</v>
      </c>
      <c r="E102" s="130"/>
      <c r="F102" s="131"/>
      <c r="G102" s="131"/>
      <c r="H102" s="131"/>
      <c r="I102" s="131"/>
      <c r="J102" s="131"/>
      <c r="K102" s="132"/>
      <c r="L102" s="132"/>
      <c r="M102" s="132"/>
      <c r="N102" s="132"/>
      <c r="O102" s="132"/>
      <c r="P102" s="132"/>
      <c r="Q102" s="132"/>
      <c r="R102" s="132"/>
      <c r="S102" s="132"/>
      <c r="T102" s="132"/>
      <c r="U102" s="132"/>
      <c r="V102" s="132"/>
      <c r="W102" s="132"/>
      <c r="X102" s="132"/>
      <c r="Y102" s="132"/>
      <c r="Z102" s="132"/>
      <c r="AA102" s="132"/>
      <c r="AB102" s="333"/>
      <c r="AC102" s="360"/>
      <c r="AD102" s="349"/>
      <c r="AE102" s="349"/>
      <c r="AF102" s="349"/>
      <c r="AG102" s="349"/>
      <c r="AH102" s="361"/>
      <c r="AI102" s="394"/>
    </row>
    <row r="103" spans="2:35" ht="42.75" hidden="1" customHeight="1">
      <c r="B103" s="600"/>
      <c r="C103" s="279" t="s">
        <v>386</v>
      </c>
      <c r="D103" s="134" t="s">
        <v>584</v>
      </c>
      <c r="E103" s="130"/>
      <c r="F103" s="131"/>
      <c r="G103" s="131"/>
      <c r="H103" s="131"/>
      <c r="I103" s="131"/>
      <c r="J103" s="131"/>
      <c r="K103" s="132"/>
      <c r="L103" s="132"/>
      <c r="M103" s="132"/>
      <c r="N103" s="132"/>
      <c r="O103" s="132"/>
      <c r="P103" s="132"/>
      <c r="Q103" s="132"/>
      <c r="R103" s="132"/>
      <c r="S103" s="132"/>
      <c r="T103" s="132"/>
      <c r="U103" s="132"/>
      <c r="V103" s="132"/>
      <c r="W103" s="132"/>
      <c r="X103" s="132"/>
      <c r="Y103" s="132"/>
      <c r="Z103" s="132"/>
      <c r="AA103" s="132"/>
      <c r="AB103" s="333"/>
      <c r="AC103" s="360"/>
      <c r="AD103" s="349"/>
      <c r="AE103" s="349"/>
      <c r="AF103" s="349"/>
      <c r="AG103" s="349"/>
      <c r="AH103" s="361"/>
      <c r="AI103" s="394"/>
    </row>
    <row r="104" spans="2:35" ht="42.75" hidden="1" customHeight="1">
      <c r="B104" s="600"/>
      <c r="C104" s="279" t="s">
        <v>387</v>
      </c>
      <c r="D104" s="134" t="s">
        <v>585</v>
      </c>
      <c r="E104" s="130"/>
      <c r="F104" s="131"/>
      <c r="G104" s="131"/>
      <c r="H104" s="131"/>
      <c r="I104" s="131"/>
      <c r="J104" s="131"/>
      <c r="K104" s="132"/>
      <c r="L104" s="132"/>
      <c r="M104" s="132"/>
      <c r="N104" s="132"/>
      <c r="O104" s="132"/>
      <c r="P104" s="132"/>
      <c r="Q104" s="132"/>
      <c r="R104" s="132"/>
      <c r="S104" s="132"/>
      <c r="T104" s="132"/>
      <c r="U104" s="132"/>
      <c r="V104" s="132"/>
      <c r="W104" s="132"/>
      <c r="X104" s="132"/>
      <c r="Y104" s="132"/>
      <c r="Z104" s="132"/>
      <c r="AA104" s="132"/>
      <c r="AB104" s="333"/>
      <c r="AC104" s="360"/>
      <c r="AD104" s="349"/>
      <c r="AE104" s="349"/>
      <c r="AF104" s="349"/>
      <c r="AG104" s="349"/>
      <c r="AH104" s="361"/>
      <c r="AI104" s="394"/>
    </row>
    <row r="105" spans="2:35" ht="42.75" hidden="1" customHeight="1">
      <c r="B105" s="600"/>
      <c r="C105" s="279" t="s">
        <v>388</v>
      </c>
      <c r="D105" s="134" t="s">
        <v>586</v>
      </c>
      <c r="E105" s="130"/>
      <c r="F105" s="131"/>
      <c r="G105" s="131"/>
      <c r="H105" s="131"/>
      <c r="I105" s="131"/>
      <c r="J105" s="131"/>
      <c r="K105" s="132"/>
      <c r="L105" s="132"/>
      <c r="M105" s="132"/>
      <c r="N105" s="132"/>
      <c r="O105" s="132"/>
      <c r="P105" s="132"/>
      <c r="Q105" s="132"/>
      <c r="R105" s="132"/>
      <c r="S105" s="132"/>
      <c r="T105" s="132"/>
      <c r="U105" s="132"/>
      <c r="V105" s="132"/>
      <c r="W105" s="132"/>
      <c r="X105" s="132"/>
      <c r="Y105" s="132"/>
      <c r="Z105" s="132"/>
      <c r="AA105" s="132"/>
      <c r="AB105" s="333"/>
      <c r="AC105" s="360"/>
      <c r="AD105" s="349"/>
      <c r="AE105" s="349"/>
      <c r="AF105" s="349"/>
      <c r="AG105" s="349"/>
      <c r="AH105" s="361"/>
      <c r="AI105" s="394"/>
    </row>
    <row r="106" spans="2:35" ht="42.75" hidden="1" customHeight="1">
      <c r="B106" s="600"/>
      <c r="C106" s="279" t="s">
        <v>389</v>
      </c>
      <c r="D106" s="134" t="s">
        <v>587</v>
      </c>
      <c r="E106" s="130"/>
      <c r="F106" s="131"/>
      <c r="G106" s="131"/>
      <c r="H106" s="131"/>
      <c r="I106" s="131"/>
      <c r="J106" s="131"/>
      <c r="K106" s="132"/>
      <c r="L106" s="132"/>
      <c r="M106" s="132"/>
      <c r="N106" s="132"/>
      <c r="O106" s="132"/>
      <c r="P106" s="132"/>
      <c r="Q106" s="132"/>
      <c r="R106" s="132"/>
      <c r="S106" s="132"/>
      <c r="T106" s="132"/>
      <c r="U106" s="132"/>
      <c r="V106" s="132"/>
      <c r="W106" s="132"/>
      <c r="X106" s="132"/>
      <c r="Y106" s="132"/>
      <c r="Z106" s="132"/>
      <c r="AA106" s="132"/>
      <c r="AB106" s="333"/>
      <c r="AC106" s="360"/>
      <c r="AD106" s="349"/>
      <c r="AE106" s="349"/>
      <c r="AF106" s="349"/>
      <c r="AG106" s="349"/>
      <c r="AH106" s="361"/>
      <c r="AI106" s="394"/>
    </row>
    <row r="107" spans="2:35" ht="42.75" hidden="1" customHeight="1" thickBot="1">
      <c r="B107" s="601"/>
      <c r="C107" s="281" t="s">
        <v>390</v>
      </c>
      <c r="D107" s="139" t="s">
        <v>588</v>
      </c>
      <c r="E107" s="171"/>
      <c r="F107" s="164"/>
      <c r="G107" s="164"/>
      <c r="H107" s="164"/>
      <c r="I107" s="164"/>
      <c r="J107" s="164"/>
      <c r="K107" s="165"/>
      <c r="L107" s="165"/>
      <c r="M107" s="165"/>
      <c r="N107" s="165"/>
      <c r="O107" s="165"/>
      <c r="P107" s="165"/>
      <c r="Q107" s="165"/>
      <c r="R107" s="165"/>
      <c r="S107" s="165"/>
      <c r="T107" s="165"/>
      <c r="U107" s="165"/>
      <c r="V107" s="165"/>
      <c r="W107" s="165"/>
      <c r="X107" s="165"/>
      <c r="Y107" s="165"/>
      <c r="Z107" s="165"/>
      <c r="AA107" s="165"/>
      <c r="AB107" s="343"/>
      <c r="AC107" s="360"/>
      <c r="AD107" s="349"/>
      <c r="AE107" s="349"/>
      <c r="AF107" s="349"/>
      <c r="AG107" s="349"/>
      <c r="AH107" s="361"/>
      <c r="AI107" s="443"/>
    </row>
    <row r="108" spans="2:35" ht="42.75" hidden="1" customHeight="1">
      <c r="B108" s="593" t="s">
        <v>28</v>
      </c>
      <c r="C108" s="278" t="s">
        <v>652</v>
      </c>
      <c r="D108" s="172" t="s">
        <v>191</v>
      </c>
      <c r="E108" s="173"/>
      <c r="F108" s="150"/>
      <c r="G108" s="150"/>
      <c r="H108" s="150"/>
      <c r="I108" s="150"/>
      <c r="J108" s="150"/>
      <c r="K108" s="145"/>
      <c r="L108" s="145"/>
      <c r="M108" s="145"/>
      <c r="N108" s="145"/>
      <c r="O108" s="145"/>
      <c r="P108" s="145"/>
      <c r="Q108" s="145"/>
      <c r="R108" s="145"/>
      <c r="S108" s="145"/>
      <c r="T108" s="145"/>
      <c r="U108" s="145"/>
      <c r="V108" s="145"/>
      <c r="W108" s="145"/>
      <c r="X108" s="145"/>
      <c r="Y108" s="145"/>
      <c r="Z108" s="145"/>
      <c r="AA108" s="145"/>
      <c r="AB108" s="336"/>
      <c r="AC108" s="360"/>
      <c r="AD108" s="349"/>
      <c r="AE108" s="349"/>
      <c r="AF108" s="349"/>
      <c r="AG108" s="349"/>
      <c r="AH108" s="361"/>
      <c r="AI108" s="397"/>
    </row>
    <row r="109" spans="2:35" ht="42.75" hidden="1" customHeight="1">
      <c r="B109" s="594"/>
      <c r="C109" s="279" t="s">
        <v>653</v>
      </c>
      <c r="D109" s="134" t="s">
        <v>192</v>
      </c>
      <c r="E109" s="174"/>
      <c r="F109" s="131"/>
      <c r="G109" s="131"/>
      <c r="H109" s="131"/>
      <c r="I109" s="131"/>
      <c r="J109" s="131"/>
      <c r="K109" s="132"/>
      <c r="L109" s="132"/>
      <c r="M109" s="132"/>
      <c r="N109" s="132"/>
      <c r="O109" s="132"/>
      <c r="P109" s="132"/>
      <c r="Q109" s="132"/>
      <c r="R109" s="132"/>
      <c r="S109" s="132"/>
      <c r="T109" s="132"/>
      <c r="U109" s="132"/>
      <c r="V109" s="132"/>
      <c r="W109" s="132"/>
      <c r="X109" s="132"/>
      <c r="Y109" s="132"/>
      <c r="Z109" s="132"/>
      <c r="AA109" s="132"/>
      <c r="AB109" s="333"/>
      <c r="AC109" s="360"/>
      <c r="AD109" s="349"/>
      <c r="AE109" s="349"/>
      <c r="AF109" s="349"/>
      <c r="AG109" s="349"/>
      <c r="AH109" s="361"/>
      <c r="AI109" s="394"/>
    </row>
    <row r="110" spans="2:35" ht="42.75" hidden="1" customHeight="1" thickBot="1">
      <c r="B110" s="595"/>
      <c r="C110" s="286" t="s">
        <v>654</v>
      </c>
      <c r="D110" s="175" t="s">
        <v>353</v>
      </c>
      <c r="E110" s="163"/>
      <c r="F110" s="153"/>
      <c r="G110" s="153"/>
      <c r="H110" s="153"/>
      <c r="I110" s="153"/>
      <c r="J110" s="153"/>
      <c r="K110" s="142"/>
      <c r="L110" s="142"/>
      <c r="M110" s="142"/>
      <c r="N110" s="142"/>
      <c r="O110" s="142"/>
      <c r="P110" s="142"/>
      <c r="Q110" s="142"/>
      <c r="R110" s="142"/>
      <c r="S110" s="142"/>
      <c r="T110" s="142"/>
      <c r="U110" s="142"/>
      <c r="V110" s="142"/>
      <c r="W110" s="142"/>
      <c r="X110" s="142"/>
      <c r="Y110" s="142"/>
      <c r="Z110" s="142"/>
      <c r="AA110" s="142"/>
      <c r="AB110" s="335"/>
      <c r="AC110" s="360"/>
      <c r="AD110" s="349"/>
      <c r="AE110" s="349"/>
      <c r="AF110" s="349"/>
      <c r="AG110" s="349"/>
      <c r="AH110" s="361"/>
      <c r="AI110" s="396"/>
    </row>
    <row r="111" spans="2:35" ht="73.5" hidden="1" customHeight="1" thickBot="1">
      <c r="B111" s="368" t="s">
        <v>1063</v>
      </c>
      <c r="C111" s="369" t="s">
        <v>1065</v>
      </c>
      <c r="D111" s="392" t="s">
        <v>1064</v>
      </c>
      <c r="E111" s="365"/>
      <c r="F111" s="366"/>
      <c r="G111" s="366"/>
      <c r="H111" s="366"/>
      <c r="I111" s="366"/>
      <c r="J111" s="366"/>
      <c r="K111" s="245"/>
      <c r="L111" s="245"/>
      <c r="M111" s="245"/>
      <c r="N111" s="245"/>
      <c r="O111" s="245"/>
      <c r="P111" s="245"/>
      <c r="Q111" s="245"/>
      <c r="R111" s="245"/>
      <c r="S111" s="245"/>
      <c r="T111" s="245"/>
      <c r="U111" s="245"/>
      <c r="V111" s="245"/>
      <c r="W111" s="245"/>
      <c r="X111" s="245"/>
      <c r="Y111" s="245"/>
      <c r="Z111" s="245"/>
      <c r="AA111" s="245"/>
      <c r="AB111" s="367"/>
      <c r="AC111" s="360"/>
      <c r="AD111" s="349"/>
      <c r="AE111" s="349"/>
      <c r="AF111" s="349"/>
      <c r="AG111" s="349"/>
      <c r="AH111" s="361"/>
      <c r="AI111" s="421"/>
    </row>
    <row r="112" spans="2:35" ht="42.75" hidden="1" customHeight="1">
      <c r="B112" s="593" t="s">
        <v>21</v>
      </c>
      <c r="C112" s="282" t="s">
        <v>655</v>
      </c>
      <c r="D112" s="124" t="s">
        <v>354</v>
      </c>
      <c r="E112" s="149"/>
      <c r="F112" s="150"/>
      <c r="G112" s="150"/>
      <c r="H112" s="150"/>
      <c r="I112" s="150"/>
      <c r="J112" s="150"/>
      <c r="K112" s="145"/>
      <c r="L112" s="145"/>
      <c r="M112" s="145"/>
      <c r="N112" s="145"/>
      <c r="O112" s="145"/>
      <c r="P112" s="145"/>
      <c r="Q112" s="145"/>
      <c r="R112" s="145"/>
      <c r="S112" s="145"/>
      <c r="T112" s="145"/>
      <c r="U112" s="145"/>
      <c r="V112" s="145"/>
      <c r="W112" s="145"/>
      <c r="X112" s="145"/>
      <c r="Y112" s="145"/>
      <c r="Z112" s="145"/>
      <c r="AA112" s="145"/>
      <c r="AB112" s="336"/>
      <c r="AC112" s="360"/>
      <c r="AD112" s="349"/>
      <c r="AE112" s="349"/>
      <c r="AF112" s="349"/>
      <c r="AG112" s="349"/>
      <c r="AH112" s="361"/>
      <c r="AI112" s="397"/>
    </row>
    <row r="113" spans="2:35" ht="42.75" hidden="1" customHeight="1">
      <c r="B113" s="594"/>
      <c r="C113" s="279" t="s">
        <v>1046</v>
      </c>
      <c r="D113" s="134" t="s">
        <v>355</v>
      </c>
      <c r="E113" s="130"/>
      <c r="F113" s="131"/>
      <c r="G113" s="131"/>
      <c r="H113" s="131"/>
      <c r="I113" s="131"/>
      <c r="J113" s="131"/>
      <c r="K113" s="132"/>
      <c r="L113" s="132"/>
      <c r="M113" s="132"/>
      <c r="N113" s="132"/>
      <c r="O113" s="132"/>
      <c r="P113" s="132"/>
      <c r="Q113" s="132"/>
      <c r="R113" s="132"/>
      <c r="S113" s="132"/>
      <c r="T113" s="132"/>
      <c r="U113" s="132"/>
      <c r="V113" s="132"/>
      <c r="W113" s="132"/>
      <c r="X113" s="132"/>
      <c r="Y113" s="132"/>
      <c r="Z113" s="132"/>
      <c r="AA113" s="132"/>
      <c r="AB113" s="333"/>
      <c r="AC113" s="360"/>
      <c r="AD113" s="349"/>
      <c r="AE113" s="349"/>
      <c r="AF113" s="349"/>
      <c r="AG113" s="349"/>
      <c r="AH113" s="361"/>
      <c r="AI113" s="394"/>
    </row>
    <row r="114" spans="2:35" ht="42.75" hidden="1" customHeight="1">
      <c r="B114" s="594"/>
      <c r="C114" s="279" t="s">
        <v>656</v>
      </c>
      <c r="D114" s="134" t="s">
        <v>194</v>
      </c>
      <c r="E114" s="130"/>
      <c r="F114" s="131"/>
      <c r="G114" s="131"/>
      <c r="H114" s="131"/>
      <c r="I114" s="131"/>
      <c r="J114" s="131"/>
      <c r="K114" s="132"/>
      <c r="L114" s="132"/>
      <c r="M114" s="132"/>
      <c r="N114" s="132"/>
      <c r="O114" s="132"/>
      <c r="P114" s="132"/>
      <c r="Q114" s="132"/>
      <c r="R114" s="132"/>
      <c r="S114" s="132"/>
      <c r="T114" s="132"/>
      <c r="U114" s="132"/>
      <c r="V114" s="132"/>
      <c r="W114" s="132"/>
      <c r="X114" s="132"/>
      <c r="Y114" s="132"/>
      <c r="Z114" s="132"/>
      <c r="AA114" s="132"/>
      <c r="AB114" s="333"/>
      <c r="AC114" s="360"/>
      <c r="AD114" s="349"/>
      <c r="AE114" s="349"/>
      <c r="AF114" s="349"/>
      <c r="AG114" s="349"/>
      <c r="AH114" s="361"/>
      <c r="AI114" s="394"/>
    </row>
    <row r="115" spans="2:35" ht="42.75" hidden="1" customHeight="1">
      <c r="B115" s="594"/>
      <c r="C115" s="279" t="s">
        <v>657</v>
      </c>
      <c r="D115" s="134" t="s">
        <v>195</v>
      </c>
      <c r="E115" s="130"/>
      <c r="F115" s="131"/>
      <c r="G115" s="131"/>
      <c r="H115" s="131"/>
      <c r="I115" s="131"/>
      <c r="J115" s="131"/>
      <c r="K115" s="132"/>
      <c r="L115" s="132"/>
      <c r="M115" s="132"/>
      <c r="N115" s="132"/>
      <c r="O115" s="132"/>
      <c r="P115" s="132"/>
      <c r="Q115" s="132"/>
      <c r="R115" s="132"/>
      <c r="S115" s="132"/>
      <c r="T115" s="132"/>
      <c r="U115" s="132"/>
      <c r="V115" s="132"/>
      <c r="W115" s="132"/>
      <c r="X115" s="132"/>
      <c r="Y115" s="132"/>
      <c r="Z115" s="132"/>
      <c r="AA115" s="132"/>
      <c r="AB115" s="333"/>
      <c r="AC115" s="360"/>
      <c r="AD115" s="349"/>
      <c r="AE115" s="349"/>
      <c r="AF115" s="349"/>
      <c r="AG115" s="349"/>
      <c r="AH115" s="361"/>
      <c r="AI115" s="394"/>
    </row>
    <row r="116" spans="2:35" ht="42.75" hidden="1" customHeight="1">
      <c r="B116" s="594"/>
      <c r="C116" s="279" t="s">
        <v>658</v>
      </c>
      <c r="D116" s="134" t="s">
        <v>196</v>
      </c>
      <c r="E116" s="130"/>
      <c r="F116" s="131"/>
      <c r="G116" s="131"/>
      <c r="H116" s="131"/>
      <c r="I116" s="131"/>
      <c r="J116" s="131"/>
      <c r="K116" s="132"/>
      <c r="L116" s="132"/>
      <c r="M116" s="132"/>
      <c r="N116" s="132"/>
      <c r="O116" s="132"/>
      <c r="P116" s="132"/>
      <c r="Q116" s="132"/>
      <c r="R116" s="132"/>
      <c r="S116" s="132"/>
      <c r="T116" s="132"/>
      <c r="U116" s="132"/>
      <c r="V116" s="132"/>
      <c r="W116" s="132"/>
      <c r="X116" s="132"/>
      <c r="Y116" s="132"/>
      <c r="Z116" s="132"/>
      <c r="AA116" s="132"/>
      <c r="AB116" s="333"/>
      <c r="AC116" s="360"/>
      <c r="AD116" s="349"/>
      <c r="AE116" s="349"/>
      <c r="AF116" s="349"/>
      <c r="AG116" s="349"/>
      <c r="AH116" s="361"/>
      <c r="AI116" s="394"/>
    </row>
    <row r="117" spans="2:35" ht="42.75" hidden="1" customHeight="1">
      <c r="B117" s="594"/>
      <c r="C117" s="279" t="s">
        <v>659</v>
      </c>
      <c r="D117" s="134" t="s">
        <v>197</v>
      </c>
      <c r="E117" s="130"/>
      <c r="F117" s="131"/>
      <c r="G117" s="131"/>
      <c r="H117" s="131"/>
      <c r="I117" s="131"/>
      <c r="J117" s="131"/>
      <c r="K117" s="132"/>
      <c r="L117" s="132"/>
      <c r="M117" s="132"/>
      <c r="N117" s="132"/>
      <c r="O117" s="132"/>
      <c r="P117" s="132"/>
      <c r="Q117" s="132"/>
      <c r="R117" s="132"/>
      <c r="S117" s="132"/>
      <c r="T117" s="132"/>
      <c r="U117" s="132"/>
      <c r="V117" s="132"/>
      <c r="W117" s="132"/>
      <c r="X117" s="132"/>
      <c r="Y117" s="132"/>
      <c r="Z117" s="132"/>
      <c r="AA117" s="132"/>
      <c r="AB117" s="333"/>
      <c r="AC117" s="360"/>
      <c r="AD117" s="349"/>
      <c r="AE117" s="349"/>
      <c r="AF117" s="349"/>
      <c r="AG117" s="349"/>
      <c r="AH117" s="361"/>
      <c r="AI117" s="394"/>
    </row>
    <row r="118" spans="2:35" ht="42.75" hidden="1" customHeight="1" thickBot="1">
      <c r="B118" s="595"/>
      <c r="C118" s="281" t="s">
        <v>660</v>
      </c>
      <c r="D118" s="139" t="s">
        <v>198</v>
      </c>
      <c r="E118" s="154"/>
      <c r="F118" s="153"/>
      <c r="G118" s="153"/>
      <c r="H118" s="153"/>
      <c r="I118" s="153"/>
      <c r="J118" s="153"/>
      <c r="K118" s="142"/>
      <c r="L118" s="142"/>
      <c r="M118" s="142"/>
      <c r="N118" s="142"/>
      <c r="O118" s="142"/>
      <c r="P118" s="142"/>
      <c r="Q118" s="142"/>
      <c r="R118" s="142"/>
      <c r="S118" s="142"/>
      <c r="T118" s="142"/>
      <c r="U118" s="142"/>
      <c r="V118" s="142"/>
      <c r="W118" s="142"/>
      <c r="X118" s="142"/>
      <c r="Y118" s="142"/>
      <c r="Z118" s="142"/>
      <c r="AA118" s="142"/>
      <c r="AB118" s="335"/>
      <c r="AC118" s="360"/>
      <c r="AD118" s="349"/>
      <c r="AE118" s="349"/>
      <c r="AF118" s="349"/>
      <c r="AG118" s="349"/>
      <c r="AH118" s="361"/>
      <c r="AI118" s="396"/>
    </row>
    <row r="119" spans="2:35" ht="42.75" hidden="1" customHeight="1">
      <c r="B119" s="593" t="s">
        <v>114</v>
      </c>
      <c r="C119" s="288" t="s">
        <v>661</v>
      </c>
      <c r="D119" s="124" t="s">
        <v>356</v>
      </c>
      <c r="E119" s="149"/>
      <c r="F119" s="150"/>
      <c r="G119" s="150"/>
      <c r="H119" s="150"/>
      <c r="I119" s="150"/>
      <c r="J119" s="150"/>
      <c r="K119" s="150"/>
      <c r="L119" s="150"/>
      <c r="M119" s="150"/>
      <c r="N119" s="150"/>
      <c r="O119" s="150"/>
      <c r="P119" s="150"/>
      <c r="Q119" s="150"/>
      <c r="R119" s="150"/>
      <c r="S119" s="150"/>
      <c r="T119" s="150"/>
      <c r="U119" s="150"/>
      <c r="V119" s="150"/>
      <c r="W119" s="150"/>
      <c r="X119" s="150"/>
      <c r="Y119" s="150"/>
      <c r="Z119" s="150"/>
      <c r="AA119" s="150"/>
      <c r="AB119" s="338"/>
      <c r="AC119" s="360"/>
      <c r="AD119" s="349"/>
      <c r="AE119" s="349"/>
      <c r="AF119" s="349"/>
      <c r="AG119" s="349"/>
      <c r="AH119" s="361"/>
      <c r="AI119" s="444"/>
    </row>
    <row r="120" spans="2:35" ht="42.75" hidden="1" customHeight="1" thickBot="1">
      <c r="B120" s="631"/>
      <c r="C120" s="289" t="s">
        <v>662</v>
      </c>
      <c r="D120" s="139" t="s">
        <v>357</v>
      </c>
      <c r="E120" s="171"/>
      <c r="F120" s="164"/>
      <c r="G120" s="164"/>
      <c r="H120" s="164"/>
      <c r="I120" s="164"/>
      <c r="J120" s="164"/>
      <c r="K120" s="164"/>
      <c r="L120" s="164"/>
      <c r="M120" s="164"/>
      <c r="N120" s="164"/>
      <c r="O120" s="164"/>
      <c r="P120" s="164"/>
      <c r="Q120" s="164"/>
      <c r="R120" s="164"/>
      <c r="S120" s="164"/>
      <c r="T120" s="164"/>
      <c r="U120" s="164"/>
      <c r="V120" s="164"/>
      <c r="W120" s="164"/>
      <c r="X120" s="164"/>
      <c r="Y120" s="164"/>
      <c r="Z120" s="164"/>
      <c r="AA120" s="164"/>
      <c r="AB120" s="348"/>
      <c r="AC120" s="362"/>
      <c r="AD120" s="363"/>
      <c r="AE120" s="363"/>
      <c r="AF120" s="363"/>
      <c r="AG120" s="363"/>
      <c r="AH120" s="364"/>
      <c r="AI120" s="445"/>
    </row>
    <row r="121" spans="2:35" ht="66.75" customHeight="1" thickBot="1">
      <c r="B121" s="602" t="s">
        <v>1012</v>
      </c>
      <c r="C121" s="603"/>
      <c r="D121" s="603"/>
      <c r="E121" s="603"/>
      <c r="F121" s="603"/>
      <c r="G121" s="603"/>
      <c r="H121" s="603"/>
      <c r="I121" s="603"/>
      <c r="J121" s="603"/>
      <c r="K121" s="603"/>
      <c r="L121" s="603"/>
      <c r="M121" s="603"/>
      <c r="N121" s="603"/>
      <c r="O121" s="603"/>
      <c r="P121" s="603"/>
      <c r="Q121" s="603"/>
      <c r="R121" s="603"/>
      <c r="S121" s="603"/>
      <c r="T121" s="603"/>
      <c r="U121" s="603"/>
      <c r="V121" s="603"/>
      <c r="W121" s="603"/>
      <c r="X121" s="603"/>
      <c r="Y121" s="603"/>
      <c r="Z121" s="603"/>
      <c r="AA121" s="603"/>
      <c r="AB121" s="603"/>
      <c r="AC121" s="604"/>
      <c r="AD121" s="604"/>
      <c r="AE121" s="604"/>
      <c r="AF121" s="604"/>
      <c r="AG121" s="604"/>
      <c r="AH121" s="604"/>
      <c r="AI121" s="605"/>
    </row>
    <row r="122" spans="2:35" ht="42.75" customHeight="1">
      <c r="B122" s="608" t="s">
        <v>37</v>
      </c>
      <c r="C122" s="571" t="s">
        <v>346</v>
      </c>
      <c r="D122" s="628" t="s">
        <v>327</v>
      </c>
      <c r="E122" s="566" t="s">
        <v>0</v>
      </c>
      <c r="F122" s="566"/>
      <c r="G122" s="566" t="s">
        <v>1</v>
      </c>
      <c r="H122" s="566"/>
      <c r="I122" s="566" t="s">
        <v>2</v>
      </c>
      <c r="J122" s="566"/>
      <c r="K122" s="566" t="s">
        <v>3</v>
      </c>
      <c r="L122" s="566"/>
      <c r="M122" s="566" t="s">
        <v>4</v>
      </c>
      <c r="N122" s="566"/>
      <c r="O122" s="566" t="s">
        <v>5</v>
      </c>
      <c r="P122" s="566"/>
      <c r="Q122" s="566" t="s">
        <v>6</v>
      </c>
      <c r="R122" s="566"/>
      <c r="S122" s="566" t="s">
        <v>7</v>
      </c>
      <c r="T122" s="566"/>
      <c r="U122" s="566" t="s">
        <v>8</v>
      </c>
      <c r="V122" s="566"/>
      <c r="W122" s="566" t="s">
        <v>23</v>
      </c>
      <c r="X122" s="566"/>
      <c r="Y122" s="566" t="s">
        <v>24</v>
      </c>
      <c r="Z122" s="566"/>
      <c r="AA122" s="566" t="s">
        <v>9</v>
      </c>
      <c r="AB122" s="566"/>
      <c r="AC122" s="561" t="s">
        <v>1054</v>
      </c>
      <c r="AD122" s="562"/>
      <c r="AE122" s="561" t="s">
        <v>1055</v>
      </c>
      <c r="AF122" s="562"/>
      <c r="AG122" s="561" t="s">
        <v>1056</v>
      </c>
      <c r="AH122" s="562"/>
      <c r="AI122" s="623" t="s">
        <v>19</v>
      </c>
    </row>
    <row r="123" spans="2:35" ht="42.75" customHeight="1" thickBot="1">
      <c r="B123" s="609"/>
      <c r="C123" s="572"/>
      <c r="D123" s="629"/>
      <c r="E123" s="121" t="s">
        <v>10</v>
      </c>
      <c r="F123" s="121" t="s">
        <v>11</v>
      </c>
      <c r="G123" s="121" t="s">
        <v>10</v>
      </c>
      <c r="H123" s="121" t="s">
        <v>11</v>
      </c>
      <c r="I123" s="121" t="s">
        <v>10</v>
      </c>
      <c r="J123" s="121" t="s">
        <v>11</v>
      </c>
      <c r="K123" s="121" t="s">
        <v>10</v>
      </c>
      <c r="L123" s="121" t="s">
        <v>11</v>
      </c>
      <c r="M123" s="121" t="s">
        <v>10</v>
      </c>
      <c r="N123" s="121" t="s">
        <v>11</v>
      </c>
      <c r="O123" s="121" t="s">
        <v>10</v>
      </c>
      <c r="P123" s="121" t="s">
        <v>11</v>
      </c>
      <c r="Q123" s="121" t="s">
        <v>10</v>
      </c>
      <c r="R123" s="121" t="s">
        <v>11</v>
      </c>
      <c r="S123" s="121" t="s">
        <v>10</v>
      </c>
      <c r="T123" s="121" t="s">
        <v>11</v>
      </c>
      <c r="U123" s="121" t="s">
        <v>10</v>
      </c>
      <c r="V123" s="121" t="s">
        <v>11</v>
      </c>
      <c r="W123" s="121" t="s">
        <v>10</v>
      </c>
      <c r="X123" s="121" t="s">
        <v>11</v>
      </c>
      <c r="Y123" s="121" t="s">
        <v>10</v>
      </c>
      <c r="Z123" s="121" t="s">
        <v>11</v>
      </c>
      <c r="AA123" s="121" t="s">
        <v>10</v>
      </c>
      <c r="AB123" s="121" t="s">
        <v>11</v>
      </c>
      <c r="AC123" s="356" t="s">
        <v>10</v>
      </c>
      <c r="AD123" s="356" t="s">
        <v>11</v>
      </c>
      <c r="AE123" s="356" t="s">
        <v>10</v>
      </c>
      <c r="AF123" s="356" t="s">
        <v>11</v>
      </c>
      <c r="AG123" s="356" t="s">
        <v>10</v>
      </c>
      <c r="AH123" s="356" t="s">
        <v>11</v>
      </c>
      <c r="AI123" s="624"/>
    </row>
    <row r="124" spans="2:35" s="123" customFormat="1" ht="42.75" customHeight="1">
      <c r="B124" s="632" t="s">
        <v>1011</v>
      </c>
      <c r="C124" s="278" t="s">
        <v>1047</v>
      </c>
      <c r="D124" s="176" t="s">
        <v>212</v>
      </c>
      <c r="E124" s="177"/>
      <c r="F124" s="127"/>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c r="AC124" s="357"/>
      <c r="AD124" s="358"/>
      <c r="AE124" s="358"/>
      <c r="AF124" s="358"/>
      <c r="AG124" s="358"/>
      <c r="AH124" s="359"/>
      <c r="AI124" s="404"/>
    </row>
    <row r="125" spans="2:35" s="123" customFormat="1" ht="42.75" customHeight="1" thickBot="1">
      <c r="B125" s="595"/>
      <c r="C125" s="281" t="s">
        <v>663</v>
      </c>
      <c r="D125" s="157" t="s">
        <v>213</v>
      </c>
      <c r="E125" s="178"/>
      <c r="F125" s="142"/>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c r="AC125" s="360"/>
      <c r="AD125" s="349"/>
      <c r="AE125" s="349"/>
      <c r="AF125" s="349"/>
      <c r="AG125" s="349"/>
      <c r="AH125" s="361"/>
      <c r="AI125" s="401"/>
    </row>
    <row r="126" spans="2:35" ht="42.75" customHeight="1">
      <c r="B126" s="593" t="s">
        <v>1000</v>
      </c>
      <c r="C126" s="282" t="s">
        <v>664</v>
      </c>
      <c r="D126" s="124" t="s">
        <v>214</v>
      </c>
      <c r="E126" s="179"/>
      <c r="F126" s="180"/>
      <c r="G126" s="180"/>
      <c r="H126" s="180"/>
      <c r="I126" s="180"/>
      <c r="J126" s="180"/>
      <c r="K126" s="180"/>
      <c r="L126" s="180"/>
      <c r="M126" s="180"/>
      <c r="N126" s="180"/>
      <c r="O126" s="180"/>
      <c r="P126" s="180"/>
      <c r="Q126" s="180"/>
      <c r="R126" s="180"/>
      <c r="S126" s="180"/>
      <c r="T126" s="180"/>
      <c r="U126" s="180"/>
      <c r="V126" s="180"/>
      <c r="W126" s="180"/>
      <c r="X126" s="180"/>
      <c r="Y126" s="180"/>
      <c r="Z126" s="180"/>
      <c r="AA126" s="180"/>
      <c r="AB126" s="180"/>
      <c r="AC126" s="360"/>
      <c r="AD126" s="349"/>
      <c r="AE126" s="349"/>
      <c r="AF126" s="349"/>
      <c r="AG126" s="349"/>
      <c r="AH126" s="361"/>
      <c r="AI126" s="399"/>
    </row>
    <row r="127" spans="2:35" ht="42.75" customHeight="1" thickBot="1">
      <c r="B127" s="595"/>
      <c r="C127" s="281" t="s">
        <v>663</v>
      </c>
      <c r="D127" s="139" t="s">
        <v>215</v>
      </c>
      <c r="E127" s="181"/>
      <c r="F127" s="182"/>
      <c r="G127" s="182"/>
      <c r="H127" s="182"/>
      <c r="I127" s="182"/>
      <c r="J127" s="182"/>
      <c r="K127" s="182"/>
      <c r="L127" s="182"/>
      <c r="M127" s="182"/>
      <c r="N127" s="182"/>
      <c r="O127" s="182"/>
      <c r="P127" s="182"/>
      <c r="Q127" s="182"/>
      <c r="R127" s="182"/>
      <c r="S127" s="182"/>
      <c r="T127" s="182"/>
      <c r="U127" s="182"/>
      <c r="V127" s="182"/>
      <c r="W127" s="182"/>
      <c r="X127" s="182"/>
      <c r="Y127" s="182"/>
      <c r="Z127" s="182"/>
      <c r="AA127" s="182"/>
      <c r="AB127" s="182"/>
      <c r="AC127" s="360"/>
      <c r="AD127" s="349"/>
      <c r="AE127" s="349"/>
      <c r="AF127" s="349"/>
      <c r="AG127" s="349"/>
      <c r="AH127" s="361"/>
      <c r="AI127" s="401"/>
    </row>
    <row r="128" spans="2:35" s="120" customFormat="1" ht="42.75" customHeight="1">
      <c r="B128" s="606" t="s">
        <v>29</v>
      </c>
      <c r="C128" s="290" t="s">
        <v>665</v>
      </c>
      <c r="D128" s="183" t="s">
        <v>216</v>
      </c>
      <c r="E128" s="184"/>
      <c r="F128" s="185"/>
      <c r="G128" s="185"/>
      <c r="H128" s="185"/>
      <c r="I128" s="185"/>
      <c r="J128" s="185"/>
      <c r="K128" s="185"/>
      <c r="L128" s="185"/>
      <c r="M128" s="185"/>
      <c r="N128" s="185"/>
      <c r="O128" s="185"/>
      <c r="P128" s="185"/>
      <c r="Q128" s="185"/>
      <c r="R128" s="185"/>
      <c r="S128" s="185"/>
      <c r="T128" s="185"/>
      <c r="U128" s="185"/>
      <c r="V128" s="185"/>
      <c r="W128" s="185"/>
      <c r="X128" s="185"/>
      <c r="Y128" s="185"/>
      <c r="Z128" s="185"/>
      <c r="AA128" s="185"/>
      <c r="AB128" s="185"/>
      <c r="AC128" s="360"/>
      <c r="AD128" s="349"/>
      <c r="AE128" s="349"/>
      <c r="AF128" s="349"/>
      <c r="AG128" s="349"/>
      <c r="AH128" s="361"/>
      <c r="AI128" s="399"/>
    </row>
    <row r="129" spans="2:35" s="120" customFormat="1" ht="42.75" customHeight="1" thickBot="1">
      <c r="B129" s="607"/>
      <c r="C129" s="291" t="s">
        <v>666</v>
      </c>
      <c r="D129" s="186" t="s">
        <v>217</v>
      </c>
      <c r="E129" s="187"/>
      <c r="F129" s="188"/>
      <c r="G129" s="188"/>
      <c r="H129" s="188"/>
      <c r="I129" s="188"/>
      <c r="J129" s="188"/>
      <c r="K129" s="188"/>
      <c r="L129" s="188"/>
      <c r="M129" s="188"/>
      <c r="N129" s="188"/>
      <c r="O129" s="188"/>
      <c r="P129" s="188"/>
      <c r="Q129" s="188"/>
      <c r="R129" s="188"/>
      <c r="S129" s="188"/>
      <c r="T129" s="188"/>
      <c r="U129" s="188"/>
      <c r="V129" s="188"/>
      <c r="W129" s="188"/>
      <c r="X129" s="188"/>
      <c r="Y129" s="188"/>
      <c r="Z129" s="188"/>
      <c r="AA129" s="188"/>
      <c r="AB129" s="188"/>
      <c r="AC129" s="360"/>
      <c r="AD129" s="349"/>
      <c r="AE129" s="349"/>
      <c r="AF129" s="349"/>
      <c r="AG129" s="349"/>
      <c r="AH129" s="361"/>
      <c r="AI129" s="401"/>
    </row>
    <row r="130" spans="2:35" s="120" customFormat="1" ht="42.75" customHeight="1">
      <c r="B130" s="606" t="s">
        <v>30</v>
      </c>
      <c r="C130" s="290" t="s">
        <v>665</v>
      </c>
      <c r="D130" s="183" t="s">
        <v>218</v>
      </c>
      <c r="E130" s="184"/>
      <c r="F130" s="185"/>
      <c r="G130" s="185"/>
      <c r="H130" s="185"/>
      <c r="I130" s="185"/>
      <c r="J130" s="185"/>
      <c r="K130" s="185"/>
      <c r="L130" s="185"/>
      <c r="M130" s="185"/>
      <c r="N130" s="185"/>
      <c r="O130" s="185"/>
      <c r="P130" s="185"/>
      <c r="Q130" s="185"/>
      <c r="R130" s="185"/>
      <c r="S130" s="185"/>
      <c r="T130" s="185"/>
      <c r="U130" s="185"/>
      <c r="V130" s="185"/>
      <c r="W130" s="185"/>
      <c r="X130" s="185"/>
      <c r="Y130" s="185"/>
      <c r="Z130" s="185"/>
      <c r="AA130" s="185"/>
      <c r="AB130" s="185"/>
      <c r="AC130" s="360"/>
      <c r="AD130" s="349"/>
      <c r="AE130" s="349"/>
      <c r="AF130" s="349"/>
      <c r="AG130" s="349"/>
      <c r="AH130" s="361"/>
      <c r="AI130" s="399"/>
    </row>
    <row r="131" spans="2:35" s="120" customFormat="1" ht="42.75" customHeight="1" thickBot="1">
      <c r="B131" s="607"/>
      <c r="C131" s="291" t="s">
        <v>666</v>
      </c>
      <c r="D131" s="186" t="s">
        <v>219</v>
      </c>
      <c r="E131" s="187"/>
      <c r="F131" s="188"/>
      <c r="G131" s="188"/>
      <c r="H131" s="188"/>
      <c r="I131" s="188"/>
      <c r="J131" s="188"/>
      <c r="K131" s="188"/>
      <c r="L131" s="188"/>
      <c r="M131" s="188"/>
      <c r="N131" s="188"/>
      <c r="O131" s="188"/>
      <c r="P131" s="188"/>
      <c r="Q131" s="188"/>
      <c r="R131" s="188"/>
      <c r="S131" s="188"/>
      <c r="T131" s="188"/>
      <c r="U131" s="188"/>
      <c r="V131" s="188"/>
      <c r="W131" s="188"/>
      <c r="X131" s="188"/>
      <c r="Y131" s="188"/>
      <c r="Z131" s="188"/>
      <c r="AA131" s="188"/>
      <c r="AB131" s="188"/>
      <c r="AC131" s="360"/>
      <c r="AD131" s="349"/>
      <c r="AE131" s="349"/>
      <c r="AF131" s="349"/>
      <c r="AG131" s="349"/>
      <c r="AH131" s="361"/>
      <c r="AI131" s="401"/>
    </row>
    <row r="132" spans="2:35" s="120" customFormat="1" ht="42.75" customHeight="1">
      <c r="B132" s="606" t="s">
        <v>31</v>
      </c>
      <c r="C132" s="290" t="s">
        <v>665</v>
      </c>
      <c r="D132" s="183" t="s">
        <v>220</v>
      </c>
      <c r="E132" s="184"/>
      <c r="F132" s="185"/>
      <c r="G132" s="185"/>
      <c r="H132" s="185"/>
      <c r="I132" s="185"/>
      <c r="J132" s="185"/>
      <c r="K132" s="185"/>
      <c r="L132" s="185"/>
      <c r="M132" s="185"/>
      <c r="N132" s="185"/>
      <c r="O132" s="185"/>
      <c r="P132" s="185"/>
      <c r="Q132" s="185"/>
      <c r="R132" s="185"/>
      <c r="S132" s="185"/>
      <c r="T132" s="185"/>
      <c r="U132" s="185"/>
      <c r="V132" s="185"/>
      <c r="W132" s="185"/>
      <c r="X132" s="185"/>
      <c r="Y132" s="185"/>
      <c r="Z132" s="185"/>
      <c r="AA132" s="185"/>
      <c r="AB132" s="185"/>
      <c r="AC132" s="360"/>
      <c r="AD132" s="349"/>
      <c r="AE132" s="349"/>
      <c r="AF132" s="349"/>
      <c r="AG132" s="349"/>
      <c r="AH132" s="361"/>
      <c r="AI132" s="399"/>
    </row>
    <row r="133" spans="2:35" s="120" customFormat="1" ht="42.75" customHeight="1" thickBot="1">
      <c r="B133" s="607"/>
      <c r="C133" s="291" t="s">
        <v>666</v>
      </c>
      <c r="D133" s="186" t="s">
        <v>221</v>
      </c>
      <c r="E133" s="187"/>
      <c r="F133" s="188"/>
      <c r="G133" s="188"/>
      <c r="H133" s="188"/>
      <c r="I133" s="188"/>
      <c r="J133" s="188"/>
      <c r="K133" s="188"/>
      <c r="L133" s="188"/>
      <c r="M133" s="188"/>
      <c r="N133" s="188"/>
      <c r="O133" s="188"/>
      <c r="P133" s="188"/>
      <c r="Q133" s="188"/>
      <c r="R133" s="188"/>
      <c r="S133" s="188"/>
      <c r="T133" s="188"/>
      <c r="U133" s="188"/>
      <c r="V133" s="188"/>
      <c r="W133" s="188"/>
      <c r="X133" s="188"/>
      <c r="Y133" s="188"/>
      <c r="Z133" s="188"/>
      <c r="AA133" s="188"/>
      <c r="AB133" s="188"/>
      <c r="AC133" s="360"/>
      <c r="AD133" s="349"/>
      <c r="AE133" s="349"/>
      <c r="AF133" s="349"/>
      <c r="AG133" s="349"/>
      <c r="AH133" s="361"/>
      <c r="AI133" s="401"/>
    </row>
    <row r="134" spans="2:35" s="120" customFormat="1" ht="42.75" customHeight="1">
      <c r="B134" s="606" t="s">
        <v>32</v>
      </c>
      <c r="C134" s="292" t="s">
        <v>665</v>
      </c>
      <c r="D134" s="189" t="s">
        <v>222</v>
      </c>
      <c r="E134" s="190"/>
      <c r="F134" s="168"/>
      <c r="G134" s="168"/>
      <c r="H134" s="168"/>
      <c r="I134" s="168"/>
      <c r="J134" s="168"/>
      <c r="K134" s="168"/>
      <c r="L134" s="168"/>
      <c r="M134" s="168"/>
      <c r="N134" s="168"/>
      <c r="O134" s="168"/>
      <c r="P134" s="168"/>
      <c r="Q134" s="168"/>
      <c r="R134" s="168"/>
      <c r="S134" s="168"/>
      <c r="T134" s="168"/>
      <c r="U134" s="168"/>
      <c r="V134" s="168"/>
      <c r="W134" s="168"/>
      <c r="X134" s="168"/>
      <c r="Y134" s="168"/>
      <c r="Z134" s="168"/>
      <c r="AA134" s="168"/>
      <c r="AB134" s="168"/>
      <c r="AC134" s="360"/>
      <c r="AD134" s="349"/>
      <c r="AE134" s="349"/>
      <c r="AF134" s="349"/>
      <c r="AG134" s="349"/>
      <c r="AH134" s="361"/>
      <c r="AI134" s="404"/>
    </row>
    <row r="135" spans="2:35" s="120" customFormat="1" ht="42.75" customHeight="1" thickBot="1">
      <c r="B135" s="613"/>
      <c r="C135" s="293" t="s">
        <v>666</v>
      </c>
      <c r="D135" s="186" t="s">
        <v>223</v>
      </c>
      <c r="E135" s="191"/>
      <c r="F135" s="192"/>
      <c r="G135" s="192"/>
      <c r="H135" s="192"/>
      <c r="I135" s="192"/>
      <c r="J135" s="192"/>
      <c r="K135" s="192"/>
      <c r="L135" s="192"/>
      <c r="M135" s="192"/>
      <c r="N135" s="192"/>
      <c r="O135" s="192"/>
      <c r="P135" s="192"/>
      <c r="Q135" s="192"/>
      <c r="R135" s="192"/>
      <c r="S135" s="192"/>
      <c r="T135" s="192"/>
      <c r="U135" s="192"/>
      <c r="V135" s="192"/>
      <c r="W135" s="192"/>
      <c r="X135" s="192"/>
      <c r="Y135" s="192"/>
      <c r="Z135" s="192"/>
      <c r="AA135" s="192"/>
      <c r="AB135" s="192"/>
      <c r="AC135" s="360"/>
      <c r="AD135" s="349"/>
      <c r="AE135" s="349"/>
      <c r="AF135" s="349"/>
      <c r="AG135" s="349"/>
      <c r="AH135" s="361"/>
      <c r="AI135" s="408"/>
    </row>
    <row r="136" spans="2:35" ht="42.75" customHeight="1" thickBot="1">
      <c r="B136" s="602" t="s">
        <v>126</v>
      </c>
      <c r="C136" s="603"/>
      <c r="D136" s="603"/>
      <c r="E136" s="603"/>
      <c r="F136" s="603"/>
      <c r="G136" s="603"/>
      <c r="H136" s="603"/>
      <c r="I136" s="603"/>
      <c r="J136" s="603"/>
      <c r="K136" s="603"/>
      <c r="L136" s="603"/>
      <c r="M136" s="603"/>
      <c r="N136" s="603"/>
      <c r="O136" s="603"/>
      <c r="P136" s="603"/>
      <c r="Q136" s="603"/>
      <c r="R136" s="603"/>
      <c r="S136" s="603"/>
      <c r="T136" s="603"/>
      <c r="U136" s="603"/>
      <c r="V136" s="603"/>
      <c r="W136" s="603"/>
      <c r="X136" s="603"/>
      <c r="Y136" s="603"/>
      <c r="Z136" s="603"/>
      <c r="AA136" s="603"/>
      <c r="AB136" s="603"/>
      <c r="AC136" s="604"/>
      <c r="AD136" s="604"/>
      <c r="AE136" s="604"/>
      <c r="AF136" s="604"/>
      <c r="AG136" s="604"/>
      <c r="AH136" s="604"/>
      <c r="AI136" s="605"/>
    </row>
    <row r="137" spans="2:35" ht="42.75" customHeight="1">
      <c r="B137" s="608" t="s">
        <v>37</v>
      </c>
      <c r="C137" s="610" t="s">
        <v>346</v>
      </c>
      <c r="D137" s="628" t="s">
        <v>327</v>
      </c>
      <c r="E137" s="644"/>
      <c r="F137" s="645"/>
      <c r="G137" s="645"/>
      <c r="H137" s="645"/>
      <c r="I137" s="645"/>
      <c r="J137" s="645"/>
      <c r="K137" s="645"/>
      <c r="L137" s="646"/>
      <c r="M137" s="566" t="s">
        <v>4</v>
      </c>
      <c r="N137" s="566"/>
      <c r="O137" s="566" t="s">
        <v>5</v>
      </c>
      <c r="P137" s="566"/>
      <c r="Q137" s="566" t="s">
        <v>6</v>
      </c>
      <c r="R137" s="566"/>
      <c r="S137" s="566" t="s">
        <v>7</v>
      </c>
      <c r="T137" s="566"/>
      <c r="U137" s="566" t="s">
        <v>8</v>
      </c>
      <c r="V137" s="566"/>
      <c r="W137" s="566" t="s">
        <v>23</v>
      </c>
      <c r="X137" s="566"/>
      <c r="Y137" s="566" t="s">
        <v>24</v>
      </c>
      <c r="Z137" s="566"/>
      <c r="AA137" s="566" t="s">
        <v>9</v>
      </c>
      <c r="AB137" s="566"/>
      <c r="AC137" s="561" t="s">
        <v>1054</v>
      </c>
      <c r="AD137" s="562"/>
      <c r="AE137" s="561" t="s">
        <v>1055</v>
      </c>
      <c r="AF137" s="562"/>
      <c r="AG137" s="561" t="s">
        <v>1056</v>
      </c>
      <c r="AH137" s="562"/>
      <c r="AI137" s="623" t="s">
        <v>19</v>
      </c>
    </row>
    <row r="138" spans="2:35" ht="42.75" customHeight="1" thickBot="1">
      <c r="B138" s="609"/>
      <c r="C138" s="611"/>
      <c r="D138" s="629"/>
      <c r="E138" s="647"/>
      <c r="F138" s="648"/>
      <c r="G138" s="648"/>
      <c r="H138" s="648"/>
      <c r="I138" s="648"/>
      <c r="J138" s="648"/>
      <c r="K138" s="648"/>
      <c r="L138" s="649"/>
      <c r="M138" s="121" t="s">
        <v>10</v>
      </c>
      <c r="N138" s="121" t="s">
        <v>11</v>
      </c>
      <c r="O138" s="121" t="s">
        <v>10</v>
      </c>
      <c r="P138" s="121" t="s">
        <v>11</v>
      </c>
      <c r="Q138" s="121" t="s">
        <v>10</v>
      </c>
      <c r="R138" s="121" t="s">
        <v>11</v>
      </c>
      <c r="S138" s="121" t="s">
        <v>10</v>
      </c>
      <c r="T138" s="121" t="s">
        <v>11</v>
      </c>
      <c r="U138" s="121" t="s">
        <v>10</v>
      </c>
      <c r="V138" s="121" t="s">
        <v>11</v>
      </c>
      <c r="W138" s="121" t="s">
        <v>10</v>
      </c>
      <c r="X138" s="121" t="s">
        <v>11</v>
      </c>
      <c r="Y138" s="121" t="s">
        <v>10</v>
      </c>
      <c r="Z138" s="121" t="s">
        <v>11</v>
      </c>
      <c r="AA138" s="121" t="s">
        <v>10</v>
      </c>
      <c r="AB138" s="121" t="s">
        <v>11</v>
      </c>
      <c r="AC138" s="356" t="s">
        <v>10</v>
      </c>
      <c r="AD138" s="356" t="s">
        <v>11</v>
      </c>
      <c r="AE138" s="356" t="s">
        <v>10</v>
      </c>
      <c r="AF138" s="356" t="s">
        <v>11</v>
      </c>
      <c r="AG138" s="356" t="s">
        <v>10</v>
      </c>
      <c r="AH138" s="356" t="s">
        <v>11</v>
      </c>
      <c r="AI138" s="624"/>
    </row>
    <row r="139" spans="2:35" ht="42.75" customHeight="1">
      <c r="B139" s="632" t="s">
        <v>33</v>
      </c>
      <c r="C139" s="278" t="s">
        <v>667</v>
      </c>
      <c r="D139" s="172" t="s">
        <v>358</v>
      </c>
      <c r="E139" s="125"/>
      <c r="F139" s="126"/>
      <c r="G139" s="126"/>
      <c r="H139" s="126"/>
      <c r="I139" s="126"/>
      <c r="J139" s="126"/>
      <c r="K139" s="126"/>
      <c r="L139" s="126"/>
      <c r="M139" s="126"/>
      <c r="N139" s="127"/>
      <c r="O139" s="126"/>
      <c r="P139" s="127"/>
      <c r="Q139" s="126"/>
      <c r="R139" s="127"/>
      <c r="S139" s="126"/>
      <c r="T139" s="127"/>
      <c r="U139" s="126"/>
      <c r="V139" s="127"/>
      <c r="W139" s="126"/>
      <c r="X139" s="127"/>
      <c r="Y139" s="193"/>
      <c r="Z139" s="127"/>
      <c r="AA139" s="193"/>
      <c r="AB139" s="127"/>
      <c r="AC139" s="357"/>
      <c r="AD139" s="358"/>
      <c r="AE139" s="358"/>
      <c r="AF139" s="358"/>
      <c r="AG139" s="358"/>
      <c r="AH139" s="359"/>
      <c r="AI139" s="404"/>
    </row>
    <row r="140" spans="2:35" ht="42.75" customHeight="1">
      <c r="B140" s="594"/>
      <c r="C140" s="279" t="s">
        <v>152</v>
      </c>
      <c r="D140" s="134" t="s">
        <v>224</v>
      </c>
      <c r="E140" s="130"/>
      <c r="F140" s="131"/>
      <c r="G140" s="131"/>
      <c r="H140" s="131"/>
      <c r="I140" s="131"/>
      <c r="J140" s="131"/>
      <c r="K140" s="131"/>
      <c r="L140" s="131"/>
      <c r="M140" s="131"/>
      <c r="N140" s="132"/>
      <c r="O140" s="131"/>
      <c r="P140" s="132"/>
      <c r="Q140" s="131"/>
      <c r="R140" s="132"/>
      <c r="S140" s="131"/>
      <c r="T140" s="132"/>
      <c r="U140" s="131"/>
      <c r="V140" s="132"/>
      <c r="W140" s="131"/>
      <c r="X140" s="132"/>
      <c r="Y140" s="194"/>
      <c r="Z140" s="132"/>
      <c r="AA140" s="194"/>
      <c r="AB140" s="132"/>
      <c r="AC140" s="360"/>
      <c r="AD140" s="349"/>
      <c r="AE140" s="349"/>
      <c r="AF140" s="349"/>
      <c r="AG140" s="349"/>
      <c r="AH140" s="361"/>
      <c r="AI140" s="405"/>
    </row>
    <row r="141" spans="2:35" ht="42.75" customHeight="1">
      <c r="B141" s="594"/>
      <c r="C141" s="279" t="s">
        <v>668</v>
      </c>
      <c r="D141" s="134" t="s">
        <v>359</v>
      </c>
      <c r="E141" s="130"/>
      <c r="F141" s="131"/>
      <c r="G141" s="131"/>
      <c r="H141" s="131"/>
      <c r="I141" s="131"/>
      <c r="J141" s="131"/>
      <c r="K141" s="131"/>
      <c r="L141" s="131"/>
      <c r="M141" s="131"/>
      <c r="N141" s="132"/>
      <c r="O141" s="131"/>
      <c r="P141" s="132"/>
      <c r="Q141" s="131"/>
      <c r="R141" s="132"/>
      <c r="S141" s="131"/>
      <c r="T141" s="132"/>
      <c r="U141" s="131"/>
      <c r="V141" s="132"/>
      <c r="W141" s="131"/>
      <c r="X141" s="132"/>
      <c r="Y141" s="194"/>
      <c r="Z141" s="132"/>
      <c r="AA141" s="194"/>
      <c r="AB141" s="132"/>
      <c r="AC141" s="360"/>
      <c r="AD141" s="349"/>
      <c r="AE141" s="349"/>
      <c r="AF141" s="349"/>
      <c r="AG141" s="349"/>
      <c r="AH141" s="361"/>
      <c r="AI141" s="405"/>
    </row>
    <row r="142" spans="2:35" ht="42.75" customHeight="1">
      <c r="B142" s="594"/>
      <c r="C142" s="294" t="s">
        <v>864</v>
      </c>
      <c r="D142" s="134" t="s">
        <v>865</v>
      </c>
      <c r="E142" s="130"/>
      <c r="F142" s="131"/>
      <c r="G142" s="131"/>
      <c r="H142" s="131"/>
      <c r="I142" s="131"/>
      <c r="J142" s="131"/>
      <c r="K142" s="131"/>
      <c r="L142" s="131"/>
      <c r="M142" s="131"/>
      <c r="N142" s="195">
        <f>N141+N140</f>
        <v>0</v>
      </c>
      <c r="O142" s="196"/>
      <c r="P142" s="195">
        <f>P141+P140</f>
        <v>0</v>
      </c>
      <c r="Q142" s="131"/>
      <c r="R142" s="195">
        <f>R141+R140</f>
        <v>0</v>
      </c>
      <c r="S142" s="131"/>
      <c r="T142" s="195">
        <f>T141+T140</f>
        <v>0</v>
      </c>
      <c r="U142" s="131"/>
      <c r="V142" s="195">
        <f>V141+V140</f>
        <v>0</v>
      </c>
      <c r="W142" s="131"/>
      <c r="X142" s="195">
        <f>X141+X140</f>
        <v>0</v>
      </c>
      <c r="Y142" s="194"/>
      <c r="Z142" s="195">
        <f>Z141+Z140</f>
        <v>0</v>
      </c>
      <c r="AA142" s="194"/>
      <c r="AB142" s="195">
        <f>AB141+AB140</f>
        <v>0</v>
      </c>
      <c r="AC142" s="360"/>
      <c r="AD142" s="349"/>
      <c r="AE142" s="349"/>
      <c r="AF142" s="349"/>
      <c r="AG142" s="349"/>
      <c r="AH142" s="361"/>
      <c r="AI142" s="405"/>
    </row>
    <row r="143" spans="2:35" ht="42.75" customHeight="1">
      <c r="B143" s="594"/>
      <c r="C143" s="280" t="s">
        <v>1036</v>
      </c>
      <c r="D143" s="134" t="s">
        <v>1037</v>
      </c>
      <c r="E143" s="130"/>
      <c r="F143" s="131"/>
      <c r="G143" s="131"/>
      <c r="H143" s="131"/>
      <c r="I143" s="131"/>
      <c r="J143" s="131"/>
      <c r="K143" s="131"/>
      <c r="L143" s="131"/>
      <c r="M143" s="131"/>
      <c r="N143" s="197"/>
      <c r="O143" s="196"/>
      <c r="P143" s="197"/>
      <c r="Q143" s="131"/>
      <c r="R143" s="197"/>
      <c r="S143" s="131"/>
      <c r="T143" s="197"/>
      <c r="U143" s="131"/>
      <c r="V143" s="197"/>
      <c r="W143" s="131"/>
      <c r="X143" s="197"/>
      <c r="Y143" s="194"/>
      <c r="Z143" s="197"/>
      <c r="AA143" s="194"/>
      <c r="AB143" s="197"/>
      <c r="AC143" s="360"/>
      <c r="AD143" s="349"/>
      <c r="AE143" s="349"/>
      <c r="AF143" s="349"/>
      <c r="AG143" s="349"/>
      <c r="AH143" s="361"/>
      <c r="AI143" s="405"/>
    </row>
    <row r="144" spans="2:35" ht="42.75" customHeight="1">
      <c r="B144" s="594"/>
      <c r="C144" s="279" t="s">
        <v>669</v>
      </c>
      <c r="D144" s="134" t="s">
        <v>229</v>
      </c>
      <c r="E144" s="130"/>
      <c r="F144" s="131"/>
      <c r="G144" s="131"/>
      <c r="H144" s="131"/>
      <c r="I144" s="131"/>
      <c r="J144" s="131"/>
      <c r="K144" s="131"/>
      <c r="L144" s="131"/>
      <c r="M144" s="131"/>
      <c r="N144" s="132"/>
      <c r="O144" s="131"/>
      <c r="P144" s="132"/>
      <c r="Q144" s="131"/>
      <c r="R144" s="132"/>
      <c r="S144" s="131"/>
      <c r="T144" s="132"/>
      <c r="U144" s="131"/>
      <c r="V144" s="132"/>
      <c r="W144" s="131"/>
      <c r="X144" s="132"/>
      <c r="Y144" s="194"/>
      <c r="Z144" s="132"/>
      <c r="AA144" s="194"/>
      <c r="AB144" s="132"/>
      <c r="AC144" s="360"/>
      <c r="AD144" s="349"/>
      <c r="AE144" s="349"/>
      <c r="AF144" s="349"/>
      <c r="AG144" s="349"/>
      <c r="AH144" s="361"/>
      <c r="AI144" s="405"/>
    </row>
    <row r="145" spans="2:35" ht="42.75" customHeight="1">
      <c r="B145" s="594"/>
      <c r="C145" s="279" t="s">
        <v>670</v>
      </c>
      <c r="D145" s="134" t="s">
        <v>230</v>
      </c>
      <c r="E145" s="130"/>
      <c r="F145" s="131"/>
      <c r="G145" s="131"/>
      <c r="H145" s="131"/>
      <c r="I145" s="131"/>
      <c r="J145" s="131"/>
      <c r="K145" s="131"/>
      <c r="L145" s="131"/>
      <c r="M145" s="131"/>
      <c r="N145" s="132"/>
      <c r="O145" s="131"/>
      <c r="P145" s="132"/>
      <c r="Q145" s="131"/>
      <c r="R145" s="132"/>
      <c r="S145" s="131"/>
      <c r="T145" s="132"/>
      <c r="U145" s="131"/>
      <c r="V145" s="132"/>
      <c r="W145" s="131"/>
      <c r="X145" s="132"/>
      <c r="Y145" s="194"/>
      <c r="Z145" s="132"/>
      <c r="AA145" s="194"/>
      <c r="AB145" s="132"/>
      <c r="AC145" s="360"/>
      <c r="AD145" s="349"/>
      <c r="AE145" s="349"/>
      <c r="AF145" s="349"/>
      <c r="AG145" s="349"/>
      <c r="AH145" s="361"/>
      <c r="AI145" s="405"/>
    </row>
    <row r="146" spans="2:35" ht="42.75" customHeight="1" thickBot="1">
      <c r="B146" s="595"/>
      <c r="C146" s="281" t="s">
        <v>671</v>
      </c>
      <c r="D146" s="139" t="s">
        <v>231</v>
      </c>
      <c r="E146" s="154"/>
      <c r="F146" s="153"/>
      <c r="G146" s="153"/>
      <c r="H146" s="153"/>
      <c r="I146" s="153"/>
      <c r="J146" s="153"/>
      <c r="K146" s="153"/>
      <c r="L146" s="153"/>
      <c r="M146" s="153"/>
      <c r="N146" s="142"/>
      <c r="O146" s="153"/>
      <c r="P146" s="142"/>
      <c r="Q146" s="153"/>
      <c r="R146" s="142"/>
      <c r="S146" s="153"/>
      <c r="T146" s="142"/>
      <c r="U146" s="153"/>
      <c r="V146" s="142"/>
      <c r="W146" s="153"/>
      <c r="X146" s="142"/>
      <c r="Y146" s="198"/>
      <c r="Z146" s="142"/>
      <c r="AA146" s="198"/>
      <c r="AB146" s="142"/>
      <c r="AC146" s="360"/>
      <c r="AD146" s="349"/>
      <c r="AE146" s="349"/>
      <c r="AF146" s="349"/>
      <c r="AG146" s="349"/>
      <c r="AH146" s="361"/>
      <c r="AI146" s="401"/>
    </row>
    <row r="147" spans="2:35" ht="42.75" customHeight="1">
      <c r="B147" s="593" t="s">
        <v>459</v>
      </c>
      <c r="C147" s="282" t="s">
        <v>667</v>
      </c>
      <c r="D147" s="124" t="s">
        <v>360</v>
      </c>
      <c r="E147" s="149"/>
      <c r="F147" s="150"/>
      <c r="G147" s="150"/>
      <c r="H147" s="150"/>
      <c r="I147" s="150"/>
      <c r="J147" s="150"/>
      <c r="K147" s="150"/>
      <c r="L147" s="150"/>
      <c r="M147" s="150"/>
      <c r="N147" s="145"/>
      <c r="O147" s="150"/>
      <c r="P147" s="145"/>
      <c r="Q147" s="150"/>
      <c r="R147" s="145"/>
      <c r="S147" s="150"/>
      <c r="T147" s="145"/>
      <c r="U147" s="150"/>
      <c r="V147" s="145"/>
      <c r="W147" s="150"/>
      <c r="X147" s="145"/>
      <c r="Y147" s="199"/>
      <c r="Z147" s="145"/>
      <c r="AA147" s="199"/>
      <c r="AB147" s="145"/>
      <c r="AC147" s="360"/>
      <c r="AD147" s="349"/>
      <c r="AE147" s="349"/>
      <c r="AF147" s="349"/>
      <c r="AG147" s="349"/>
      <c r="AH147" s="361"/>
      <c r="AI147" s="399"/>
    </row>
    <row r="148" spans="2:35" ht="42.75" customHeight="1">
      <c r="B148" s="594"/>
      <c r="C148" s="279" t="s">
        <v>152</v>
      </c>
      <c r="D148" s="134" t="s">
        <v>361</v>
      </c>
      <c r="E148" s="130"/>
      <c r="F148" s="131"/>
      <c r="G148" s="131"/>
      <c r="H148" s="131"/>
      <c r="I148" s="131"/>
      <c r="J148" s="131"/>
      <c r="K148" s="131"/>
      <c r="L148" s="131"/>
      <c r="M148" s="131"/>
      <c r="N148" s="132"/>
      <c r="O148" s="131"/>
      <c r="P148" s="132"/>
      <c r="Q148" s="131"/>
      <c r="R148" s="132"/>
      <c r="S148" s="131"/>
      <c r="T148" s="132"/>
      <c r="U148" s="131"/>
      <c r="V148" s="132"/>
      <c r="W148" s="131"/>
      <c r="X148" s="132"/>
      <c r="Y148" s="194"/>
      <c r="Z148" s="132"/>
      <c r="AA148" s="194"/>
      <c r="AB148" s="132"/>
      <c r="AC148" s="360"/>
      <c r="AD148" s="349"/>
      <c r="AE148" s="349"/>
      <c r="AF148" s="349"/>
      <c r="AG148" s="349"/>
      <c r="AH148" s="361"/>
      <c r="AI148" s="405"/>
    </row>
    <row r="149" spans="2:35" ht="42.75" customHeight="1">
      <c r="B149" s="594"/>
      <c r="C149" s="279" t="s">
        <v>668</v>
      </c>
      <c r="D149" s="134" t="s">
        <v>239</v>
      </c>
      <c r="E149" s="130"/>
      <c r="F149" s="131"/>
      <c r="G149" s="131"/>
      <c r="H149" s="131"/>
      <c r="I149" s="131"/>
      <c r="J149" s="131"/>
      <c r="K149" s="131"/>
      <c r="L149" s="131"/>
      <c r="M149" s="131"/>
      <c r="N149" s="132"/>
      <c r="O149" s="131"/>
      <c r="P149" s="132"/>
      <c r="Q149" s="131"/>
      <c r="R149" s="132"/>
      <c r="S149" s="131"/>
      <c r="T149" s="132"/>
      <c r="U149" s="131"/>
      <c r="V149" s="132"/>
      <c r="W149" s="131"/>
      <c r="X149" s="132"/>
      <c r="Y149" s="194"/>
      <c r="Z149" s="132"/>
      <c r="AA149" s="194"/>
      <c r="AB149" s="132"/>
      <c r="AC149" s="360"/>
      <c r="AD149" s="349"/>
      <c r="AE149" s="349"/>
      <c r="AF149" s="349"/>
      <c r="AG149" s="349"/>
      <c r="AH149" s="361"/>
      <c r="AI149" s="405"/>
    </row>
    <row r="150" spans="2:35" ht="42.75" customHeight="1">
      <c r="B150" s="594"/>
      <c r="C150" s="294" t="s">
        <v>864</v>
      </c>
      <c r="D150" s="134" t="s">
        <v>866</v>
      </c>
      <c r="E150" s="130"/>
      <c r="F150" s="131"/>
      <c r="G150" s="131"/>
      <c r="H150" s="131"/>
      <c r="I150" s="131"/>
      <c r="J150" s="131"/>
      <c r="K150" s="131"/>
      <c r="L150" s="131"/>
      <c r="M150" s="131"/>
      <c r="N150" s="195">
        <f>N149+N148</f>
        <v>0</v>
      </c>
      <c r="O150" s="196"/>
      <c r="P150" s="195">
        <f>P149+P148</f>
        <v>0</v>
      </c>
      <c r="Q150" s="131"/>
      <c r="R150" s="195">
        <f>R149+R148</f>
        <v>0</v>
      </c>
      <c r="S150" s="131"/>
      <c r="T150" s="195">
        <f>T149+T148</f>
        <v>0</v>
      </c>
      <c r="U150" s="131"/>
      <c r="V150" s="195">
        <f>V149+V148</f>
        <v>0</v>
      </c>
      <c r="W150" s="131"/>
      <c r="X150" s="195">
        <f>X149+X148</f>
        <v>0</v>
      </c>
      <c r="Y150" s="194"/>
      <c r="Z150" s="195">
        <f>Z149+Z148</f>
        <v>0</v>
      </c>
      <c r="AA150" s="194"/>
      <c r="AB150" s="195">
        <f>AB149+AB148</f>
        <v>0</v>
      </c>
      <c r="AC150" s="360"/>
      <c r="AD150" s="349"/>
      <c r="AE150" s="349"/>
      <c r="AF150" s="349"/>
      <c r="AG150" s="349"/>
      <c r="AH150" s="361"/>
      <c r="AI150" s="405"/>
    </row>
    <row r="151" spans="2:35" ht="42.75" customHeight="1">
      <c r="B151" s="594"/>
      <c r="C151" s="280" t="s">
        <v>1036</v>
      </c>
      <c r="D151" s="134" t="s">
        <v>1038</v>
      </c>
      <c r="E151" s="130"/>
      <c r="F151" s="131"/>
      <c r="G151" s="131"/>
      <c r="H151" s="131"/>
      <c r="I151" s="131"/>
      <c r="J151" s="131"/>
      <c r="K151" s="131"/>
      <c r="L151" s="131"/>
      <c r="M151" s="131"/>
      <c r="N151" s="197"/>
      <c r="O151" s="196"/>
      <c r="P151" s="197"/>
      <c r="Q151" s="131"/>
      <c r="R151" s="197"/>
      <c r="S151" s="131"/>
      <c r="T151" s="197"/>
      <c r="U151" s="131"/>
      <c r="V151" s="197"/>
      <c r="W151" s="131"/>
      <c r="X151" s="197"/>
      <c r="Y151" s="194"/>
      <c r="Z151" s="197"/>
      <c r="AA151" s="194"/>
      <c r="AB151" s="197"/>
      <c r="AC151" s="360"/>
      <c r="AD151" s="349"/>
      <c r="AE151" s="349"/>
      <c r="AF151" s="349"/>
      <c r="AG151" s="349"/>
      <c r="AH151" s="361"/>
      <c r="AI151" s="405"/>
    </row>
    <row r="152" spans="2:35" ht="42.75" customHeight="1">
      <c r="B152" s="594"/>
      <c r="C152" s="279" t="s">
        <v>669</v>
      </c>
      <c r="D152" s="134" t="s">
        <v>240</v>
      </c>
      <c r="E152" s="130"/>
      <c r="F152" s="131"/>
      <c r="G152" s="131"/>
      <c r="H152" s="131"/>
      <c r="I152" s="131"/>
      <c r="J152" s="131"/>
      <c r="K152" s="131"/>
      <c r="L152" s="131"/>
      <c r="M152" s="131"/>
      <c r="N152" s="132"/>
      <c r="O152" s="131"/>
      <c r="P152" s="132"/>
      <c r="Q152" s="131"/>
      <c r="R152" s="132"/>
      <c r="S152" s="131"/>
      <c r="T152" s="132"/>
      <c r="U152" s="131"/>
      <c r="V152" s="132"/>
      <c r="W152" s="131"/>
      <c r="X152" s="132"/>
      <c r="Y152" s="194"/>
      <c r="Z152" s="132"/>
      <c r="AA152" s="194"/>
      <c r="AB152" s="132"/>
      <c r="AC152" s="360"/>
      <c r="AD152" s="349"/>
      <c r="AE152" s="349"/>
      <c r="AF152" s="349"/>
      <c r="AG152" s="349"/>
      <c r="AH152" s="361"/>
      <c r="AI152" s="405"/>
    </row>
    <row r="153" spans="2:35" ht="42.75" customHeight="1">
      <c r="B153" s="594"/>
      <c r="C153" s="279" t="s">
        <v>670</v>
      </c>
      <c r="D153" s="134" t="s">
        <v>362</v>
      </c>
      <c r="E153" s="130"/>
      <c r="F153" s="131"/>
      <c r="G153" s="131"/>
      <c r="H153" s="131"/>
      <c r="I153" s="131"/>
      <c r="J153" s="131"/>
      <c r="K153" s="131"/>
      <c r="L153" s="131"/>
      <c r="M153" s="131"/>
      <c r="N153" s="132"/>
      <c r="O153" s="131"/>
      <c r="P153" s="132"/>
      <c r="Q153" s="131"/>
      <c r="R153" s="132"/>
      <c r="S153" s="131"/>
      <c r="T153" s="132"/>
      <c r="U153" s="131"/>
      <c r="V153" s="132"/>
      <c r="W153" s="131"/>
      <c r="X153" s="132"/>
      <c r="Y153" s="194"/>
      <c r="Z153" s="132"/>
      <c r="AA153" s="194"/>
      <c r="AB153" s="132"/>
      <c r="AC153" s="360"/>
      <c r="AD153" s="349"/>
      <c r="AE153" s="349"/>
      <c r="AF153" s="349"/>
      <c r="AG153" s="349"/>
      <c r="AH153" s="361"/>
      <c r="AI153" s="405"/>
    </row>
    <row r="154" spans="2:35" ht="42.75" customHeight="1" thickBot="1">
      <c r="B154" s="595"/>
      <c r="C154" s="281" t="s">
        <v>671</v>
      </c>
      <c r="D154" s="139" t="s">
        <v>242</v>
      </c>
      <c r="E154" s="154"/>
      <c r="F154" s="153"/>
      <c r="G154" s="153"/>
      <c r="H154" s="153"/>
      <c r="I154" s="153"/>
      <c r="J154" s="153"/>
      <c r="K154" s="153"/>
      <c r="L154" s="153"/>
      <c r="M154" s="153"/>
      <c r="N154" s="142"/>
      <c r="O154" s="153"/>
      <c r="P154" s="142"/>
      <c r="Q154" s="153"/>
      <c r="R154" s="142"/>
      <c r="S154" s="153"/>
      <c r="T154" s="142"/>
      <c r="U154" s="153"/>
      <c r="V154" s="142"/>
      <c r="W154" s="153"/>
      <c r="X154" s="142"/>
      <c r="Y154" s="198"/>
      <c r="Z154" s="142"/>
      <c r="AA154" s="198"/>
      <c r="AB154" s="142"/>
      <c r="AC154" s="360"/>
      <c r="AD154" s="349"/>
      <c r="AE154" s="349"/>
      <c r="AF154" s="349"/>
      <c r="AG154" s="349"/>
      <c r="AH154" s="361"/>
      <c r="AI154" s="401"/>
    </row>
    <row r="155" spans="2:35" ht="42.75" customHeight="1">
      <c r="B155" s="593" t="s">
        <v>25</v>
      </c>
      <c r="C155" s="282" t="s">
        <v>667</v>
      </c>
      <c r="D155" s="124" t="s">
        <v>363</v>
      </c>
      <c r="E155" s="149"/>
      <c r="F155" s="150"/>
      <c r="G155" s="150"/>
      <c r="H155" s="150"/>
      <c r="I155" s="150"/>
      <c r="J155" s="150"/>
      <c r="K155" s="150"/>
      <c r="L155" s="150"/>
      <c r="M155" s="150"/>
      <c r="N155" s="145"/>
      <c r="O155" s="150"/>
      <c r="P155" s="145"/>
      <c r="Q155" s="150"/>
      <c r="R155" s="145"/>
      <c r="S155" s="150"/>
      <c r="T155" s="145"/>
      <c r="U155" s="150"/>
      <c r="V155" s="145"/>
      <c r="W155" s="150"/>
      <c r="X155" s="145"/>
      <c r="Y155" s="199"/>
      <c r="Z155" s="145"/>
      <c r="AA155" s="199"/>
      <c r="AB155" s="145"/>
      <c r="AC155" s="360"/>
      <c r="AD155" s="349"/>
      <c r="AE155" s="349"/>
      <c r="AF155" s="349"/>
      <c r="AG155" s="349"/>
      <c r="AH155" s="361"/>
      <c r="AI155" s="399"/>
    </row>
    <row r="156" spans="2:35" ht="42.75" customHeight="1">
      <c r="B156" s="594"/>
      <c r="C156" s="279" t="s">
        <v>152</v>
      </c>
      <c r="D156" s="134" t="s">
        <v>364</v>
      </c>
      <c r="E156" s="130"/>
      <c r="F156" s="131"/>
      <c r="G156" s="131"/>
      <c r="H156" s="131"/>
      <c r="I156" s="131"/>
      <c r="J156" s="131"/>
      <c r="K156" s="131"/>
      <c r="L156" s="131"/>
      <c r="M156" s="131"/>
      <c r="N156" s="132"/>
      <c r="O156" s="131"/>
      <c r="P156" s="132"/>
      <c r="Q156" s="131"/>
      <c r="R156" s="132"/>
      <c r="S156" s="131"/>
      <c r="T156" s="132"/>
      <c r="U156" s="131"/>
      <c r="V156" s="132"/>
      <c r="W156" s="131"/>
      <c r="X156" s="132"/>
      <c r="Y156" s="194"/>
      <c r="Z156" s="132"/>
      <c r="AA156" s="194"/>
      <c r="AB156" s="132"/>
      <c r="AC156" s="360"/>
      <c r="AD156" s="349"/>
      <c r="AE156" s="349"/>
      <c r="AF156" s="349"/>
      <c r="AG156" s="349"/>
      <c r="AH156" s="361"/>
      <c r="AI156" s="405"/>
    </row>
    <row r="157" spans="2:35" ht="42.75" customHeight="1">
      <c r="B157" s="594"/>
      <c r="C157" s="279" t="s">
        <v>668</v>
      </c>
      <c r="D157" s="134" t="s">
        <v>365</v>
      </c>
      <c r="E157" s="130"/>
      <c r="F157" s="131"/>
      <c r="G157" s="131"/>
      <c r="H157" s="131"/>
      <c r="I157" s="131"/>
      <c r="J157" s="131"/>
      <c r="K157" s="131"/>
      <c r="L157" s="131"/>
      <c r="M157" s="131"/>
      <c r="N157" s="132"/>
      <c r="O157" s="131"/>
      <c r="P157" s="132"/>
      <c r="Q157" s="131"/>
      <c r="R157" s="132"/>
      <c r="S157" s="131"/>
      <c r="T157" s="132"/>
      <c r="U157" s="131"/>
      <c r="V157" s="132"/>
      <c r="W157" s="131"/>
      <c r="X157" s="132"/>
      <c r="Y157" s="194"/>
      <c r="Z157" s="132"/>
      <c r="AA157" s="194"/>
      <c r="AB157" s="132"/>
      <c r="AC157" s="360"/>
      <c r="AD157" s="349"/>
      <c r="AE157" s="349"/>
      <c r="AF157" s="349"/>
      <c r="AG157" s="349"/>
      <c r="AH157" s="361"/>
      <c r="AI157" s="405"/>
    </row>
    <row r="158" spans="2:35" ht="42.75" customHeight="1">
      <c r="B158" s="594"/>
      <c r="C158" s="294" t="s">
        <v>864</v>
      </c>
      <c r="D158" s="134" t="s">
        <v>867</v>
      </c>
      <c r="E158" s="130"/>
      <c r="F158" s="131"/>
      <c r="G158" s="131"/>
      <c r="H158" s="131"/>
      <c r="I158" s="131"/>
      <c r="J158" s="131"/>
      <c r="K158" s="131"/>
      <c r="L158" s="131"/>
      <c r="M158" s="131"/>
      <c r="N158" s="195">
        <f>N157+N156</f>
        <v>0</v>
      </c>
      <c r="O158" s="196"/>
      <c r="P158" s="195">
        <f>P157+P156</f>
        <v>0</v>
      </c>
      <c r="Q158" s="131"/>
      <c r="R158" s="195">
        <f>R157+R156</f>
        <v>0</v>
      </c>
      <c r="S158" s="131"/>
      <c r="T158" s="195">
        <f>T157+T156</f>
        <v>0</v>
      </c>
      <c r="U158" s="131"/>
      <c r="V158" s="195">
        <f>V157+V156</f>
        <v>0</v>
      </c>
      <c r="W158" s="131"/>
      <c r="X158" s="195">
        <f>X157+X156</f>
        <v>0</v>
      </c>
      <c r="Y158" s="194"/>
      <c r="Z158" s="195">
        <f>Z157+Z156</f>
        <v>0</v>
      </c>
      <c r="AA158" s="194"/>
      <c r="AB158" s="195">
        <f>AB157+AB156</f>
        <v>0</v>
      </c>
      <c r="AC158" s="360"/>
      <c r="AD158" s="349"/>
      <c r="AE158" s="349"/>
      <c r="AF158" s="349"/>
      <c r="AG158" s="349"/>
      <c r="AH158" s="361"/>
      <c r="AI158" s="405"/>
    </row>
    <row r="159" spans="2:35" ht="42.75" customHeight="1">
      <c r="B159" s="594"/>
      <c r="C159" s="280" t="s">
        <v>1036</v>
      </c>
      <c r="D159" s="134" t="s">
        <v>1039</v>
      </c>
      <c r="E159" s="130"/>
      <c r="F159" s="131"/>
      <c r="G159" s="131"/>
      <c r="H159" s="131"/>
      <c r="I159" s="131"/>
      <c r="J159" s="131"/>
      <c r="K159" s="131"/>
      <c r="L159" s="131"/>
      <c r="M159" s="131"/>
      <c r="N159" s="197"/>
      <c r="O159" s="196"/>
      <c r="P159" s="197"/>
      <c r="Q159" s="131"/>
      <c r="R159" s="197"/>
      <c r="S159" s="131"/>
      <c r="T159" s="197"/>
      <c r="U159" s="131"/>
      <c r="V159" s="197"/>
      <c r="W159" s="131"/>
      <c r="X159" s="197"/>
      <c r="Y159" s="194"/>
      <c r="Z159" s="197"/>
      <c r="AA159" s="194"/>
      <c r="AB159" s="197"/>
      <c r="AC159" s="360"/>
      <c r="AD159" s="349"/>
      <c r="AE159" s="349"/>
      <c r="AF159" s="349"/>
      <c r="AG159" s="349"/>
      <c r="AH159" s="361"/>
      <c r="AI159" s="405"/>
    </row>
    <row r="160" spans="2:35" ht="42.75" customHeight="1">
      <c r="B160" s="594"/>
      <c r="C160" s="279" t="s">
        <v>669</v>
      </c>
      <c r="D160" s="134" t="s">
        <v>250</v>
      </c>
      <c r="E160" s="130"/>
      <c r="F160" s="131"/>
      <c r="G160" s="131"/>
      <c r="H160" s="131"/>
      <c r="I160" s="131"/>
      <c r="J160" s="131"/>
      <c r="K160" s="131"/>
      <c r="L160" s="131"/>
      <c r="M160" s="131"/>
      <c r="N160" s="132"/>
      <c r="O160" s="131"/>
      <c r="P160" s="132"/>
      <c r="Q160" s="131"/>
      <c r="R160" s="132"/>
      <c r="S160" s="131"/>
      <c r="T160" s="132"/>
      <c r="U160" s="131"/>
      <c r="V160" s="132"/>
      <c r="W160" s="131"/>
      <c r="X160" s="132"/>
      <c r="Y160" s="194"/>
      <c r="Z160" s="132"/>
      <c r="AA160" s="194"/>
      <c r="AB160" s="132"/>
      <c r="AC160" s="360"/>
      <c r="AD160" s="349"/>
      <c r="AE160" s="349"/>
      <c r="AF160" s="349"/>
      <c r="AG160" s="349"/>
      <c r="AH160" s="361"/>
      <c r="AI160" s="405"/>
    </row>
    <row r="161" spans="2:35" ht="42.75" customHeight="1">
      <c r="B161" s="594"/>
      <c r="C161" s="279" t="s">
        <v>670</v>
      </c>
      <c r="D161" s="134" t="s">
        <v>366</v>
      </c>
      <c r="E161" s="130"/>
      <c r="F161" s="131"/>
      <c r="G161" s="131"/>
      <c r="H161" s="131"/>
      <c r="I161" s="131"/>
      <c r="J161" s="131"/>
      <c r="K161" s="131"/>
      <c r="L161" s="131"/>
      <c r="M161" s="131"/>
      <c r="N161" s="132"/>
      <c r="O161" s="131"/>
      <c r="P161" s="132"/>
      <c r="Q161" s="131"/>
      <c r="R161" s="132"/>
      <c r="S161" s="131"/>
      <c r="T161" s="132"/>
      <c r="U161" s="131"/>
      <c r="V161" s="132"/>
      <c r="W161" s="131"/>
      <c r="X161" s="132"/>
      <c r="Y161" s="194"/>
      <c r="Z161" s="132"/>
      <c r="AA161" s="194"/>
      <c r="AB161" s="132"/>
      <c r="AC161" s="360"/>
      <c r="AD161" s="349"/>
      <c r="AE161" s="349"/>
      <c r="AF161" s="349"/>
      <c r="AG161" s="349"/>
      <c r="AH161" s="361"/>
      <c r="AI161" s="405"/>
    </row>
    <row r="162" spans="2:35" ht="42.75" customHeight="1" thickBot="1">
      <c r="B162" s="631"/>
      <c r="C162" s="286" t="s">
        <v>671</v>
      </c>
      <c r="D162" s="139" t="s">
        <v>367</v>
      </c>
      <c r="E162" s="171"/>
      <c r="F162" s="164"/>
      <c r="G162" s="164"/>
      <c r="H162" s="164"/>
      <c r="I162" s="164"/>
      <c r="J162" s="164"/>
      <c r="K162" s="164"/>
      <c r="L162" s="164"/>
      <c r="M162" s="164"/>
      <c r="N162" s="142"/>
      <c r="O162" s="153"/>
      <c r="P162" s="142"/>
      <c r="Q162" s="153"/>
      <c r="R162" s="142"/>
      <c r="S162" s="153"/>
      <c r="T162" s="142"/>
      <c r="U162" s="153"/>
      <c r="V162" s="142"/>
      <c r="W162" s="153"/>
      <c r="X162" s="142"/>
      <c r="Y162" s="198"/>
      <c r="Z162" s="142"/>
      <c r="AA162" s="198"/>
      <c r="AB162" s="142"/>
      <c r="AC162" s="360"/>
      <c r="AD162" s="349"/>
      <c r="AE162" s="349"/>
      <c r="AF162" s="349"/>
      <c r="AG162" s="349"/>
      <c r="AH162" s="361"/>
      <c r="AI162" s="408"/>
    </row>
    <row r="163" spans="2:35" ht="42.75" customHeight="1" thickBot="1">
      <c r="B163" s="602" t="s">
        <v>127</v>
      </c>
      <c r="C163" s="603"/>
      <c r="D163" s="603"/>
      <c r="E163" s="603"/>
      <c r="F163" s="603"/>
      <c r="G163" s="603"/>
      <c r="H163" s="603"/>
      <c r="I163" s="603"/>
      <c r="J163" s="603"/>
      <c r="K163" s="603"/>
      <c r="L163" s="603"/>
      <c r="M163" s="603"/>
      <c r="N163" s="603"/>
      <c r="O163" s="603"/>
      <c r="P163" s="603"/>
      <c r="Q163" s="603"/>
      <c r="R163" s="603"/>
      <c r="S163" s="603"/>
      <c r="T163" s="603"/>
      <c r="U163" s="603"/>
      <c r="V163" s="603"/>
      <c r="W163" s="603"/>
      <c r="X163" s="603"/>
      <c r="Y163" s="603"/>
      <c r="Z163" s="603"/>
      <c r="AA163" s="603"/>
      <c r="AB163" s="603"/>
      <c r="AC163" s="604"/>
      <c r="AD163" s="604"/>
      <c r="AE163" s="604"/>
      <c r="AF163" s="604"/>
      <c r="AG163" s="604"/>
      <c r="AH163" s="604"/>
      <c r="AI163" s="605"/>
    </row>
    <row r="164" spans="2:35" ht="42.75" customHeight="1">
      <c r="B164" s="608" t="s">
        <v>37</v>
      </c>
      <c r="C164" s="571" t="s">
        <v>346</v>
      </c>
      <c r="D164" s="628" t="s">
        <v>327</v>
      </c>
      <c r="E164" s="566" t="s">
        <v>0</v>
      </c>
      <c r="F164" s="566"/>
      <c r="G164" s="566" t="s">
        <v>1</v>
      </c>
      <c r="H164" s="566"/>
      <c r="I164" s="566" t="s">
        <v>2</v>
      </c>
      <c r="J164" s="566"/>
      <c r="K164" s="566" t="s">
        <v>3</v>
      </c>
      <c r="L164" s="566"/>
      <c r="M164" s="566" t="s">
        <v>4</v>
      </c>
      <c r="N164" s="566"/>
      <c r="O164" s="566" t="s">
        <v>5</v>
      </c>
      <c r="P164" s="566"/>
      <c r="Q164" s="566" t="s">
        <v>6</v>
      </c>
      <c r="R164" s="566"/>
      <c r="S164" s="566" t="s">
        <v>7</v>
      </c>
      <c r="T164" s="566"/>
      <c r="U164" s="566" t="s">
        <v>8</v>
      </c>
      <c r="V164" s="566"/>
      <c r="W164" s="566" t="s">
        <v>23</v>
      </c>
      <c r="X164" s="566"/>
      <c r="Y164" s="566" t="s">
        <v>24</v>
      </c>
      <c r="Z164" s="566"/>
      <c r="AA164" s="566" t="s">
        <v>9</v>
      </c>
      <c r="AB164" s="566"/>
      <c r="AC164" s="360"/>
      <c r="AD164" s="349"/>
      <c r="AE164" s="349"/>
      <c r="AF164" s="349"/>
      <c r="AG164" s="349"/>
      <c r="AH164" s="361"/>
      <c r="AI164" s="623" t="s">
        <v>19</v>
      </c>
    </row>
    <row r="165" spans="2:35" ht="42.75" customHeight="1" thickBot="1">
      <c r="B165" s="612"/>
      <c r="C165" s="642"/>
      <c r="D165" s="630"/>
      <c r="E165" s="161" t="s">
        <v>10</v>
      </c>
      <c r="F165" s="161" t="s">
        <v>11</v>
      </c>
      <c r="G165" s="161" t="s">
        <v>10</v>
      </c>
      <c r="H165" s="161" t="s">
        <v>11</v>
      </c>
      <c r="I165" s="161" t="s">
        <v>10</v>
      </c>
      <c r="J165" s="161" t="s">
        <v>11</v>
      </c>
      <c r="K165" s="161" t="s">
        <v>10</v>
      </c>
      <c r="L165" s="161" t="s">
        <v>11</v>
      </c>
      <c r="M165" s="161" t="s">
        <v>10</v>
      </c>
      <c r="N165" s="161" t="s">
        <v>11</v>
      </c>
      <c r="O165" s="161" t="s">
        <v>10</v>
      </c>
      <c r="P165" s="161" t="s">
        <v>11</v>
      </c>
      <c r="Q165" s="161" t="s">
        <v>10</v>
      </c>
      <c r="R165" s="161" t="s">
        <v>11</v>
      </c>
      <c r="S165" s="161" t="s">
        <v>10</v>
      </c>
      <c r="T165" s="161" t="s">
        <v>11</v>
      </c>
      <c r="U165" s="161" t="s">
        <v>10</v>
      </c>
      <c r="V165" s="161" t="s">
        <v>11</v>
      </c>
      <c r="W165" s="161" t="s">
        <v>10</v>
      </c>
      <c r="X165" s="161" t="s">
        <v>11</v>
      </c>
      <c r="Y165" s="161" t="s">
        <v>10</v>
      </c>
      <c r="Z165" s="161" t="s">
        <v>11</v>
      </c>
      <c r="AA165" s="161" t="s">
        <v>10</v>
      </c>
      <c r="AB165" s="161" t="s">
        <v>11</v>
      </c>
      <c r="AC165" s="360"/>
      <c r="AD165" s="349"/>
      <c r="AE165" s="349"/>
      <c r="AF165" s="349"/>
      <c r="AG165" s="349"/>
      <c r="AH165" s="361"/>
      <c r="AI165" s="615"/>
    </row>
    <row r="166" spans="2:35" ht="42.75" customHeight="1">
      <c r="B166" s="643" t="s">
        <v>1005</v>
      </c>
      <c r="C166" s="295" t="s">
        <v>1004</v>
      </c>
      <c r="D166" s="124" t="s">
        <v>185</v>
      </c>
      <c r="E166" s="201"/>
      <c r="F166" s="202"/>
      <c r="G166" s="202"/>
      <c r="H166" s="202"/>
      <c r="I166" s="202"/>
      <c r="J166" s="202"/>
      <c r="K166" s="202"/>
      <c r="L166" s="202"/>
      <c r="M166" s="202"/>
      <c r="N166" s="202"/>
      <c r="O166" s="202"/>
      <c r="P166" s="202">
        <v>0</v>
      </c>
      <c r="Q166" s="202"/>
      <c r="R166" s="202"/>
      <c r="S166" s="202"/>
      <c r="T166" s="202"/>
      <c r="U166" s="202"/>
      <c r="V166" s="202"/>
      <c r="W166" s="202"/>
      <c r="X166" s="202"/>
      <c r="Y166" s="202"/>
      <c r="Z166" s="202"/>
      <c r="AA166" s="202"/>
      <c r="AB166" s="202"/>
      <c r="AC166" s="360"/>
      <c r="AD166" s="349"/>
      <c r="AE166" s="349"/>
      <c r="AF166" s="349"/>
      <c r="AG166" s="349"/>
      <c r="AH166" s="361"/>
      <c r="AI166" s="397"/>
    </row>
    <row r="167" spans="2:35" ht="42.75" customHeight="1" thickBot="1">
      <c r="B167" s="598"/>
      <c r="C167" s="296" t="s">
        <v>923</v>
      </c>
      <c r="D167" s="172" t="s">
        <v>184</v>
      </c>
      <c r="E167" s="203"/>
      <c r="F167" s="204"/>
      <c r="G167" s="204"/>
      <c r="H167" s="204"/>
      <c r="I167" s="204"/>
      <c r="J167" s="204"/>
      <c r="K167" s="204"/>
      <c r="L167" s="204"/>
      <c r="M167" s="204"/>
      <c r="N167" s="204"/>
      <c r="O167" s="204"/>
      <c r="P167" s="204"/>
      <c r="Q167" s="204"/>
      <c r="R167" s="204"/>
      <c r="S167" s="204"/>
      <c r="T167" s="204"/>
      <c r="U167" s="204"/>
      <c r="V167" s="204"/>
      <c r="W167" s="204"/>
      <c r="X167" s="204"/>
      <c r="Y167" s="204"/>
      <c r="Z167" s="204"/>
      <c r="AA167" s="204"/>
      <c r="AB167" s="204"/>
      <c r="AC167" s="360"/>
      <c r="AD167" s="349"/>
      <c r="AE167" s="349"/>
      <c r="AF167" s="349"/>
      <c r="AG167" s="349"/>
      <c r="AH167" s="361"/>
      <c r="AI167" s="396"/>
    </row>
    <row r="168" spans="2:35" ht="42.75" customHeight="1" thickBot="1">
      <c r="B168" s="593" t="s">
        <v>1006</v>
      </c>
      <c r="C168" s="295" t="s">
        <v>674</v>
      </c>
      <c r="D168" s="172" t="s">
        <v>251</v>
      </c>
      <c r="E168" s="205"/>
      <c r="F168" s="206"/>
      <c r="G168" s="206"/>
      <c r="H168" s="206"/>
      <c r="I168" s="206"/>
      <c r="J168" s="206"/>
      <c r="K168" s="206"/>
      <c r="L168" s="206"/>
      <c r="M168" s="206"/>
      <c r="N168" s="206"/>
      <c r="O168" s="206"/>
      <c r="P168" s="206"/>
      <c r="Q168" s="206"/>
      <c r="R168" s="206"/>
      <c r="S168" s="206"/>
      <c r="T168" s="206"/>
      <c r="U168" s="206"/>
      <c r="V168" s="206"/>
      <c r="W168" s="206"/>
      <c r="X168" s="206"/>
      <c r="Y168" s="206"/>
      <c r="Z168" s="206"/>
      <c r="AA168" s="206"/>
      <c r="AB168" s="206"/>
      <c r="AC168" s="360"/>
      <c r="AD168" s="349"/>
      <c r="AE168" s="349"/>
      <c r="AF168" s="349"/>
      <c r="AG168" s="349"/>
      <c r="AH168" s="361"/>
      <c r="AI168" s="409"/>
    </row>
    <row r="169" spans="2:35" ht="42.75" customHeight="1" thickBot="1">
      <c r="B169" s="595"/>
      <c r="C169" s="296" t="s">
        <v>673</v>
      </c>
      <c r="D169" s="207" t="s">
        <v>255</v>
      </c>
      <c r="E169" s="208"/>
      <c r="F169" s="209"/>
      <c r="G169" s="209"/>
      <c r="H169" s="209"/>
      <c r="I169" s="209"/>
      <c r="J169" s="209"/>
      <c r="K169" s="209"/>
      <c r="L169" s="209"/>
      <c r="M169" s="209"/>
      <c r="N169" s="209"/>
      <c r="O169" s="209"/>
      <c r="P169" s="209"/>
      <c r="Q169" s="209"/>
      <c r="R169" s="209"/>
      <c r="S169" s="209"/>
      <c r="T169" s="209"/>
      <c r="U169" s="209"/>
      <c r="V169" s="209"/>
      <c r="W169" s="209"/>
      <c r="X169" s="209"/>
      <c r="Y169" s="209"/>
      <c r="Z169" s="209"/>
      <c r="AA169" s="209"/>
      <c r="AB169" s="209"/>
      <c r="AC169" s="360"/>
      <c r="AD169" s="349"/>
      <c r="AE169" s="349"/>
      <c r="AF169" s="349"/>
      <c r="AG169" s="349"/>
      <c r="AH169" s="361"/>
      <c r="AI169" s="410"/>
    </row>
    <row r="170" spans="2:35" s="120" customFormat="1" ht="42.75" customHeight="1">
      <c r="B170" s="599" t="s">
        <v>26</v>
      </c>
      <c r="C170" s="288" t="s">
        <v>675</v>
      </c>
      <c r="D170" s="172" t="s">
        <v>256</v>
      </c>
      <c r="E170" s="210"/>
      <c r="F170" s="210"/>
      <c r="G170" s="210"/>
      <c r="H170" s="210"/>
      <c r="I170" s="210"/>
      <c r="J170" s="210"/>
      <c r="K170" s="210"/>
      <c r="L170" s="210"/>
      <c r="M170" s="210"/>
      <c r="N170" s="210"/>
      <c r="O170" s="210"/>
      <c r="P170" s="210"/>
      <c r="Q170" s="210"/>
      <c r="R170" s="210"/>
      <c r="S170" s="210"/>
      <c r="T170" s="210"/>
      <c r="U170" s="210"/>
      <c r="V170" s="210"/>
      <c r="W170" s="210"/>
      <c r="X170" s="210"/>
      <c r="Y170" s="210"/>
      <c r="Z170" s="210"/>
      <c r="AA170" s="210"/>
      <c r="AB170" s="210"/>
      <c r="AC170" s="360"/>
      <c r="AD170" s="349"/>
      <c r="AE170" s="349"/>
      <c r="AF170" s="349"/>
      <c r="AG170" s="349"/>
      <c r="AH170" s="361"/>
      <c r="AI170" s="404"/>
    </row>
    <row r="171" spans="2:35" s="120" customFormat="1" ht="42.75" customHeight="1">
      <c r="B171" s="600"/>
      <c r="C171" s="297" t="s">
        <v>676</v>
      </c>
      <c r="D171" s="134" t="s">
        <v>257</v>
      </c>
      <c r="E171" s="211"/>
      <c r="F171" s="212"/>
      <c r="G171" s="212"/>
      <c r="H171" s="212"/>
      <c r="I171" s="212"/>
      <c r="J171" s="212"/>
      <c r="K171" s="212"/>
      <c r="L171" s="212"/>
      <c r="M171" s="212"/>
      <c r="N171" s="212"/>
      <c r="O171" s="212"/>
      <c r="P171" s="212"/>
      <c r="Q171" s="212"/>
      <c r="R171" s="212"/>
      <c r="S171" s="212"/>
      <c r="T171" s="212"/>
      <c r="U171" s="212"/>
      <c r="V171" s="212"/>
      <c r="W171" s="212"/>
      <c r="X171" s="212"/>
      <c r="Y171" s="212"/>
      <c r="Z171" s="212"/>
      <c r="AA171" s="212"/>
      <c r="AB171" s="212"/>
      <c r="AC171" s="360"/>
      <c r="AD171" s="349"/>
      <c r="AE171" s="349"/>
      <c r="AF171" s="349"/>
      <c r="AG171" s="349"/>
      <c r="AH171" s="361"/>
      <c r="AI171" s="405"/>
    </row>
    <row r="172" spans="2:35" s="120" customFormat="1" ht="42.75" customHeight="1">
      <c r="B172" s="600"/>
      <c r="C172" s="297" t="s">
        <v>677</v>
      </c>
      <c r="D172" s="134" t="s">
        <v>258</v>
      </c>
      <c r="E172" s="213"/>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360"/>
      <c r="AD172" s="349"/>
      <c r="AE172" s="349"/>
      <c r="AF172" s="349"/>
      <c r="AG172" s="349"/>
      <c r="AH172" s="361"/>
      <c r="AI172" s="405"/>
    </row>
    <row r="173" spans="2:35" s="120" customFormat="1" ht="42.75" customHeight="1">
      <c r="B173" s="600"/>
      <c r="C173" s="297" t="s">
        <v>678</v>
      </c>
      <c r="D173" s="134" t="s">
        <v>259</v>
      </c>
      <c r="E173" s="164"/>
      <c r="F173" s="164"/>
      <c r="G173" s="164"/>
      <c r="H173" s="164"/>
      <c r="I173" s="164"/>
      <c r="J173" s="164"/>
      <c r="K173" s="164"/>
      <c r="L173" s="212"/>
      <c r="M173" s="164"/>
      <c r="N173" s="212"/>
      <c r="O173" s="164"/>
      <c r="P173" s="212"/>
      <c r="Q173" s="164"/>
      <c r="R173" s="212"/>
      <c r="S173" s="164"/>
      <c r="T173" s="212"/>
      <c r="U173" s="164"/>
      <c r="V173" s="212"/>
      <c r="W173" s="164"/>
      <c r="X173" s="212"/>
      <c r="Y173" s="164"/>
      <c r="Z173" s="212"/>
      <c r="AA173" s="164"/>
      <c r="AB173" s="212"/>
      <c r="AC173" s="360"/>
      <c r="AD173" s="349"/>
      <c r="AE173" s="349"/>
      <c r="AF173" s="349"/>
      <c r="AG173" s="349"/>
      <c r="AH173" s="361"/>
      <c r="AI173" s="405"/>
    </row>
    <row r="174" spans="2:35" s="120" customFormat="1" ht="42.75" customHeight="1">
      <c r="B174" s="600"/>
      <c r="C174" s="297" t="s">
        <v>679</v>
      </c>
      <c r="D174" s="134" t="s">
        <v>260</v>
      </c>
      <c r="E174" s="164"/>
      <c r="F174" s="164"/>
      <c r="G174" s="164"/>
      <c r="H174" s="164"/>
      <c r="I174" s="164"/>
      <c r="J174" s="164"/>
      <c r="K174" s="164"/>
      <c r="L174" s="213"/>
      <c r="M174" s="164"/>
      <c r="N174" s="213"/>
      <c r="O174" s="164"/>
      <c r="P174" s="213"/>
      <c r="Q174" s="164"/>
      <c r="R174" s="213"/>
      <c r="S174" s="164"/>
      <c r="T174" s="213"/>
      <c r="U174" s="164"/>
      <c r="V174" s="213"/>
      <c r="W174" s="164"/>
      <c r="X174" s="213"/>
      <c r="Y174" s="164"/>
      <c r="Z174" s="213"/>
      <c r="AA174" s="164"/>
      <c r="AB174" s="213"/>
      <c r="AC174" s="360"/>
      <c r="AD174" s="349"/>
      <c r="AE174" s="349"/>
      <c r="AF174" s="349"/>
      <c r="AG174" s="349"/>
      <c r="AH174" s="361"/>
      <c r="AI174" s="405"/>
    </row>
    <row r="175" spans="2:35" s="120" customFormat="1" ht="42.75" customHeight="1">
      <c r="B175" s="600"/>
      <c r="C175" s="297" t="s">
        <v>680</v>
      </c>
      <c r="D175" s="134" t="s">
        <v>261</v>
      </c>
      <c r="E175" s="211"/>
      <c r="F175" s="212"/>
      <c r="G175" s="212"/>
      <c r="H175" s="212"/>
      <c r="I175" s="212"/>
      <c r="J175" s="212"/>
      <c r="K175" s="212"/>
      <c r="L175" s="212"/>
      <c r="M175" s="212"/>
      <c r="N175" s="212"/>
      <c r="O175" s="212"/>
      <c r="P175" s="212"/>
      <c r="Q175" s="212"/>
      <c r="R175" s="212"/>
      <c r="S175" s="212"/>
      <c r="T175" s="212"/>
      <c r="U175" s="212"/>
      <c r="V175" s="212"/>
      <c r="W175" s="212"/>
      <c r="X175" s="212"/>
      <c r="Y175" s="212"/>
      <c r="Z175" s="212"/>
      <c r="AA175" s="212"/>
      <c r="AB175" s="212"/>
      <c r="AC175" s="360"/>
      <c r="AD175" s="349"/>
      <c r="AE175" s="349"/>
      <c r="AF175" s="349"/>
      <c r="AG175" s="349"/>
      <c r="AH175" s="361"/>
      <c r="AI175" s="405"/>
    </row>
    <row r="176" spans="2:35" s="120" customFormat="1" ht="42.75" customHeight="1" thickBot="1">
      <c r="B176" s="601"/>
      <c r="C176" s="298" t="s">
        <v>1048</v>
      </c>
      <c r="D176" s="139" t="s">
        <v>262</v>
      </c>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c r="AA176" s="187"/>
      <c r="AB176" s="187"/>
      <c r="AC176" s="360"/>
      <c r="AD176" s="349"/>
      <c r="AE176" s="349"/>
      <c r="AF176" s="349"/>
      <c r="AG176" s="349"/>
      <c r="AH176" s="361"/>
      <c r="AI176" s="401"/>
    </row>
    <row r="177" spans="2:35" s="120" customFormat="1" ht="42.75" customHeight="1">
      <c r="B177" s="599" t="s">
        <v>111</v>
      </c>
      <c r="C177" s="288" t="s">
        <v>681</v>
      </c>
      <c r="D177" s="124" t="s">
        <v>263</v>
      </c>
      <c r="E177" s="179"/>
      <c r="F177" s="180"/>
      <c r="G177" s="180"/>
      <c r="H177" s="180"/>
      <c r="I177" s="180"/>
      <c r="J177" s="180"/>
      <c r="K177" s="180"/>
      <c r="L177" s="180"/>
      <c r="M177" s="180"/>
      <c r="N177" s="180"/>
      <c r="O177" s="180"/>
      <c r="P177" s="180"/>
      <c r="Q177" s="180"/>
      <c r="R177" s="180"/>
      <c r="S177" s="180"/>
      <c r="T177" s="180"/>
      <c r="U177" s="180"/>
      <c r="V177" s="180"/>
      <c r="W177" s="180"/>
      <c r="X177" s="180"/>
      <c r="Y177" s="180"/>
      <c r="Z177" s="180"/>
      <c r="AA177" s="180"/>
      <c r="AB177" s="180"/>
      <c r="AC177" s="360"/>
      <c r="AD177" s="349"/>
      <c r="AE177" s="349"/>
      <c r="AF177" s="349"/>
      <c r="AG177" s="349"/>
      <c r="AH177" s="361"/>
      <c r="AI177" s="399"/>
    </row>
    <row r="178" spans="2:35" s="120" customFormat="1" ht="42.75" customHeight="1">
      <c r="B178" s="600"/>
      <c r="C178" s="297" t="s">
        <v>682</v>
      </c>
      <c r="D178" s="134" t="s">
        <v>264</v>
      </c>
      <c r="E178" s="211"/>
      <c r="F178" s="212"/>
      <c r="G178" s="212"/>
      <c r="H178" s="212"/>
      <c r="I178" s="212"/>
      <c r="J178" s="212"/>
      <c r="K178" s="212"/>
      <c r="L178" s="212"/>
      <c r="M178" s="212"/>
      <c r="N178" s="212"/>
      <c r="O178" s="212"/>
      <c r="P178" s="212"/>
      <c r="Q178" s="212"/>
      <c r="R178" s="212"/>
      <c r="S178" s="212"/>
      <c r="T178" s="212"/>
      <c r="U178" s="212"/>
      <c r="V178" s="212"/>
      <c r="W178" s="212"/>
      <c r="X178" s="212"/>
      <c r="Y178" s="212"/>
      <c r="Z178" s="212"/>
      <c r="AA178" s="212"/>
      <c r="AB178" s="212"/>
      <c r="AC178" s="360"/>
      <c r="AD178" s="349"/>
      <c r="AE178" s="349"/>
      <c r="AF178" s="349"/>
      <c r="AG178" s="349"/>
      <c r="AH178" s="361"/>
      <c r="AI178" s="405"/>
    </row>
    <row r="179" spans="2:35" s="120" customFormat="1" ht="42.75" customHeight="1">
      <c r="B179" s="600"/>
      <c r="C179" s="297" t="s">
        <v>683</v>
      </c>
      <c r="D179" s="134" t="s">
        <v>321</v>
      </c>
      <c r="E179" s="213"/>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c r="AB179" s="169"/>
      <c r="AC179" s="360"/>
      <c r="AD179" s="349"/>
      <c r="AE179" s="349"/>
      <c r="AF179" s="349"/>
      <c r="AG179" s="349"/>
      <c r="AH179" s="361"/>
      <c r="AI179" s="405"/>
    </row>
    <row r="180" spans="2:35" s="120" customFormat="1" ht="42.75" customHeight="1" thickBot="1">
      <c r="B180" s="567"/>
      <c r="C180" s="289" t="s">
        <v>684</v>
      </c>
      <c r="D180" s="139" t="s">
        <v>322</v>
      </c>
      <c r="E180" s="171"/>
      <c r="F180" s="164"/>
      <c r="G180" s="164"/>
      <c r="H180" s="164"/>
      <c r="I180" s="164"/>
      <c r="J180" s="164"/>
      <c r="K180" s="164"/>
      <c r="L180" s="169"/>
      <c r="M180" s="164"/>
      <c r="N180" s="169"/>
      <c r="O180" s="164"/>
      <c r="P180" s="169"/>
      <c r="Q180" s="164"/>
      <c r="R180" s="169"/>
      <c r="S180" s="164"/>
      <c r="T180" s="169"/>
      <c r="U180" s="164"/>
      <c r="V180" s="169"/>
      <c r="W180" s="164"/>
      <c r="X180" s="169"/>
      <c r="Y180" s="164"/>
      <c r="Z180" s="169"/>
      <c r="AA180" s="164"/>
      <c r="AB180" s="169"/>
      <c r="AC180" s="360"/>
      <c r="AD180" s="349"/>
      <c r="AE180" s="349"/>
      <c r="AF180" s="349"/>
      <c r="AG180" s="349"/>
      <c r="AH180" s="361"/>
      <c r="AI180" s="408"/>
    </row>
    <row r="181" spans="2:35" ht="42.75" customHeight="1" thickBot="1">
      <c r="B181" s="602" t="s">
        <v>129</v>
      </c>
      <c r="C181" s="603"/>
      <c r="D181" s="603"/>
      <c r="E181" s="603"/>
      <c r="F181" s="603"/>
      <c r="G181" s="603"/>
      <c r="H181" s="603"/>
      <c r="I181" s="603"/>
      <c r="J181" s="603"/>
      <c r="K181" s="603"/>
      <c r="L181" s="603"/>
      <c r="M181" s="603"/>
      <c r="N181" s="603"/>
      <c r="O181" s="603"/>
      <c r="P181" s="603"/>
      <c r="Q181" s="603"/>
      <c r="R181" s="603"/>
      <c r="S181" s="603"/>
      <c r="T181" s="603"/>
      <c r="U181" s="603"/>
      <c r="V181" s="603"/>
      <c r="W181" s="603"/>
      <c r="X181" s="603"/>
      <c r="Y181" s="603"/>
      <c r="Z181" s="603"/>
      <c r="AA181" s="603"/>
      <c r="AB181" s="603"/>
      <c r="AC181" s="604"/>
      <c r="AD181" s="604"/>
      <c r="AE181" s="604"/>
      <c r="AF181" s="604"/>
      <c r="AG181" s="604"/>
      <c r="AH181" s="604"/>
      <c r="AI181" s="605"/>
    </row>
    <row r="182" spans="2:35" ht="42.75" hidden="1" customHeight="1">
      <c r="B182" s="608" t="s">
        <v>37</v>
      </c>
      <c r="C182" s="610" t="s">
        <v>346</v>
      </c>
      <c r="D182" s="628" t="s">
        <v>327</v>
      </c>
      <c r="E182" s="621" t="s">
        <v>0</v>
      </c>
      <c r="F182" s="566"/>
      <c r="G182" s="566" t="s">
        <v>1</v>
      </c>
      <c r="H182" s="566"/>
      <c r="I182" s="566" t="s">
        <v>2</v>
      </c>
      <c r="J182" s="566"/>
      <c r="K182" s="566" t="s">
        <v>3</v>
      </c>
      <c r="L182" s="566"/>
      <c r="M182" s="566" t="s">
        <v>4</v>
      </c>
      <c r="N182" s="566"/>
      <c r="O182" s="566" t="s">
        <v>5</v>
      </c>
      <c r="P182" s="566"/>
      <c r="Q182" s="566" t="s">
        <v>6</v>
      </c>
      <c r="R182" s="566"/>
      <c r="S182" s="566" t="s">
        <v>7</v>
      </c>
      <c r="T182" s="566"/>
      <c r="U182" s="566" t="s">
        <v>8</v>
      </c>
      <c r="V182" s="566"/>
      <c r="W182" s="566" t="s">
        <v>23</v>
      </c>
      <c r="X182" s="566"/>
      <c r="Y182" s="566" t="s">
        <v>24</v>
      </c>
      <c r="Z182" s="566"/>
      <c r="AA182" s="566" t="s">
        <v>9</v>
      </c>
      <c r="AB182" s="566"/>
      <c r="AC182" s="344"/>
      <c r="AD182" s="344"/>
      <c r="AE182" s="344"/>
      <c r="AF182" s="344"/>
      <c r="AG182" s="344"/>
      <c r="AH182" s="344"/>
      <c r="AI182" s="623" t="s">
        <v>19</v>
      </c>
    </row>
    <row r="183" spans="2:35" ht="42.75" hidden="1" customHeight="1" thickBot="1">
      <c r="B183" s="609"/>
      <c r="C183" s="611"/>
      <c r="D183" s="629"/>
      <c r="E183" s="214" t="s">
        <v>10</v>
      </c>
      <c r="F183" s="121" t="s">
        <v>11</v>
      </c>
      <c r="G183" s="121" t="s">
        <v>10</v>
      </c>
      <c r="H183" s="121" t="s">
        <v>11</v>
      </c>
      <c r="I183" s="121" t="s">
        <v>10</v>
      </c>
      <c r="J183" s="121" t="s">
        <v>11</v>
      </c>
      <c r="K183" s="121" t="s">
        <v>10</v>
      </c>
      <c r="L183" s="121" t="s">
        <v>11</v>
      </c>
      <c r="M183" s="121" t="s">
        <v>10</v>
      </c>
      <c r="N183" s="121" t="s">
        <v>11</v>
      </c>
      <c r="O183" s="121" t="s">
        <v>10</v>
      </c>
      <c r="P183" s="121" t="s">
        <v>11</v>
      </c>
      <c r="Q183" s="121" t="s">
        <v>10</v>
      </c>
      <c r="R183" s="121" t="s">
        <v>11</v>
      </c>
      <c r="S183" s="121" t="s">
        <v>10</v>
      </c>
      <c r="T183" s="121" t="s">
        <v>11</v>
      </c>
      <c r="U183" s="121" t="s">
        <v>10</v>
      </c>
      <c r="V183" s="121" t="s">
        <v>11</v>
      </c>
      <c r="W183" s="121" t="s">
        <v>10</v>
      </c>
      <c r="X183" s="121" t="s">
        <v>11</v>
      </c>
      <c r="Y183" s="121" t="s">
        <v>10</v>
      </c>
      <c r="Z183" s="121" t="s">
        <v>11</v>
      </c>
      <c r="AA183" s="121" t="s">
        <v>10</v>
      </c>
      <c r="AB183" s="121" t="s">
        <v>11</v>
      </c>
      <c r="AC183" s="331"/>
      <c r="AD183" s="331"/>
      <c r="AE183" s="331"/>
      <c r="AF183" s="331"/>
      <c r="AG183" s="331"/>
      <c r="AH183" s="331"/>
      <c r="AI183" s="624"/>
    </row>
    <row r="184" spans="2:35" ht="42.75" customHeight="1">
      <c r="B184" s="618" t="s">
        <v>115</v>
      </c>
      <c r="C184" s="299" t="s">
        <v>685</v>
      </c>
      <c r="D184" s="172" t="s">
        <v>368</v>
      </c>
      <c r="E184" s="125"/>
      <c r="F184" s="126"/>
      <c r="G184" s="126"/>
      <c r="H184" s="126"/>
      <c r="I184" s="126"/>
      <c r="J184" s="126"/>
      <c r="K184" s="126"/>
      <c r="L184" s="168"/>
      <c r="M184" s="126"/>
      <c r="N184" s="168"/>
      <c r="O184" s="126"/>
      <c r="P184" s="168"/>
      <c r="Q184" s="126"/>
      <c r="R184" s="168"/>
      <c r="S184" s="126"/>
      <c r="T184" s="168"/>
      <c r="U184" s="126"/>
      <c r="V184" s="168"/>
      <c r="W184" s="126"/>
      <c r="X184" s="168"/>
      <c r="Y184" s="126"/>
      <c r="Z184" s="168"/>
      <c r="AA184" s="126"/>
      <c r="AB184" s="126"/>
      <c r="AC184" s="360"/>
      <c r="AD184" s="349"/>
      <c r="AE184" s="349"/>
      <c r="AF184" s="349"/>
      <c r="AG184" s="349"/>
      <c r="AH184" s="361"/>
      <c r="AI184" s="411"/>
    </row>
    <row r="185" spans="2:35" ht="42.75" customHeight="1">
      <c r="B185" s="619"/>
      <c r="C185" s="300" t="s">
        <v>686</v>
      </c>
      <c r="D185" s="134" t="s">
        <v>275</v>
      </c>
      <c r="E185" s="130"/>
      <c r="F185" s="131"/>
      <c r="G185" s="131"/>
      <c r="H185" s="131"/>
      <c r="I185" s="131"/>
      <c r="J185" s="131"/>
      <c r="K185" s="131"/>
      <c r="L185" s="215"/>
      <c r="M185" s="216"/>
      <c r="N185" s="215"/>
      <c r="O185" s="216"/>
      <c r="P185" s="215"/>
      <c r="Q185" s="216"/>
      <c r="R185" s="215"/>
      <c r="S185" s="216"/>
      <c r="T185" s="215"/>
      <c r="U185" s="216"/>
      <c r="V185" s="215"/>
      <c r="W185" s="216"/>
      <c r="X185" s="215"/>
      <c r="Y185" s="216"/>
      <c r="Z185" s="215"/>
      <c r="AA185" s="131"/>
      <c r="AB185" s="131"/>
      <c r="AC185" s="360"/>
      <c r="AD185" s="349"/>
      <c r="AE185" s="349"/>
      <c r="AF185" s="349"/>
      <c r="AG185" s="349"/>
      <c r="AH185" s="361"/>
      <c r="AI185" s="412"/>
    </row>
    <row r="186" spans="2:35" ht="42.75" customHeight="1">
      <c r="B186" s="619"/>
      <c r="C186" s="279" t="s">
        <v>687</v>
      </c>
      <c r="D186" s="134" t="s">
        <v>276</v>
      </c>
      <c r="E186" s="130"/>
      <c r="F186" s="131"/>
      <c r="G186" s="131"/>
      <c r="H186" s="131"/>
      <c r="I186" s="131"/>
      <c r="J186" s="131"/>
      <c r="K186" s="131"/>
      <c r="L186" s="132"/>
      <c r="M186" s="131"/>
      <c r="N186" s="132"/>
      <c r="O186" s="131"/>
      <c r="P186" s="132"/>
      <c r="Q186" s="131"/>
      <c r="R186" s="132"/>
      <c r="S186" s="131"/>
      <c r="T186" s="132"/>
      <c r="U186" s="131"/>
      <c r="V186" s="132"/>
      <c r="W186" s="131"/>
      <c r="X186" s="132"/>
      <c r="Y186" s="131"/>
      <c r="Z186" s="132"/>
      <c r="AA186" s="131"/>
      <c r="AB186" s="131"/>
      <c r="AC186" s="360"/>
      <c r="AD186" s="349"/>
      <c r="AE186" s="349"/>
      <c r="AF186" s="349"/>
      <c r="AG186" s="349"/>
      <c r="AH186" s="361"/>
      <c r="AI186" s="412"/>
    </row>
    <row r="187" spans="2:35" ht="42.75" customHeight="1">
      <c r="B187" s="619"/>
      <c r="C187" s="301" t="s">
        <v>688</v>
      </c>
      <c r="D187" s="134" t="s">
        <v>369</v>
      </c>
      <c r="E187" s="130"/>
      <c r="F187" s="131"/>
      <c r="G187" s="131"/>
      <c r="H187" s="131"/>
      <c r="I187" s="131"/>
      <c r="J187" s="131"/>
      <c r="K187" s="131"/>
      <c r="L187" s="215"/>
      <c r="M187" s="131"/>
      <c r="N187" s="215"/>
      <c r="O187" s="131"/>
      <c r="P187" s="215"/>
      <c r="Q187" s="131"/>
      <c r="R187" s="215"/>
      <c r="S187" s="131"/>
      <c r="T187" s="215"/>
      <c r="U187" s="131"/>
      <c r="V187" s="215"/>
      <c r="W187" s="131"/>
      <c r="X187" s="215"/>
      <c r="Y187" s="131"/>
      <c r="Z187" s="215"/>
      <c r="AA187" s="131"/>
      <c r="AB187" s="131"/>
      <c r="AC187" s="360"/>
      <c r="AD187" s="349"/>
      <c r="AE187" s="349"/>
      <c r="AF187" s="349"/>
      <c r="AG187" s="349"/>
      <c r="AH187" s="361"/>
      <c r="AI187" s="412"/>
    </row>
    <row r="188" spans="2:35" ht="42.75" customHeight="1">
      <c r="B188" s="619"/>
      <c r="C188" s="325" t="s">
        <v>467</v>
      </c>
      <c r="D188" s="134" t="s">
        <v>471</v>
      </c>
      <c r="E188" s="130"/>
      <c r="F188" s="131"/>
      <c r="G188" s="131"/>
      <c r="H188" s="131"/>
      <c r="I188" s="131"/>
      <c r="J188" s="131"/>
      <c r="K188" s="131"/>
      <c r="L188" s="217">
        <f>L186+L185</f>
        <v>0</v>
      </c>
      <c r="M188" s="131"/>
      <c r="N188" s="217">
        <f>N186+N185</f>
        <v>0</v>
      </c>
      <c r="O188" s="131"/>
      <c r="P188" s="217">
        <f>P186+P185</f>
        <v>0</v>
      </c>
      <c r="Q188" s="131"/>
      <c r="R188" s="217">
        <f>R186+R185</f>
        <v>0</v>
      </c>
      <c r="S188" s="131"/>
      <c r="T188" s="217">
        <f>T186+T185</f>
        <v>0</v>
      </c>
      <c r="U188" s="131"/>
      <c r="V188" s="217">
        <f>V186+V185</f>
        <v>0</v>
      </c>
      <c r="W188" s="131"/>
      <c r="X188" s="217">
        <f>X186+X185</f>
        <v>0</v>
      </c>
      <c r="Y188" s="131"/>
      <c r="Z188" s="217">
        <f>Z186+Z185</f>
        <v>0</v>
      </c>
      <c r="AA188" s="131"/>
      <c r="AB188" s="131"/>
      <c r="AC188" s="360"/>
      <c r="AD188" s="349"/>
      <c r="AE188" s="349"/>
      <c r="AF188" s="349"/>
      <c r="AG188" s="349"/>
      <c r="AH188" s="361"/>
      <c r="AI188" s="412"/>
    </row>
    <row r="189" spans="2:35" ht="42.75" customHeight="1" thickBot="1">
      <c r="B189" s="620"/>
      <c r="C189" s="302" t="s">
        <v>472</v>
      </c>
      <c r="D189" s="139" t="s">
        <v>488</v>
      </c>
      <c r="E189" s="154"/>
      <c r="F189" s="153"/>
      <c r="G189" s="153"/>
      <c r="H189" s="153"/>
      <c r="I189" s="153"/>
      <c r="J189" s="153"/>
      <c r="K189" s="153"/>
      <c r="L189" s="218">
        <f>L187+L185</f>
        <v>0</v>
      </c>
      <c r="M189" s="153"/>
      <c r="N189" s="218">
        <f>N187+N185</f>
        <v>0</v>
      </c>
      <c r="O189" s="153"/>
      <c r="P189" s="218">
        <f>P187+P185</f>
        <v>0</v>
      </c>
      <c r="Q189" s="153"/>
      <c r="R189" s="218">
        <f>R187+R185</f>
        <v>0</v>
      </c>
      <c r="S189" s="153"/>
      <c r="T189" s="218">
        <f>T187+T185</f>
        <v>0</v>
      </c>
      <c r="U189" s="153"/>
      <c r="V189" s="218">
        <f>V187+V185</f>
        <v>0</v>
      </c>
      <c r="W189" s="153"/>
      <c r="X189" s="218">
        <f>X187+X185</f>
        <v>0</v>
      </c>
      <c r="Y189" s="153"/>
      <c r="Z189" s="218">
        <f>Z187+Z185</f>
        <v>0</v>
      </c>
      <c r="AA189" s="153"/>
      <c r="AB189" s="153"/>
      <c r="AC189" s="360"/>
      <c r="AD189" s="349"/>
      <c r="AE189" s="349"/>
      <c r="AF189" s="349"/>
      <c r="AG189" s="349"/>
      <c r="AH189" s="361"/>
      <c r="AI189" s="413"/>
    </row>
    <row r="190" spans="2:35" ht="42.75" customHeight="1">
      <c r="B190" s="593" t="s">
        <v>1040</v>
      </c>
      <c r="C190" s="303" t="s">
        <v>689</v>
      </c>
      <c r="D190" s="124" t="s">
        <v>281</v>
      </c>
      <c r="E190" s="149"/>
      <c r="F190" s="150"/>
      <c r="G190" s="150"/>
      <c r="H190" s="150"/>
      <c r="I190" s="150"/>
      <c r="J190" s="150"/>
      <c r="K190" s="150"/>
      <c r="L190" s="145"/>
      <c r="M190" s="150"/>
      <c r="N190" s="145"/>
      <c r="O190" s="150"/>
      <c r="P190" s="145"/>
      <c r="Q190" s="150"/>
      <c r="R190" s="145"/>
      <c r="S190" s="150"/>
      <c r="T190" s="145"/>
      <c r="U190" s="150"/>
      <c r="V190" s="145"/>
      <c r="W190" s="150"/>
      <c r="X190" s="145"/>
      <c r="Y190" s="150"/>
      <c r="Z190" s="145"/>
      <c r="AA190" s="150"/>
      <c r="AB190" s="150"/>
      <c r="AC190" s="360"/>
      <c r="AD190" s="349"/>
      <c r="AE190" s="349"/>
      <c r="AF190" s="349"/>
      <c r="AG190" s="349"/>
      <c r="AH190" s="361"/>
      <c r="AI190" s="414"/>
    </row>
    <row r="191" spans="2:35" ht="42.75" customHeight="1">
      <c r="B191" s="594"/>
      <c r="C191" s="304" t="s">
        <v>469</v>
      </c>
      <c r="D191" s="134" t="s">
        <v>282</v>
      </c>
      <c r="E191" s="130"/>
      <c r="F191" s="131"/>
      <c r="G191" s="131"/>
      <c r="H191" s="131"/>
      <c r="I191" s="131"/>
      <c r="J191" s="131"/>
      <c r="K191" s="131"/>
      <c r="L191" s="219"/>
      <c r="M191" s="220"/>
      <c r="N191" s="219"/>
      <c r="O191" s="220"/>
      <c r="P191" s="219"/>
      <c r="Q191" s="220"/>
      <c r="R191" s="219"/>
      <c r="S191" s="220"/>
      <c r="T191" s="219"/>
      <c r="U191" s="220"/>
      <c r="V191" s="219"/>
      <c r="W191" s="220"/>
      <c r="X191" s="219"/>
      <c r="Y191" s="220"/>
      <c r="Z191" s="219"/>
      <c r="AA191" s="131"/>
      <c r="AB191" s="131"/>
      <c r="AC191" s="360"/>
      <c r="AD191" s="349"/>
      <c r="AE191" s="349"/>
      <c r="AF191" s="349"/>
      <c r="AG191" s="349"/>
      <c r="AH191" s="361"/>
      <c r="AI191" s="412"/>
    </row>
    <row r="192" spans="2:35" ht="42.75" customHeight="1">
      <c r="B192" s="594"/>
      <c r="C192" s="279" t="s">
        <v>474</v>
      </c>
      <c r="D192" s="134" t="s">
        <v>476</v>
      </c>
      <c r="E192" s="130"/>
      <c r="F192" s="131"/>
      <c r="G192" s="131"/>
      <c r="H192" s="131"/>
      <c r="I192" s="131"/>
      <c r="J192" s="131"/>
      <c r="K192" s="131"/>
      <c r="L192" s="132"/>
      <c r="M192" s="131"/>
      <c r="N192" s="132"/>
      <c r="O192" s="131"/>
      <c r="P192" s="132"/>
      <c r="Q192" s="131"/>
      <c r="R192" s="132"/>
      <c r="S192" s="131"/>
      <c r="T192" s="132"/>
      <c r="U192" s="131"/>
      <c r="V192" s="132"/>
      <c r="W192" s="131"/>
      <c r="X192" s="132"/>
      <c r="Y192" s="131"/>
      <c r="Z192" s="132"/>
      <c r="AA192" s="131"/>
      <c r="AB192" s="131"/>
      <c r="AC192" s="360"/>
      <c r="AD192" s="349"/>
      <c r="AE192" s="349"/>
      <c r="AF192" s="349"/>
      <c r="AG192" s="349"/>
      <c r="AH192" s="361"/>
      <c r="AI192" s="412"/>
    </row>
    <row r="193" spans="2:35" ht="42.75" customHeight="1" thickBot="1">
      <c r="B193" s="595"/>
      <c r="C193" s="283" t="s">
        <v>475</v>
      </c>
      <c r="D193" s="139" t="s">
        <v>477</v>
      </c>
      <c r="E193" s="154"/>
      <c r="F193" s="153"/>
      <c r="G193" s="153"/>
      <c r="H193" s="153"/>
      <c r="I193" s="153"/>
      <c r="J193" s="153"/>
      <c r="K193" s="221"/>
      <c r="L193" s="222"/>
      <c r="M193" s="221"/>
      <c r="N193" s="222"/>
      <c r="O193" s="221"/>
      <c r="P193" s="222"/>
      <c r="Q193" s="221"/>
      <c r="R193" s="222"/>
      <c r="S193" s="221"/>
      <c r="T193" s="222"/>
      <c r="U193" s="221"/>
      <c r="V193" s="222"/>
      <c r="W193" s="221"/>
      <c r="X193" s="222"/>
      <c r="Y193" s="221"/>
      <c r="Z193" s="222"/>
      <c r="AA193" s="153"/>
      <c r="AB193" s="153"/>
      <c r="AC193" s="360"/>
      <c r="AD193" s="349"/>
      <c r="AE193" s="349"/>
      <c r="AF193" s="349"/>
      <c r="AG193" s="349"/>
      <c r="AH193" s="361"/>
      <c r="AI193" s="413"/>
    </row>
    <row r="194" spans="2:35" ht="42.75" customHeight="1">
      <c r="B194" s="563" t="s">
        <v>478</v>
      </c>
      <c r="C194" s="282" t="s">
        <v>690</v>
      </c>
      <c r="D194" s="124" t="s">
        <v>370</v>
      </c>
      <c r="E194" s="149"/>
      <c r="F194" s="150"/>
      <c r="G194" s="150"/>
      <c r="H194" s="150"/>
      <c r="I194" s="150"/>
      <c r="J194" s="150"/>
      <c r="K194" s="150"/>
      <c r="L194" s="145"/>
      <c r="M194" s="150"/>
      <c r="N194" s="145"/>
      <c r="O194" s="150"/>
      <c r="P194" s="145"/>
      <c r="Q194" s="150"/>
      <c r="R194" s="145"/>
      <c r="S194" s="150"/>
      <c r="T194" s="145"/>
      <c r="U194" s="150"/>
      <c r="V194" s="145"/>
      <c r="W194" s="150"/>
      <c r="X194" s="145"/>
      <c r="Y194" s="150"/>
      <c r="Z194" s="145"/>
      <c r="AA194" s="150"/>
      <c r="AB194" s="150"/>
      <c r="AC194" s="360"/>
      <c r="AD194" s="349"/>
      <c r="AE194" s="349"/>
      <c r="AF194" s="349"/>
      <c r="AG194" s="349"/>
      <c r="AH194" s="361"/>
      <c r="AI194" s="414"/>
    </row>
    <row r="195" spans="2:35" ht="42.75" customHeight="1">
      <c r="B195" s="564"/>
      <c r="C195" s="304" t="s">
        <v>691</v>
      </c>
      <c r="D195" s="134" t="s">
        <v>371</v>
      </c>
      <c r="E195" s="130"/>
      <c r="F195" s="131"/>
      <c r="G195" s="131"/>
      <c r="H195" s="131"/>
      <c r="I195" s="131"/>
      <c r="J195" s="131"/>
      <c r="K195" s="131"/>
      <c r="L195" s="215"/>
      <c r="M195" s="216"/>
      <c r="N195" s="215"/>
      <c r="O195" s="216"/>
      <c r="P195" s="215"/>
      <c r="Q195" s="216"/>
      <c r="R195" s="215"/>
      <c r="S195" s="216"/>
      <c r="T195" s="215"/>
      <c r="U195" s="216"/>
      <c r="V195" s="215"/>
      <c r="W195" s="216"/>
      <c r="X195" s="215"/>
      <c r="Y195" s="216"/>
      <c r="Z195" s="215"/>
      <c r="AA195" s="216"/>
      <c r="AB195" s="131"/>
      <c r="AC195" s="360"/>
      <c r="AD195" s="349"/>
      <c r="AE195" s="349"/>
      <c r="AF195" s="349"/>
      <c r="AG195" s="349"/>
      <c r="AH195" s="361"/>
      <c r="AI195" s="412"/>
    </row>
    <row r="196" spans="2:35" ht="42.75" customHeight="1">
      <c r="B196" s="564"/>
      <c r="C196" s="279" t="s">
        <v>692</v>
      </c>
      <c r="D196" s="134" t="s">
        <v>640</v>
      </c>
      <c r="E196" s="130"/>
      <c r="F196" s="131"/>
      <c r="G196" s="131"/>
      <c r="H196" s="131"/>
      <c r="I196" s="131"/>
      <c r="J196" s="131"/>
      <c r="K196" s="131"/>
      <c r="L196" s="132"/>
      <c r="M196" s="131"/>
      <c r="N196" s="132"/>
      <c r="O196" s="131"/>
      <c r="P196" s="132"/>
      <c r="Q196" s="131"/>
      <c r="R196" s="132"/>
      <c r="S196" s="131"/>
      <c r="T196" s="132"/>
      <c r="U196" s="131"/>
      <c r="V196" s="132"/>
      <c r="W196" s="131"/>
      <c r="X196" s="132"/>
      <c r="Y196" s="131"/>
      <c r="Z196" s="132"/>
      <c r="AA196" s="131"/>
      <c r="AB196" s="131"/>
      <c r="AC196" s="360"/>
      <c r="AD196" s="349"/>
      <c r="AE196" s="349"/>
      <c r="AF196" s="349"/>
      <c r="AG196" s="349"/>
      <c r="AH196" s="361"/>
      <c r="AI196" s="412"/>
    </row>
    <row r="197" spans="2:35" ht="42.75" customHeight="1" thickBot="1">
      <c r="B197" s="641"/>
      <c r="C197" s="283" t="s">
        <v>693</v>
      </c>
      <c r="D197" s="139" t="s">
        <v>641</v>
      </c>
      <c r="E197" s="154"/>
      <c r="F197" s="153"/>
      <c r="G197" s="153"/>
      <c r="H197" s="153"/>
      <c r="I197" s="153"/>
      <c r="J197" s="153"/>
      <c r="K197" s="153"/>
      <c r="L197" s="222"/>
      <c r="M197" s="221"/>
      <c r="N197" s="222"/>
      <c r="O197" s="221"/>
      <c r="P197" s="222"/>
      <c r="Q197" s="221"/>
      <c r="R197" s="222"/>
      <c r="S197" s="221"/>
      <c r="T197" s="222"/>
      <c r="U197" s="221"/>
      <c r="V197" s="222"/>
      <c r="W197" s="221"/>
      <c r="X197" s="222"/>
      <c r="Y197" s="221"/>
      <c r="Z197" s="222"/>
      <c r="AA197" s="221"/>
      <c r="AB197" s="153"/>
      <c r="AC197" s="360"/>
      <c r="AD197" s="349"/>
      <c r="AE197" s="349"/>
      <c r="AF197" s="349"/>
      <c r="AG197" s="349"/>
      <c r="AH197" s="361"/>
      <c r="AI197" s="412"/>
    </row>
    <row r="198" spans="2:35" ht="42.75" customHeight="1">
      <c r="B198" s="563" t="s">
        <v>483</v>
      </c>
      <c r="C198" s="282" t="s">
        <v>694</v>
      </c>
      <c r="D198" s="124" t="s">
        <v>283</v>
      </c>
      <c r="E198" s="149"/>
      <c r="F198" s="150"/>
      <c r="G198" s="150"/>
      <c r="H198" s="150"/>
      <c r="I198" s="150"/>
      <c r="J198" s="150"/>
      <c r="K198" s="150"/>
      <c r="L198" s="145"/>
      <c r="M198" s="150"/>
      <c r="N198" s="145"/>
      <c r="O198" s="150"/>
      <c r="P198" s="145"/>
      <c r="Q198" s="150"/>
      <c r="R198" s="145"/>
      <c r="S198" s="150"/>
      <c r="T198" s="145"/>
      <c r="U198" s="150"/>
      <c r="V198" s="145"/>
      <c r="W198" s="150"/>
      <c r="X198" s="145"/>
      <c r="Y198" s="150"/>
      <c r="Z198" s="145"/>
      <c r="AA198" s="150"/>
      <c r="AB198" s="150"/>
      <c r="AC198" s="360"/>
      <c r="AD198" s="349"/>
      <c r="AE198" s="349"/>
      <c r="AF198" s="349"/>
      <c r="AG198" s="349"/>
      <c r="AH198" s="361"/>
      <c r="AI198" s="414"/>
    </row>
    <row r="199" spans="2:35" ht="42.75" customHeight="1">
      <c r="B199" s="564"/>
      <c r="C199" s="304" t="s">
        <v>695</v>
      </c>
      <c r="D199" s="134" t="s">
        <v>285</v>
      </c>
      <c r="E199" s="223"/>
      <c r="F199" s="224"/>
      <c r="G199" s="224"/>
      <c r="H199" s="224"/>
      <c r="I199" s="224"/>
      <c r="J199" s="224"/>
      <c r="K199" s="216"/>
      <c r="L199" s="215"/>
      <c r="M199" s="216"/>
      <c r="N199" s="215"/>
      <c r="O199" s="216"/>
      <c r="P199" s="215"/>
      <c r="Q199" s="216"/>
      <c r="R199" s="215"/>
      <c r="S199" s="216"/>
      <c r="T199" s="215"/>
      <c r="U199" s="216"/>
      <c r="V199" s="215"/>
      <c r="W199" s="216"/>
      <c r="X199" s="215"/>
      <c r="Y199" s="216"/>
      <c r="Z199" s="215"/>
      <c r="AA199" s="216"/>
      <c r="AB199" s="131"/>
      <c r="AC199" s="360"/>
      <c r="AD199" s="349"/>
      <c r="AE199" s="349"/>
      <c r="AF199" s="349"/>
      <c r="AG199" s="349"/>
      <c r="AH199" s="361"/>
      <c r="AI199" s="412"/>
    </row>
    <row r="200" spans="2:35" s="123" customFormat="1" ht="42.75" customHeight="1">
      <c r="B200" s="564"/>
      <c r="C200" s="279" t="s">
        <v>479</v>
      </c>
      <c r="D200" s="129" t="s">
        <v>484</v>
      </c>
      <c r="E200" s="130"/>
      <c r="F200" s="131"/>
      <c r="G200" s="131"/>
      <c r="H200" s="131"/>
      <c r="I200" s="131"/>
      <c r="J200" s="131"/>
      <c r="K200" s="131"/>
      <c r="L200" s="132"/>
      <c r="M200" s="131"/>
      <c r="N200" s="132"/>
      <c r="O200" s="131"/>
      <c r="P200" s="132"/>
      <c r="Q200" s="131"/>
      <c r="R200" s="132"/>
      <c r="S200" s="131"/>
      <c r="T200" s="132"/>
      <c r="U200" s="131"/>
      <c r="V200" s="132"/>
      <c r="W200" s="131"/>
      <c r="X200" s="132"/>
      <c r="Y200" s="131"/>
      <c r="Z200" s="132"/>
      <c r="AA200" s="131"/>
      <c r="AB200" s="131"/>
      <c r="AC200" s="360"/>
      <c r="AD200" s="349"/>
      <c r="AE200" s="349"/>
      <c r="AF200" s="349"/>
      <c r="AG200" s="349"/>
      <c r="AH200" s="361"/>
      <c r="AI200" s="412"/>
    </row>
    <row r="201" spans="2:35" ht="42.75" customHeight="1">
      <c r="B201" s="564"/>
      <c r="C201" s="304" t="s">
        <v>480</v>
      </c>
      <c r="D201" s="134" t="s">
        <v>485</v>
      </c>
      <c r="E201" s="130"/>
      <c r="F201" s="131"/>
      <c r="G201" s="131"/>
      <c r="H201" s="131"/>
      <c r="I201" s="220"/>
      <c r="J201" s="220"/>
      <c r="K201" s="220"/>
      <c r="L201" s="219"/>
      <c r="M201" s="220"/>
      <c r="N201" s="219"/>
      <c r="O201" s="220"/>
      <c r="P201" s="219"/>
      <c r="Q201" s="220"/>
      <c r="R201" s="219"/>
      <c r="S201" s="220"/>
      <c r="T201" s="219"/>
      <c r="U201" s="220"/>
      <c r="V201" s="219"/>
      <c r="W201" s="220"/>
      <c r="X201" s="219"/>
      <c r="Y201" s="220"/>
      <c r="Z201" s="219"/>
      <c r="AA201" s="220"/>
      <c r="AB201" s="131"/>
      <c r="AC201" s="360"/>
      <c r="AD201" s="349"/>
      <c r="AE201" s="349"/>
      <c r="AF201" s="349"/>
      <c r="AG201" s="349"/>
      <c r="AH201" s="361"/>
      <c r="AI201" s="412"/>
    </row>
    <row r="202" spans="2:35" ht="42.75" customHeight="1">
      <c r="B202" s="564"/>
      <c r="C202" s="279" t="s">
        <v>481</v>
      </c>
      <c r="D202" s="134" t="s">
        <v>486</v>
      </c>
      <c r="E202" s="130"/>
      <c r="F202" s="131"/>
      <c r="G202" s="131"/>
      <c r="H202" s="131"/>
      <c r="I202" s="131"/>
      <c r="J202" s="131"/>
      <c r="K202" s="131"/>
      <c r="L202" s="132"/>
      <c r="M202" s="131"/>
      <c r="N202" s="132"/>
      <c r="O202" s="131"/>
      <c r="P202" s="132"/>
      <c r="Q202" s="131"/>
      <c r="R202" s="132"/>
      <c r="S202" s="131"/>
      <c r="T202" s="132"/>
      <c r="U202" s="131"/>
      <c r="V202" s="132"/>
      <c r="W202" s="131"/>
      <c r="X202" s="132"/>
      <c r="Y202" s="131"/>
      <c r="Z202" s="132"/>
      <c r="AA202" s="131"/>
      <c r="AB202" s="131"/>
      <c r="AC202" s="360"/>
      <c r="AD202" s="349"/>
      <c r="AE202" s="349"/>
      <c r="AF202" s="349"/>
      <c r="AG202" s="349"/>
      <c r="AH202" s="361"/>
      <c r="AI202" s="412"/>
    </row>
    <row r="203" spans="2:35" ht="42.75" customHeight="1" thickBot="1">
      <c r="B203" s="641"/>
      <c r="C203" s="281" t="s">
        <v>482</v>
      </c>
      <c r="D203" s="139" t="s">
        <v>487</v>
      </c>
      <c r="E203" s="154"/>
      <c r="F203" s="153"/>
      <c r="G203" s="153"/>
      <c r="H203" s="153"/>
      <c r="I203" s="225"/>
      <c r="J203" s="225"/>
      <c r="K203" s="225"/>
      <c r="L203" s="148"/>
      <c r="M203" s="225"/>
      <c r="N203" s="148"/>
      <c r="O203" s="225"/>
      <c r="P203" s="148"/>
      <c r="Q203" s="225"/>
      <c r="R203" s="148"/>
      <c r="S203" s="225"/>
      <c r="T203" s="148"/>
      <c r="U203" s="225"/>
      <c r="V203" s="148"/>
      <c r="W203" s="225"/>
      <c r="X203" s="148"/>
      <c r="Y203" s="225"/>
      <c r="Z203" s="148"/>
      <c r="AA203" s="225"/>
      <c r="AB203" s="225"/>
      <c r="AC203" s="360"/>
      <c r="AD203" s="349"/>
      <c r="AE203" s="349"/>
      <c r="AF203" s="349"/>
      <c r="AG203" s="349"/>
      <c r="AH203" s="361"/>
      <c r="AI203" s="413"/>
    </row>
    <row r="204" spans="2:35" ht="42.75" customHeight="1">
      <c r="B204" s="650" t="s">
        <v>123</v>
      </c>
      <c r="C204" s="282" t="s">
        <v>696</v>
      </c>
      <c r="D204" s="124" t="s">
        <v>286</v>
      </c>
      <c r="E204" s="149"/>
      <c r="F204" s="150"/>
      <c r="G204" s="150"/>
      <c r="H204" s="150"/>
      <c r="I204" s="150"/>
      <c r="J204" s="150"/>
      <c r="K204" s="145"/>
      <c r="L204" s="150"/>
      <c r="M204" s="145"/>
      <c r="N204" s="150"/>
      <c r="O204" s="145"/>
      <c r="P204" s="150"/>
      <c r="Q204" s="145"/>
      <c r="R204" s="150"/>
      <c r="S204" s="145"/>
      <c r="T204" s="150"/>
      <c r="U204" s="145"/>
      <c r="V204" s="150"/>
      <c r="W204" s="145"/>
      <c r="X204" s="150"/>
      <c r="Y204" s="145"/>
      <c r="Z204" s="150"/>
      <c r="AA204" s="145"/>
      <c r="AB204" s="150"/>
      <c r="AC204" s="360"/>
      <c r="AD204" s="349"/>
      <c r="AE204" s="349"/>
      <c r="AF204" s="349"/>
      <c r="AG204" s="349"/>
      <c r="AH204" s="361"/>
      <c r="AI204" s="414"/>
    </row>
    <row r="205" spans="2:35" ht="42.75" customHeight="1" thickBot="1">
      <c r="B205" s="620"/>
      <c r="C205" s="281" t="s">
        <v>697</v>
      </c>
      <c r="D205" s="139" t="s">
        <v>287</v>
      </c>
      <c r="E205" s="154"/>
      <c r="F205" s="153"/>
      <c r="G205" s="153"/>
      <c r="H205" s="153"/>
      <c r="I205" s="153"/>
      <c r="J205" s="153"/>
      <c r="K205" s="188"/>
      <c r="L205" s="153"/>
      <c r="M205" s="188"/>
      <c r="N205" s="153"/>
      <c r="O205" s="188"/>
      <c r="P205" s="153"/>
      <c r="Q205" s="188"/>
      <c r="R205" s="153"/>
      <c r="S205" s="188"/>
      <c r="T205" s="153"/>
      <c r="U205" s="188"/>
      <c r="V205" s="153"/>
      <c r="W205" s="188"/>
      <c r="X205" s="153"/>
      <c r="Y205" s="188"/>
      <c r="Z205" s="153"/>
      <c r="AA205" s="188"/>
      <c r="AB205" s="153"/>
      <c r="AC205" s="360"/>
      <c r="AD205" s="349"/>
      <c r="AE205" s="349"/>
      <c r="AF205" s="349"/>
      <c r="AG205" s="349"/>
      <c r="AH205" s="361"/>
      <c r="AI205" s="413"/>
    </row>
    <row r="206" spans="2:35" ht="42.75" customHeight="1">
      <c r="B206" s="650" t="s">
        <v>503</v>
      </c>
      <c r="C206" s="282" t="s">
        <v>699</v>
      </c>
      <c r="D206" s="124" t="s">
        <v>520</v>
      </c>
      <c r="E206" s="184"/>
      <c r="F206" s="185"/>
      <c r="G206" s="150"/>
      <c r="H206" s="150"/>
      <c r="I206" s="150"/>
      <c r="J206" s="150"/>
      <c r="K206" s="150"/>
      <c r="L206" s="150"/>
      <c r="M206" s="150"/>
      <c r="N206" s="150"/>
      <c r="O206" s="150"/>
      <c r="P206" s="150"/>
      <c r="Q206" s="150"/>
      <c r="R206" s="150"/>
      <c r="S206" s="150"/>
      <c r="T206" s="150"/>
      <c r="U206" s="150"/>
      <c r="V206" s="150"/>
      <c r="W206" s="150"/>
      <c r="X206" s="150"/>
      <c r="Y206" s="150"/>
      <c r="Z206" s="150"/>
      <c r="AA206" s="150"/>
      <c r="AB206" s="150"/>
      <c r="AC206" s="360"/>
      <c r="AD206" s="349"/>
      <c r="AE206" s="349"/>
      <c r="AF206" s="349"/>
      <c r="AG206" s="349"/>
      <c r="AH206" s="361"/>
      <c r="AI206" s="414"/>
    </row>
    <row r="207" spans="2:35" s="123" customFormat="1" ht="42.75" customHeight="1">
      <c r="B207" s="619"/>
      <c r="C207" s="279" t="s">
        <v>698</v>
      </c>
      <c r="D207" s="129" t="s">
        <v>521</v>
      </c>
      <c r="E207" s="213"/>
      <c r="F207" s="169"/>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31"/>
      <c r="AC207" s="360"/>
      <c r="AD207" s="349"/>
      <c r="AE207" s="349"/>
      <c r="AF207" s="349"/>
      <c r="AG207" s="349"/>
      <c r="AH207" s="361"/>
      <c r="AI207" s="412"/>
    </row>
    <row r="208" spans="2:35" ht="42.75" customHeight="1" thickBot="1">
      <c r="B208" s="620"/>
      <c r="C208" s="326" t="s">
        <v>506</v>
      </c>
      <c r="D208" s="139" t="s">
        <v>522</v>
      </c>
      <c r="E208" s="226">
        <f>E206+E207</f>
        <v>0</v>
      </c>
      <c r="F208" s="218">
        <f>F206+F207</f>
        <v>0</v>
      </c>
      <c r="G208" s="153"/>
      <c r="H208" s="153"/>
      <c r="I208" s="153"/>
      <c r="J208" s="153"/>
      <c r="K208" s="153"/>
      <c r="L208" s="153"/>
      <c r="M208" s="153"/>
      <c r="N208" s="153"/>
      <c r="O208" s="153"/>
      <c r="P208" s="153"/>
      <c r="Q208" s="153"/>
      <c r="R208" s="153"/>
      <c r="S208" s="153"/>
      <c r="T208" s="153"/>
      <c r="U208" s="153"/>
      <c r="V208" s="153"/>
      <c r="W208" s="153"/>
      <c r="X208" s="153"/>
      <c r="Y208" s="153"/>
      <c r="Z208" s="153"/>
      <c r="AA208" s="153"/>
      <c r="AB208" s="153"/>
      <c r="AC208" s="360"/>
      <c r="AD208" s="349"/>
      <c r="AE208" s="349"/>
      <c r="AF208" s="349"/>
      <c r="AG208" s="349"/>
      <c r="AH208" s="361"/>
      <c r="AI208" s="413"/>
    </row>
    <row r="209" spans="2:35" ht="42.75" customHeight="1">
      <c r="B209" s="650" t="s">
        <v>507</v>
      </c>
      <c r="C209" s="282" t="s">
        <v>511</v>
      </c>
      <c r="D209" s="124" t="s">
        <v>523</v>
      </c>
      <c r="E209" s="227"/>
      <c r="F209" s="228"/>
      <c r="G209" s="150"/>
      <c r="H209" s="150"/>
      <c r="I209" s="150"/>
      <c r="J209" s="150"/>
      <c r="K209" s="150"/>
      <c r="L209" s="150"/>
      <c r="M209" s="150"/>
      <c r="N209" s="150"/>
      <c r="O209" s="150"/>
      <c r="P209" s="150"/>
      <c r="Q209" s="150"/>
      <c r="R209" s="150"/>
      <c r="S209" s="150"/>
      <c r="T209" s="150"/>
      <c r="U209" s="150"/>
      <c r="V209" s="150"/>
      <c r="W209" s="150"/>
      <c r="X209" s="150"/>
      <c r="Y209" s="150"/>
      <c r="Z209" s="150"/>
      <c r="AA209" s="150"/>
      <c r="AB209" s="150"/>
      <c r="AC209" s="360"/>
      <c r="AD209" s="349"/>
      <c r="AE209" s="349"/>
      <c r="AF209" s="349"/>
      <c r="AG209" s="349"/>
      <c r="AH209" s="361"/>
      <c r="AI209" s="414"/>
    </row>
    <row r="210" spans="2:35" s="123" customFormat="1" ht="42.75" customHeight="1">
      <c r="B210" s="619"/>
      <c r="C210" s="279" t="s">
        <v>508</v>
      </c>
      <c r="D210" s="129" t="s">
        <v>524</v>
      </c>
      <c r="E210" s="229"/>
      <c r="F210" s="230"/>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31"/>
      <c r="AC210" s="360"/>
      <c r="AD210" s="349"/>
      <c r="AE210" s="349"/>
      <c r="AF210" s="349"/>
      <c r="AG210" s="349"/>
      <c r="AH210" s="361"/>
      <c r="AI210" s="412"/>
    </row>
    <row r="211" spans="2:35" ht="42.75" customHeight="1" thickBot="1">
      <c r="B211" s="620"/>
      <c r="C211" s="305" t="s">
        <v>509</v>
      </c>
      <c r="D211" s="139" t="s">
        <v>525</v>
      </c>
      <c r="E211" s="226">
        <f>E209+E210</f>
        <v>0</v>
      </c>
      <c r="F211" s="218">
        <f>F209+F210</f>
        <v>0</v>
      </c>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360"/>
      <c r="AD211" s="349"/>
      <c r="AE211" s="349"/>
      <c r="AF211" s="349"/>
      <c r="AG211" s="349"/>
      <c r="AH211" s="361"/>
      <c r="AI211" s="413"/>
    </row>
    <row r="212" spans="2:35" ht="42.75" customHeight="1">
      <c r="B212" s="650" t="s">
        <v>504</v>
      </c>
      <c r="C212" s="282" t="s">
        <v>924</v>
      </c>
      <c r="D212" s="124" t="s">
        <v>526</v>
      </c>
      <c r="E212" s="184"/>
      <c r="F212" s="185"/>
      <c r="G212" s="150"/>
      <c r="H212" s="150"/>
      <c r="I212" s="150"/>
      <c r="J212" s="150"/>
      <c r="K212" s="150"/>
      <c r="L212" s="150"/>
      <c r="M212" s="150"/>
      <c r="N212" s="150"/>
      <c r="O212" s="150"/>
      <c r="P212" s="150"/>
      <c r="Q212" s="150"/>
      <c r="R212" s="150"/>
      <c r="S212" s="150"/>
      <c r="T212" s="150"/>
      <c r="U212" s="150"/>
      <c r="V212" s="150"/>
      <c r="W212" s="150"/>
      <c r="X212" s="150"/>
      <c r="Y212" s="150"/>
      <c r="Z212" s="150"/>
      <c r="AA212" s="150"/>
      <c r="AB212" s="150"/>
      <c r="AC212" s="360"/>
      <c r="AD212" s="349"/>
      <c r="AE212" s="349"/>
      <c r="AF212" s="349"/>
      <c r="AG212" s="349"/>
      <c r="AH212" s="361"/>
      <c r="AI212" s="414"/>
    </row>
    <row r="213" spans="2:35" ht="42.75" customHeight="1">
      <c r="B213" s="619"/>
      <c r="C213" s="279" t="s">
        <v>925</v>
      </c>
      <c r="D213" s="134" t="s">
        <v>527</v>
      </c>
      <c r="E213" s="213"/>
      <c r="F213" s="169"/>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31"/>
      <c r="AC213" s="360"/>
      <c r="AD213" s="349"/>
      <c r="AE213" s="349"/>
      <c r="AF213" s="349"/>
      <c r="AG213" s="349"/>
      <c r="AH213" s="361"/>
      <c r="AI213" s="412"/>
    </row>
    <row r="214" spans="2:35" ht="42.75" customHeight="1" thickBot="1">
      <c r="B214" s="651"/>
      <c r="C214" s="306" t="s">
        <v>946</v>
      </c>
      <c r="D214" s="139" t="s">
        <v>528</v>
      </c>
      <c r="E214" s="231">
        <f>E212+E213</f>
        <v>0</v>
      </c>
      <c r="F214" s="231">
        <f>F212+F213</f>
        <v>0</v>
      </c>
      <c r="G214" s="164"/>
      <c r="H214" s="164"/>
      <c r="I214" s="164"/>
      <c r="J214" s="164"/>
      <c r="K214" s="164"/>
      <c r="L214" s="164"/>
      <c r="M214" s="164"/>
      <c r="N214" s="164"/>
      <c r="O214" s="164"/>
      <c r="P214" s="164"/>
      <c r="Q214" s="164"/>
      <c r="R214" s="164"/>
      <c r="S214" s="164"/>
      <c r="T214" s="164"/>
      <c r="U214" s="164"/>
      <c r="V214" s="164"/>
      <c r="W214" s="164"/>
      <c r="X214" s="164"/>
      <c r="Y214" s="164"/>
      <c r="Z214" s="164"/>
      <c r="AA214" s="164"/>
      <c r="AB214" s="164"/>
      <c r="AC214" s="360"/>
      <c r="AD214" s="349"/>
      <c r="AE214" s="349"/>
      <c r="AF214" s="349"/>
      <c r="AG214" s="349"/>
      <c r="AH214" s="361"/>
      <c r="AI214" s="415"/>
    </row>
    <row r="215" spans="2:35" ht="42.75" customHeight="1" thickBot="1">
      <c r="B215" s="602" t="s">
        <v>128</v>
      </c>
      <c r="C215" s="603"/>
      <c r="D215" s="603"/>
      <c r="E215" s="603"/>
      <c r="F215" s="603"/>
      <c r="G215" s="603"/>
      <c r="H215" s="603"/>
      <c r="I215" s="603"/>
      <c r="J215" s="603"/>
      <c r="K215" s="603"/>
      <c r="L215" s="603"/>
      <c r="M215" s="603"/>
      <c r="N215" s="603"/>
      <c r="O215" s="603"/>
      <c r="P215" s="603"/>
      <c r="Q215" s="603"/>
      <c r="R215" s="603"/>
      <c r="S215" s="603"/>
      <c r="T215" s="603"/>
      <c r="U215" s="603"/>
      <c r="V215" s="603"/>
      <c r="W215" s="603"/>
      <c r="X215" s="603"/>
      <c r="Y215" s="603"/>
      <c r="Z215" s="603"/>
      <c r="AA215" s="603"/>
      <c r="AB215" s="603"/>
      <c r="AC215" s="604"/>
      <c r="AD215" s="604"/>
      <c r="AE215" s="604"/>
      <c r="AF215" s="604"/>
      <c r="AG215" s="604"/>
      <c r="AH215" s="604"/>
      <c r="AI215" s="605"/>
    </row>
    <row r="216" spans="2:35" ht="42.75" customHeight="1">
      <c r="B216" s="608" t="s">
        <v>37</v>
      </c>
      <c r="C216" s="571" t="s">
        <v>346</v>
      </c>
      <c r="D216" s="628" t="s">
        <v>327</v>
      </c>
      <c r="E216" s="621" t="s">
        <v>0</v>
      </c>
      <c r="F216" s="566"/>
      <c r="G216" s="566" t="s">
        <v>1</v>
      </c>
      <c r="H216" s="566"/>
      <c r="I216" s="566" t="s">
        <v>2</v>
      </c>
      <c r="J216" s="566"/>
      <c r="K216" s="566" t="s">
        <v>3</v>
      </c>
      <c r="L216" s="566"/>
      <c r="M216" s="566" t="s">
        <v>4</v>
      </c>
      <c r="N216" s="566"/>
      <c r="O216" s="566" t="s">
        <v>5</v>
      </c>
      <c r="P216" s="566"/>
      <c r="Q216" s="566" t="s">
        <v>6</v>
      </c>
      <c r="R216" s="566"/>
      <c r="S216" s="566" t="s">
        <v>7</v>
      </c>
      <c r="T216" s="566"/>
      <c r="U216" s="566" t="s">
        <v>8</v>
      </c>
      <c r="V216" s="566"/>
      <c r="W216" s="566" t="s">
        <v>23</v>
      </c>
      <c r="X216" s="566"/>
      <c r="Y216" s="566" t="s">
        <v>24</v>
      </c>
      <c r="Z216" s="566"/>
      <c r="AA216" s="566" t="s">
        <v>9</v>
      </c>
      <c r="AB216" s="566"/>
      <c r="AC216" s="360"/>
      <c r="AD216" s="349"/>
      <c r="AE216" s="349"/>
      <c r="AF216" s="349"/>
      <c r="AG216" s="349"/>
      <c r="AH216" s="361"/>
      <c r="AI216" s="623" t="s">
        <v>19</v>
      </c>
    </row>
    <row r="217" spans="2:35" ht="42.75" customHeight="1" thickBot="1">
      <c r="B217" s="609"/>
      <c r="C217" s="572"/>
      <c r="D217" s="629"/>
      <c r="E217" s="214" t="s">
        <v>10</v>
      </c>
      <c r="F217" s="121" t="s">
        <v>11</v>
      </c>
      <c r="G217" s="121" t="s">
        <v>10</v>
      </c>
      <c r="H217" s="121" t="s">
        <v>11</v>
      </c>
      <c r="I217" s="121" t="s">
        <v>10</v>
      </c>
      <c r="J217" s="121" t="s">
        <v>11</v>
      </c>
      <c r="K217" s="121" t="s">
        <v>10</v>
      </c>
      <c r="L217" s="121" t="s">
        <v>11</v>
      </c>
      <c r="M217" s="121" t="s">
        <v>10</v>
      </c>
      <c r="N217" s="121" t="s">
        <v>11</v>
      </c>
      <c r="O217" s="121" t="s">
        <v>10</v>
      </c>
      <c r="P217" s="121" t="s">
        <v>11</v>
      </c>
      <c r="Q217" s="121" t="s">
        <v>10</v>
      </c>
      <c r="R217" s="121" t="s">
        <v>11</v>
      </c>
      <c r="S217" s="121" t="s">
        <v>10</v>
      </c>
      <c r="T217" s="121" t="s">
        <v>11</v>
      </c>
      <c r="U217" s="121" t="s">
        <v>10</v>
      </c>
      <c r="V217" s="121" t="s">
        <v>11</v>
      </c>
      <c r="W217" s="121" t="s">
        <v>10</v>
      </c>
      <c r="X217" s="121" t="s">
        <v>11</v>
      </c>
      <c r="Y217" s="121" t="s">
        <v>10</v>
      </c>
      <c r="Z217" s="121" t="s">
        <v>11</v>
      </c>
      <c r="AA217" s="121" t="s">
        <v>10</v>
      </c>
      <c r="AB217" s="121" t="s">
        <v>11</v>
      </c>
      <c r="AC217" s="360"/>
      <c r="AD217" s="349"/>
      <c r="AE217" s="349"/>
      <c r="AF217" s="349"/>
      <c r="AG217" s="349"/>
      <c r="AH217" s="361"/>
      <c r="AI217" s="624"/>
    </row>
    <row r="218" spans="2:35" ht="42.75" customHeight="1">
      <c r="B218" s="652" t="s">
        <v>473</v>
      </c>
      <c r="C218" s="278" t="s">
        <v>489</v>
      </c>
      <c r="D218" s="124" t="s">
        <v>372</v>
      </c>
      <c r="E218" s="125"/>
      <c r="F218" s="126"/>
      <c r="G218" s="126"/>
      <c r="H218" s="126"/>
      <c r="I218" s="126"/>
      <c r="J218" s="126"/>
      <c r="K218" s="126"/>
      <c r="L218" s="127"/>
      <c r="M218" s="126"/>
      <c r="N218" s="127"/>
      <c r="O218" s="126"/>
      <c r="P218" s="127"/>
      <c r="Q218" s="126"/>
      <c r="R218" s="127"/>
      <c r="S218" s="126"/>
      <c r="T218" s="127"/>
      <c r="U218" s="126"/>
      <c r="V218" s="127"/>
      <c r="W218" s="126"/>
      <c r="X218" s="127"/>
      <c r="Y218" s="126"/>
      <c r="Z218" s="127"/>
      <c r="AA218" s="126"/>
      <c r="AB218" s="126"/>
      <c r="AC218" s="360"/>
      <c r="AD218" s="349"/>
      <c r="AE218" s="349"/>
      <c r="AF218" s="349"/>
      <c r="AG218" s="349"/>
      <c r="AH218" s="361"/>
      <c r="AI218" s="404"/>
    </row>
    <row r="219" spans="2:35" ht="42.75" customHeight="1">
      <c r="B219" s="564"/>
      <c r="C219" s="279" t="s">
        <v>490</v>
      </c>
      <c r="D219" s="134" t="s">
        <v>373</v>
      </c>
      <c r="E219" s="130"/>
      <c r="F219" s="131"/>
      <c r="G219" s="131"/>
      <c r="H219" s="131"/>
      <c r="I219" s="131"/>
      <c r="J219" s="131"/>
      <c r="K219" s="131"/>
      <c r="L219" s="132"/>
      <c r="M219" s="131"/>
      <c r="N219" s="132"/>
      <c r="O219" s="131"/>
      <c r="P219" s="132"/>
      <c r="Q219" s="131"/>
      <c r="R219" s="132"/>
      <c r="S219" s="131"/>
      <c r="T219" s="132"/>
      <c r="U219" s="131"/>
      <c r="V219" s="132"/>
      <c r="W219" s="131"/>
      <c r="X219" s="132"/>
      <c r="Y219" s="131"/>
      <c r="Z219" s="132"/>
      <c r="AA219" s="131"/>
      <c r="AB219" s="131"/>
      <c r="AC219" s="360"/>
      <c r="AD219" s="349"/>
      <c r="AE219" s="349"/>
      <c r="AF219" s="349"/>
      <c r="AG219" s="349"/>
      <c r="AH219" s="361"/>
      <c r="AI219" s="405"/>
    </row>
    <row r="220" spans="2:35" ht="42.75" customHeight="1" thickBot="1">
      <c r="B220" s="641"/>
      <c r="C220" s="306" t="s">
        <v>491</v>
      </c>
      <c r="D220" s="175" t="s">
        <v>498</v>
      </c>
      <c r="E220" s="171"/>
      <c r="F220" s="164"/>
      <c r="G220" s="164"/>
      <c r="H220" s="164"/>
      <c r="I220" s="164"/>
      <c r="J220" s="164"/>
      <c r="K220" s="164"/>
      <c r="L220" s="232">
        <f>SUM(L218:L219)</f>
        <v>0</v>
      </c>
      <c r="M220" s="164"/>
      <c r="N220" s="232">
        <f>SUM(N218:N219)</f>
        <v>0</v>
      </c>
      <c r="O220" s="164"/>
      <c r="P220" s="232">
        <f>SUM(P218:P219)</f>
        <v>0</v>
      </c>
      <c r="Q220" s="164"/>
      <c r="R220" s="232">
        <f>SUM(R218:R219)</f>
        <v>0</v>
      </c>
      <c r="S220" s="164"/>
      <c r="T220" s="232">
        <f>SUM(T218:T219)</f>
        <v>0</v>
      </c>
      <c r="U220" s="164"/>
      <c r="V220" s="232">
        <f>SUM(V218:V219)</f>
        <v>0</v>
      </c>
      <c r="W220" s="164"/>
      <c r="X220" s="232">
        <f>SUM(X218:X219)</f>
        <v>0</v>
      </c>
      <c r="Y220" s="164"/>
      <c r="Z220" s="232">
        <f>SUM(Z218:Z219)</f>
        <v>0</v>
      </c>
      <c r="AA220" s="164"/>
      <c r="AB220" s="164"/>
      <c r="AC220" s="360"/>
      <c r="AD220" s="349"/>
      <c r="AE220" s="349"/>
      <c r="AF220" s="349"/>
      <c r="AG220" s="349"/>
      <c r="AH220" s="361"/>
      <c r="AI220" s="408"/>
    </row>
    <row r="221" spans="2:35" ht="79.5" customHeight="1">
      <c r="B221" s="593" t="s">
        <v>1041</v>
      </c>
      <c r="C221" s="307" t="s">
        <v>700</v>
      </c>
      <c r="D221" s="124" t="s">
        <v>499</v>
      </c>
      <c r="E221" s="149"/>
      <c r="F221" s="150"/>
      <c r="G221" s="150"/>
      <c r="H221" s="150"/>
      <c r="I221" s="150"/>
      <c r="J221" s="150"/>
      <c r="K221" s="150"/>
      <c r="L221" s="145"/>
      <c r="M221" s="150"/>
      <c r="N221" s="145"/>
      <c r="O221" s="150"/>
      <c r="P221" s="145"/>
      <c r="Q221" s="150"/>
      <c r="R221" s="145"/>
      <c r="S221" s="150"/>
      <c r="T221" s="145"/>
      <c r="U221" s="150"/>
      <c r="V221" s="145"/>
      <c r="W221" s="150"/>
      <c r="X221" s="145"/>
      <c r="Y221" s="150"/>
      <c r="Z221" s="145"/>
      <c r="AA221" s="150"/>
      <c r="AB221" s="150"/>
      <c r="AC221" s="360"/>
      <c r="AD221" s="349"/>
      <c r="AE221" s="349"/>
      <c r="AF221" s="349"/>
      <c r="AG221" s="349"/>
      <c r="AH221" s="361"/>
      <c r="AI221" s="399"/>
    </row>
    <row r="222" spans="2:35" ht="73.5" customHeight="1" thickBot="1">
      <c r="B222" s="595"/>
      <c r="C222" s="308" t="s">
        <v>493</v>
      </c>
      <c r="D222" s="139" t="s">
        <v>500</v>
      </c>
      <c r="E222" s="154"/>
      <c r="F222" s="153"/>
      <c r="G222" s="153"/>
      <c r="H222" s="153"/>
      <c r="I222" s="153"/>
      <c r="J222" s="153"/>
      <c r="K222" s="153"/>
      <c r="L222" s="142"/>
      <c r="M222" s="153"/>
      <c r="N222" s="142"/>
      <c r="O222" s="153"/>
      <c r="P222" s="142"/>
      <c r="Q222" s="153"/>
      <c r="R222" s="142"/>
      <c r="S222" s="153"/>
      <c r="T222" s="142"/>
      <c r="U222" s="153"/>
      <c r="V222" s="142"/>
      <c r="W222" s="153"/>
      <c r="X222" s="142"/>
      <c r="Y222" s="153"/>
      <c r="Z222" s="142"/>
      <c r="AA222" s="153"/>
      <c r="AB222" s="153"/>
      <c r="AC222" s="360"/>
      <c r="AD222" s="349"/>
      <c r="AE222" s="349"/>
      <c r="AF222" s="349"/>
      <c r="AG222" s="349"/>
      <c r="AH222" s="361"/>
      <c r="AI222" s="401"/>
    </row>
    <row r="223" spans="2:35" s="123" customFormat="1" ht="42.75" customHeight="1">
      <c r="B223" s="563" t="s">
        <v>478</v>
      </c>
      <c r="C223" s="278" t="s">
        <v>494</v>
      </c>
      <c r="D223" s="233" t="s">
        <v>374</v>
      </c>
      <c r="E223" s="125"/>
      <c r="F223" s="126"/>
      <c r="G223" s="126"/>
      <c r="H223" s="126"/>
      <c r="I223" s="126"/>
      <c r="J223" s="126"/>
      <c r="K223" s="126"/>
      <c r="L223" s="127"/>
      <c r="M223" s="126"/>
      <c r="N223" s="127"/>
      <c r="O223" s="126"/>
      <c r="P223" s="127"/>
      <c r="Q223" s="126"/>
      <c r="R223" s="127"/>
      <c r="S223" s="126"/>
      <c r="T223" s="127"/>
      <c r="U223" s="126"/>
      <c r="V223" s="127"/>
      <c r="W223" s="126"/>
      <c r="X223" s="127"/>
      <c r="Y223" s="126"/>
      <c r="Z223" s="127"/>
      <c r="AA223" s="126"/>
      <c r="AB223" s="126"/>
      <c r="AC223" s="360"/>
      <c r="AD223" s="349"/>
      <c r="AE223" s="349"/>
      <c r="AF223" s="349"/>
      <c r="AG223" s="349"/>
      <c r="AH223" s="361"/>
      <c r="AI223" s="404"/>
    </row>
    <row r="224" spans="2:35" s="123" customFormat="1" ht="42.75" customHeight="1" thickBot="1">
      <c r="B224" s="641"/>
      <c r="C224" s="281" t="s">
        <v>637</v>
      </c>
      <c r="D224" s="157" t="s">
        <v>638</v>
      </c>
      <c r="E224" s="154"/>
      <c r="F224" s="153"/>
      <c r="G224" s="153"/>
      <c r="H224" s="153"/>
      <c r="I224" s="153"/>
      <c r="J224" s="153"/>
      <c r="K224" s="153"/>
      <c r="L224" s="142"/>
      <c r="M224" s="153"/>
      <c r="N224" s="142"/>
      <c r="O224" s="153"/>
      <c r="P224" s="142"/>
      <c r="Q224" s="153"/>
      <c r="R224" s="142"/>
      <c r="S224" s="153"/>
      <c r="T224" s="142"/>
      <c r="U224" s="153"/>
      <c r="V224" s="142"/>
      <c r="W224" s="153"/>
      <c r="X224" s="142"/>
      <c r="Y224" s="153"/>
      <c r="Z224" s="142"/>
      <c r="AA224" s="153"/>
      <c r="AB224" s="153"/>
      <c r="AC224" s="360"/>
      <c r="AD224" s="349"/>
      <c r="AE224" s="349"/>
      <c r="AF224" s="349"/>
      <c r="AG224" s="349"/>
      <c r="AH224" s="361"/>
      <c r="AI224" s="405"/>
    </row>
    <row r="225" spans="2:35" ht="42.75" customHeight="1">
      <c r="B225" s="563" t="s">
        <v>483</v>
      </c>
      <c r="C225" s="282" t="s">
        <v>496</v>
      </c>
      <c r="D225" s="124" t="s">
        <v>375</v>
      </c>
      <c r="E225" s="149"/>
      <c r="F225" s="150"/>
      <c r="G225" s="150"/>
      <c r="H225" s="150"/>
      <c r="I225" s="150"/>
      <c r="J225" s="150"/>
      <c r="K225" s="150"/>
      <c r="L225" s="145"/>
      <c r="M225" s="150"/>
      <c r="N225" s="145"/>
      <c r="O225" s="150"/>
      <c r="P225" s="145"/>
      <c r="Q225" s="150"/>
      <c r="R225" s="145"/>
      <c r="S225" s="150"/>
      <c r="T225" s="145"/>
      <c r="U225" s="150"/>
      <c r="V225" s="145"/>
      <c r="W225" s="150"/>
      <c r="X225" s="145"/>
      <c r="Y225" s="150"/>
      <c r="Z225" s="145"/>
      <c r="AA225" s="150"/>
      <c r="AB225" s="150"/>
      <c r="AC225" s="360"/>
      <c r="AD225" s="349"/>
      <c r="AE225" s="349"/>
      <c r="AF225" s="349"/>
      <c r="AG225" s="349"/>
      <c r="AH225" s="361"/>
      <c r="AI225" s="399"/>
    </row>
    <row r="226" spans="2:35" ht="42.75" customHeight="1">
      <c r="B226" s="564"/>
      <c r="C226" s="279" t="s">
        <v>497</v>
      </c>
      <c r="D226" s="134" t="s">
        <v>501</v>
      </c>
      <c r="E226" s="130"/>
      <c r="F226" s="131"/>
      <c r="G226" s="131"/>
      <c r="H226" s="131"/>
      <c r="I226" s="131"/>
      <c r="J226" s="131"/>
      <c r="K226" s="131"/>
      <c r="L226" s="132"/>
      <c r="M226" s="131"/>
      <c r="N226" s="132"/>
      <c r="O226" s="131"/>
      <c r="P226" s="132"/>
      <c r="Q226" s="131"/>
      <c r="R226" s="132"/>
      <c r="S226" s="131"/>
      <c r="T226" s="132"/>
      <c r="U226" s="131"/>
      <c r="V226" s="132"/>
      <c r="W226" s="131"/>
      <c r="X226" s="132"/>
      <c r="Y226" s="131"/>
      <c r="Z226" s="132"/>
      <c r="AA226" s="131"/>
      <c r="AB226" s="131"/>
      <c r="AC226" s="360"/>
      <c r="AD226" s="349"/>
      <c r="AE226" s="349"/>
      <c r="AF226" s="349"/>
      <c r="AG226" s="349"/>
      <c r="AH226" s="361"/>
      <c r="AI226" s="405"/>
    </row>
    <row r="227" spans="2:35" s="123" customFormat="1" ht="42.75" customHeight="1" thickBot="1">
      <c r="B227" s="641"/>
      <c r="C227" s="281" t="s">
        <v>495</v>
      </c>
      <c r="D227" s="157" t="s">
        <v>502</v>
      </c>
      <c r="E227" s="154"/>
      <c r="F227" s="153"/>
      <c r="G227" s="153"/>
      <c r="H227" s="153"/>
      <c r="I227" s="153"/>
      <c r="J227" s="153"/>
      <c r="K227" s="153"/>
      <c r="L227" s="142"/>
      <c r="M227" s="153"/>
      <c r="N227" s="142"/>
      <c r="O227" s="153"/>
      <c r="P227" s="142"/>
      <c r="Q227" s="153"/>
      <c r="R227" s="142"/>
      <c r="S227" s="153"/>
      <c r="T227" s="142"/>
      <c r="U227" s="153"/>
      <c r="V227" s="142"/>
      <c r="W227" s="153"/>
      <c r="X227" s="142"/>
      <c r="Y227" s="153"/>
      <c r="Z227" s="142"/>
      <c r="AA227" s="153"/>
      <c r="AB227" s="153"/>
      <c r="AC227" s="360"/>
      <c r="AD227" s="349"/>
      <c r="AE227" s="349"/>
      <c r="AF227" s="349"/>
      <c r="AG227" s="349"/>
      <c r="AH227" s="361"/>
      <c r="AI227" s="405"/>
    </row>
    <row r="228" spans="2:35" ht="56.25" customHeight="1" thickBot="1">
      <c r="B228" s="524" t="s">
        <v>289</v>
      </c>
      <c r="C228" s="309" t="s">
        <v>289</v>
      </c>
      <c r="D228" s="234" t="s">
        <v>376</v>
      </c>
      <c r="E228" s="235"/>
      <c r="F228" s="236"/>
      <c r="G228" s="236"/>
      <c r="H228" s="236"/>
      <c r="I228" s="236"/>
      <c r="J228" s="236"/>
      <c r="K228" s="236"/>
      <c r="L228" s="237"/>
      <c r="M228" s="236"/>
      <c r="N228" s="237"/>
      <c r="O228" s="236"/>
      <c r="P228" s="237"/>
      <c r="Q228" s="236"/>
      <c r="R228" s="237"/>
      <c r="S228" s="236"/>
      <c r="T228" s="237"/>
      <c r="U228" s="236"/>
      <c r="V228" s="237"/>
      <c r="W228" s="236"/>
      <c r="X228" s="237"/>
      <c r="Y228" s="236"/>
      <c r="Z228" s="237"/>
      <c r="AA228" s="236"/>
      <c r="AB228" s="236"/>
      <c r="AC228" s="360"/>
      <c r="AD228" s="349"/>
      <c r="AE228" s="349"/>
      <c r="AF228" s="349"/>
      <c r="AG228" s="349"/>
      <c r="AH228" s="361"/>
      <c r="AI228" s="416"/>
    </row>
    <row r="229" spans="2:35" s="123" customFormat="1" ht="42.75" customHeight="1">
      <c r="B229" s="563" t="s">
        <v>1042</v>
      </c>
      <c r="C229" s="282" t="s">
        <v>701</v>
      </c>
      <c r="D229" s="176" t="s">
        <v>377</v>
      </c>
      <c r="E229" s="149"/>
      <c r="F229" s="150"/>
      <c r="G229" s="150"/>
      <c r="H229" s="150"/>
      <c r="I229" s="150"/>
      <c r="J229" s="150"/>
      <c r="K229" s="150"/>
      <c r="L229" s="145"/>
      <c r="M229" s="150"/>
      <c r="N229" s="145"/>
      <c r="O229" s="150"/>
      <c r="P229" s="145"/>
      <c r="Q229" s="150"/>
      <c r="R229" s="145"/>
      <c r="S229" s="150"/>
      <c r="T229" s="145"/>
      <c r="U229" s="150"/>
      <c r="V229" s="145"/>
      <c r="W229" s="150"/>
      <c r="X229" s="145"/>
      <c r="Y229" s="150"/>
      <c r="Z229" s="145"/>
      <c r="AA229" s="150"/>
      <c r="AB229" s="150"/>
      <c r="AC229" s="360"/>
      <c r="AD229" s="349"/>
      <c r="AE229" s="349"/>
      <c r="AF229" s="349"/>
      <c r="AG229" s="349"/>
      <c r="AH229" s="361"/>
      <c r="AI229" s="399"/>
    </row>
    <row r="230" spans="2:35" ht="42.75" customHeight="1">
      <c r="B230" s="564"/>
      <c r="C230" s="279" t="s">
        <v>702</v>
      </c>
      <c r="D230" s="134" t="s">
        <v>378</v>
      </c>
      <c r="E230" s="130"/>
      <c r="F230" s="131"/>
      <c r="G230" s="131"/>
      <c r="H230" s="131"/>
      <c r="I230" s="131"/>
      <c r="J230" s="131"/>
      <c r="K230" s="131"/>
      <c r="L230" s="132"/>
      <c r="M230" s="131"/>
      <c r="N230" s="132"/>
      <c r="O230" s="131"/>
      <c r="P230" s="132"/>
      <c r="Q230" s="131"/>
      <c r="R230" s="132"/>
      <c r="S230" s="131"/>
      <c r="T230" s="132"/>
      <c r="U230" s="131"/>
      <c r="V230" s="132"/>
      <c r="W230" s="131"/>
      <c r="X230" s="132"/>
      <c r="Y230" s="131"/>
      <c r="Z230" s="132"/>
      <c r="AA230" s="131"/>
      <c r="AB230" s="131"/>
      <c r="AC230" s="360"/>
      <c r="AD230" s="349"/>
      <c r="AE230" s="349"/>
      <c r="AF230" s="349"/>
      <c r="AG230" s="349"/>
      <c r="AH230" s="361"/>
      <c r="AI230" s="405"/>
    </row>
    <row r="231" spans="2:35" ht="42.75" customHeight="1" thickBot="1">
      <c r="B231" s="565"/>
      <c r="C231" s="286" t="s">
        <v>703</v>
      </c>
      <c r="D231" s="139" t="s">
        <v>379</v>
      </c>
      <c r="E231" s="171"/>
      <c r="F231" s="164"/>
      <c r="G231" s="164"/>
      <c r="H231" s="164"/>
      <c r="I231" s="164"/>
      <c r="J231" s="164"/>
      <c r="K231" s="164"/>
      <c r="L231" s="165"/>
      <c r="M231" s="164"/>
      <c r="N231" s="165"/>
      <c r="O231" s="164"/>
      <c r="P231" s="165"/>
      <c r="Q231" s="164"/>
      <c r="R231" s="165"/>
      <c r="S231" s="164"/>
      <c r="T231" s="165"/>
      <c r="U231" s="164"/>
      <c r="V231" s="165"/>
      <c r="W231" s="164"/>
      <c r="X231" s="165"/>
      <c r="Y231" s="164"/>
      <c r="Z231" s="165"/>
      <c r="AA231" s="164"/>
      <c r="AB231" s="164"/>
      <c r="AC231" s="360"/>
      <c r="AD231" s="349"/>
      <c r="AE231" s="349"/>
      <c r="AF231" s="349"/>
      <c r="AG231" s="349"/>
      <c r="AH231" s="361"/>
      <c r="AI231" s="408"/>
    </row>
    <row r="232" spans="2:35" ht="42.75" customHeight="1" thickBot="1">
      <c r="B232" s="602" t="s">
        <v>130</v>
      </c>
      <c r="C232" s="603"/>
      <c r="D232" s="603"/>
      <c r="E232" s="603"/>
      <c r="F232" s="603"/>
      <c r="G232" s="603"/>
      <c r="H232" s="603"/>
      <c r="I232" s="603"/>
      <c r="J232" s="603"/>
      <c r="K232" s="603"/>
      <c r="L232" s="603"/>
      <c r="M232" s="603"/>
      <c r="N232" s="603"/>
      <c r="O232" s="603"/>
      <c r="P232" s="603"/>
      <c r="Q232" s="603"/>
      <c r="R232" s="603"/>
      <c r="S232" s="603"/>
      <c r="T232" s="603"/>
      <c r="U232" s="603"/>
      <c r="V232" s="603"/>
      <c r="W232" s="603"/>
      <c r="X232" s="603"/>
      <c r="Y232" s="603"/>
      <c r="Z232" s="603"/>
      <c r="AA232" s="603"/>
      <c r="AB232" s="603"/>
      <c r="AC232" s="604"/>
      <c r="AD232" s="604"/>
      <c r="AE232" s="604"/>
      <c r="AF232" s="604"/>
      <c r="AG232" s="604"/>
      <c r="AH232" s="604"/>
      <c r="AI232" s="605"/>
    </row>
    <row r="233" spans="2:35" ht="42.75" customHeight="1">
      <c r="B233" s="608" t="s">
        <v>37</v>
      </c>
      <c r="C233" s="571" t="s">
        <v>346</v>
      </c>
      <c r="D233" s="628" t="s">
        <v>327</v>
      </c>
      <c r="E233" s="585" t="s">
        <v>0</v>
      </c>
      <c r="F233" s="585"/>
      <c r="G233" s="585" t="s">
        <v>1</v>
      </c>
      <c r="H233" s="585"/>
      <c r="I233" s="585" t="s">
        <v>2</v>
      </c>
      <c r="J233" s="585"/>
      <c r="K233" s="585" t="s">
        <v>3</v>
      </c>
      <c r="L233" s="585"/>
      <c r="M233" s="585" t="s">
        <v>4</v>
      </c>
      <c r="N233" s="585"/>
      <c r="O233" s="585" t="s">
        <v>5</v>
      </c>
      <c r="P233" s="585"/>
      <c r="Q233" s="585" t="s">
        <v>6</v>
      </c>
      <c r="R233" s="585"/>
      <c r="S233" s="585" t="s">
        <v>7</v>
      </c>
      <c r="T233" s="585"/>
      <c r="U233" s="585" t="s">
        <v>8</v>
      </c>
      <c r="V233" s="585"/>
      <c r="W233" s="585" t="s">
        <v>23</v>
      </c>
      <c r="X233" s="585"/>
      <c r="Y233" s="585" t="s">
        <v>24</v>
      </c>
      <c r="Z233" s="585"/>
      <c r="AA233" s="585" t="s">
        <v>9</v>
      </c>
      <c r="AB233" s="585"/>
      <c r="AC233" s="561" t="s">
        <v>1054</v>
      </c>
      <c r="AD233" s="562"/>
      <c r="AE233" s="561" t="s">
        <v>1055</v>
      </c>
      <c r="AF233" s="562"/>
      <c r="AG233" s="561" t="s">
        <v>1056</v>
      </c>
      <c r="AH233" s="562"/>
      <c r="AI233" s="614" t="s">
        <v>19</v>
      </c>
    </row>
    <row r="234" spans="2:35" ht="42.75" customHeight="1" thickBot="1">
      <c r="B234" s="609"/>
      <c r="C234" s="572"/>
      <c r="D234" s="629"/>
      <c r="E234" s="161" t="s">
        <v>10</v>
      </c>
      <c r="F234" s="161" t="s">
        <v>11</v>
      </c>
      <c r="G234" s="161" t="s">
        <v>10</v>
      </c>
      <c r="H234" s="161" t="s">
        <v>11</v>
      </c>
      <c r="I234" s="161" t="s">
        <v>10</v>
      </c>
      <c r="J234" s="161" t="s">
        <v>11</v>
      </c>
      <c r="K234" s="161" t="s">
        <v>10</v>
      </c>
      <c r="L234" s="161" t="s">
        <v>11</v>
      </c>
      <c r="M234" s="161" t="s">
        <v>10</v>
      </c>
      <c r="N234" s="161" t="s">
        <v>11</v>
      </c>
      <c r="O234" s="161" t="s">
        <v>10</v>
      </c>
      <c r="P234" s="161" t="s">
        <v>11</v>
      </c>
      <c r="Q234" s="161" t="s">
        <v>10</v>
      </c>
      <c r="R234" s="161" t="s">
        <v>11</v>
      </c>
      <c r="S234" s="161" t="s">
        <v>10</v>
      </c>
      <c r="T234" s="161" t="s">
        <v>11</v>
      </c>
      <c r="U234" s="161" t="s">
        <v>10</v>
      </c>
      <c r="V234" s="161" t="s">
        <v>11</v>
      </c>
      <c r="W234" s="161" t="s">
        <v>10</v>
      </c>
      <c r="X234" s="161" t="s">
        <v>11</v>
      </c>
      <c r="Y234" s="161" t="s">
        <v>10</v>
      </c>
      <c r="Z234" s="161" t="s">
        <v>11</v>
      </c>
      <c r="AA234" s="161" t="s">
        <v>10</v>
      </c>
      <c r="AB234" s="161" t="s">
        <v>11</v>
      </c>
      <c r="AC234" s="356" t="s">
        <v>10</v>
      </c>
      <c r="AD234" s="356" t="s">
        <v>11</v>
      </c>
      <c r="AE234" s="356" t="s">
        <v>10</v>
      </c>
      <c r="AF234" s="356" t="s">
        <v>11</v>
      </c>
      <c r="AG234" s="356" t="s">
        <v>10</v>
      </c>
      <c r="AH234" s="356" t="s">
        <v>11</v>
      </c>
      <c r="AI234" s="615"/>
    </row>
    <row r="235" spans="2:35" s="238" customFormat="1" ht="42.75" customHeight="1" thickBot="1">
      <c r="B235" s="525" t="s">
        <v>297</v>
      </c>
      <c r="C235" s="310" t="s">
        <v>852</v>
      </c>
      <c r="D235" s="239" t="s">
        <v>298</v>
      </c>
      <c r="E235" s="240">
        <f>SUM(E236:E241)</f>
        <v>0</v>
      </c>
      <c r="F235" s="240">
        <f t="shared" ref="F235:AB235" si="8">SUM(F236:F241)</f>
        <v>0</v>
      </c>
      <c r="G235" s="240">
        <f t="shared" si="8"/>
        <v>0</v>
      </c>
      <c r="H235" s="240">
        <f t="shared" si="8"/>
        <v>0</v>
      </c>
      <c r="I235" s="240">
        <f t="shared" si="8"/>
        <v>0</v>
      </c>
      <c r="J235" s="240">
        <f t="shared" si="8"/>
        <v>0</v>
      </c>
      <c r="K235" s="240">
        <f t="shared" si="8"/>
        <v>0</v>
      </c>
      <c r="L235" s="240">
        <f t="shared" si="8"/>
        <v>0</v>
      </c>
      <c r="M235" s="240">
        <f t="shared" si="8"/>
        <v>0</v>
      </c>
      <c r="N235" s="240">
        <f t="shared" si="8"/>
        <v>0</v>
      </c>
      <c r="O235" s="240">
        <f t="shared" si="8"/>
        <v>0</v>
      </c>
      <c r="P235" s="240">
        <f t="shared" si="8"/>
        <v>0</v>
      </c>
      <c r="Q235" s="240">
        <f t="shared" si="8"/>
        <v>0</v>
      </c>
      <c r="R235" s="240">
        <f t="shared" si="8"/>
        <v>0</v>
      </c>
      <c r="S235" s="240">
        <f t="shared" si="8"/>
        <v>0</v>
      </c>
      <c r="T235" s="240">
        <f t="shared" si="8"/>
        <v>0</v>
      </c>
      <c r="U235" s="240">
        <f t="shared" si="8"/>
        <v>0</v>
      </c>
      <c r="V235" s="240">
        <f t="shared" si="8"/>
        <v>0</v>
      </c>
      <c r="W235" s="240">
        <f t="shared" si="8"/>
        <v>0</v>
      </c>
      <c r="X235" s="240">
        <f t="shared" si="8"/>
        <v>0</v>
      </c>
      <c r="Y235" s="240">
        <f t="shared" si="8"/>
        <v>0</v>
      </c>
      <c r="Z235" s="240">
        <f t="shared" si="8"/>
        <v>0</v>
      </c>
      <c r="AA235" s="240">
        <f t="shared" si="8"/>
        <v>0</v>
      </c>
      <c r="AB235" s="240">
        <f t="shared" si="8"/>
        <v>0</v>
      </c>
      <c r="AC235" s="360"/>
      <c r="AD235" s="349"/>
      <c r="AE235" s="349"/>
      <c r="AF235" s="349"/>
      <c r="AG235" s="349"/>
      <c r="AH235" s="361"/>
      <c r="AI235" s="417"/>
    </row>
    <row r="236" spans="2:35" ht="42.75" customHeight="1">
      <c r="B236" s="593" t="s">
        <v>568</v>
      </c>
      <c r="C236" s="307" t="s">
        <v>391</v>
      </c>
      <c r="D236" s="124" t="s">
        <v>562</v>
      </c>
      <c r="E236" s="241"/>
      <c r="F236" s="145"/>
      <c r="G236" s="145"/>
      <c r="H236" s="145"/>
      <c r="I236" s="145"/>
      <c r="J236" s="145"/>
      <c r="K236" s="145"/>
      <c r="L236" s="145"/>
      <c r="M236" s="145"/>
      <c r="N236" s="145"/>
      <c r="O236" s="145"/>
      <c r="P236" s="145"/>
      <c r="Q236" s="145"/>
      <c r="R236" s="145"/>
      <c r="S236" s="145"/>
      <c r="T236" s="145"/>
      <c r="U236" s="145"/>
      <c r="V236" s="145"/>
      <c r="W236" s="145"/>
      <c r="X236" s="145"/>
      <c r="Y236" s="145"/>
      <c r="Z236" s="145"/>
      <c r="AA236" s="145"/>
      <c r="AB236" s="145"/>
      <c r="AC236" s="360"/>
      <c r="AD236" s="349"/>
      <c r="AE236" s="349"/>
      <c r="AF236" s="349"/>
      <c r="AG236" s="349"/>
      <c r="AH236" s="361"/>
      <c r="AI236" s="418"/>
    </row>
    <row r="237" spans="2:35" ht="42.75" customHeight="1">
      <c r="B237" s="594"/>
      <c r="C237" s="311" t="s">
        <v>386</v>
      </c>
      <c r="D237" s="134" t="s">
        <v>563</v>
      </c>
      <c r="E237" s="242"/>
      <c r="F237" s="132"/>
      <c r="G237" s="132"/>
      <c r="H237" s="132"/>
      <c r="I237" s="132"/>
      <c r="J237" s="132"/>
      <c r="K237" s="132"/>
      <c r="L237" s="132"/>
      <c r="M237" s="132"/>
      <c r="N237" s="132"/>
      <c r="O237" s="132"/>
      <c r="P237" s="132"/>
      <c r="Q237" s="132"/>
      <c r="R237" s="132"/>
      <c r="S237" s="132"/>
      <c r="T237" s="132"/>
      <c r="U237" s="132"/>
      <c r="V237" s="132"/>
      <c r="W237" s="132"/>
      <c r="X237" s="132"/>
      <c r="Y237" s="132"/>
      <c r="Z237" s="132"/>
      <c r="AA237" s="132"/>
      <c r="AB237" s="132"/>
      <c r="AC237" s="360"/>
      <c r="AD237" s="349"/>
      <c r="AE237" s="349"/>
      <c r="AF237" s="349"/>
      <c r="AG237" s="349"/>
      <c r="AH237" s="361"/>
      <c r="AI237" s="419"/>
    </row>
    <row r="238" spans="2:35" ht="42.75" customHeight="1">
      <c r="B238" s="594"/>
      <c r="C238" s="311" t="s">
        <v>387</v>
      </c>
      <c r="D238" s="134" t="s">
        <v>564</v>
      </c>
      <c r="E238" s="242"/>
      <c r="F238" s="132"/>
      <c r="G238" s="132"/>
      <c r="H238" s="132"/>
      <c r="I238" s="132"/>
      <c r="J238" s="132"/>
      <c r="K238" s="132"/>
      <c r="L238" s="132"/>
      <c r="M238" s="132"/>
      <c r="N238" s="132"/>
      <c r="O238" s="132"/>
      <c r="P238" s="132"/>
      <c r="Q238" s="132"/>
      <c r="R238" s="132"/>
      <c r="S238" s="132"/>
      <c r="T238" s="132"/>
      <c r="U238" s="132"/>
      <c r="V238" s="132"/>
      <c r="W238" s="132"/>
      <c r="X238" s="132"/>
      <c r="Y238" s="132"/>
      <c r="Z238" s="132"/>
      <c r="AA238" s="132"/>
      <c r="AB238" s="132"/>
      <c r="AC238" s="360"/>
      <c r="AD238" s="349"/>
      <c r="AE238" s="349"/>
      <c r="AF238" s="349"/>
      <c r="AG238" s="349"/>
      <c r="AH238" s="361"/>
      <c r="AI238" s="419"/>
    </row>
    <row r="239" spans="2:35" ht="42.75" customHeight="1">
      <c r="B239" s="594"/>
      <c r="C239" s="311" t="s">
        <v>388</v>
      </c>
      <c r="D239" s="134" t="s">
        <v>565</v>
      </c>
      <c r="E239" s="242"/>
      <c r="F239" s="132"/>
      <c r="G239" s="132"/>
      <c r="H239" s="132"/>
      <c r="I239" s="132"/>
      <c r="J239" s="132"/>
      <c r="K239" s="132"/>
      <c r="L239" s="132"/>
      <c r="M239" s="132"/>
      <c r="N239" s="132"/>
      <c r="O239" s="132"/>
      <c r="P239" s="132"/>
      <c r="Q239" s="132"/>
      <c r="R239" s="132"/>
      <c r="S239" s="132"/>
      <c r="T239" s="132"/>
      <c r="U239" s="132"/>
      <c r="V239" s="132"/>
      <c r="W239" s="132"/>
      <c r="X239" s="132"/>
      <c r="Y239" s="132"/>
      <c r="Z239" s="132"/>
      <c r="AA239" s="132"/>
      <c r="AB239" s="132"/>
      <c r="AC239" s="360"/>
      <c r="AD239" s="349"/>
      <c r="AE239" s="349"/>
      <c r="AF239" s="349"/>
      <c r="AG239" s="349"/>
      <c r="AH239" s="361"/>
      <c r="AI239" s="419"/>
    </row>
    <row r="240" spans="2:35" ht="42.75" customHeight="1">
      <c r="B240" s="594"/>
      <c r="C240" s="311" t="s">
        <v>389</v>
      </c>
      <c r="D240" s="134" t="s">
        <v>566</v>
      </c>
      <c r="E240" s="242"/>
      <c r="F240" s="132"/>
      <c r="G240" s="132"/>
      <c r="H240" s="132"/>
      <c r="I240" s="132"/>
      <c r="J240" s="132"/>
      <c r="K240" s="132"/>
      <c r="L240" s="132"/>
      <c r="M240" s="132"/>
      <c r="N240" s="132"/>
      <c r="O240" s="132"/>
      <c r="P240" s="132"/>
      <c r="Q240" s="132"/>
      <c r="R240" s="132"/>
      <c r="S240" s="132"/>
      <c r="T240" s="132"/>
      <c r="U240" s="132"/>
      <c r="V240" s="132"/>
      <c r="W240" s="132"/>
      <c r="X240" s="132"/>
      <c r="Y240" s="132"/>
      <c r="Z240" s="132"/>
      <c r="AA240" s="132"/>
      <c r="AB240" s="132"/>
      <c r="AC240" s="360"/>
      <c r="AD240" s="349"/>
      <c r="AE240" s="349"/>
      <c r="AF240" s="349"/>
      <c r="AG240" s="349"/>
      <c r="AH240" s="361"/>
      <c r="AI240" s="419"/>
    </row>
    <row r="241" spans="2:35" ht="42.75" customHeight="1" thickBot="1">
      <c r="B241" s="595"/>
      <c r="C241" s="308" t="s">
        <v>390</v>
      </c>
      <c r="D241" s="139" t="s">
        <v>567</v>
      </c>
      <c r="E241" s="178"/>
      <c r="F241" s="142"/>
      <c r="G241" s="142"/>
      <c r="H241" s="142"/>
      <c r="I241" s="142"/>
      <c r="J241" s="142"/>
      <c r="K241" s="142"/>
      <c r="L241" s="142"/>
      <c r="M241" s="142"/>
      <c r="N241" s="142"/>
      <c r="O241" s="142"/>
      <c r="P241" s="142"/>
      <c r="Q241" s="142"/>
      <c r="R241" s="142"/>
      <c r="S241" s="142"/>
      <c r="T241" s="142"/>
      <c r="U241" s="142"/>
      <c r="V241" s="142"/>
      <c r="W241" s="142"/>
      <c r="X241" s="142"/>
      <c r="Y241" s="142"/>
      <c r="Z241" s="142"/>
      <c r="AA241" s="142"/>
      <c r="AB241" s="142"/>
      <c r="AC241" s="360"/>
      <c r="AD241" s="349"/>
      <c r="AE241" s="349"/>
      <c r="AF241" s="349"/>
      <c r="AG241" s="349"/>
      <c r="AH241" s="361"/>
      <c r="AI241" s="420"/>
    </row>
    <row r="242" spans="2:35" ht="60.75" customHeight="1" thickBot="1">
      <c r="B242" s="525" t="s">
        <v>569</v>
      </c>
      <c r="C242" s="312" t="s">
        <v>704</v>
      </c>
      <c r="D242" s="234" t="s">
        <v>299</v>
      </c>
      <c r="E242" s="243"/>
      <c r="F242" s="236"/>
      <c r="G242" s="236"/>
      <c r="H242" s="236"/>
      <c r="I242" s="236"/>
      <c r="J242" s="236"/>
      <c r="K242" s="236"/>
      <c r="L242" s="237"/>
      <c r="M242" s="236"/>
      <c r="N242" s="237"/>
      <c r="O242" s="236"/>
      <c r="P242" s="237"/>
      <c r="Q242" s="236"/>
      <c r="R242" s="237"/>
      <c r="S242" s="236"/>
      <c r="T242" s="237"/>
      <c r="U242" s="236"/>
      <c r="V242" s="237"/>
      <c r="W242" s="236"/>
      <c r="X242" s="237"/>
      <c r="Y242" s="236"/>
      <c r="Z242" s="237"/>
      <c r="AA242" s="236"/>
      <c r="AB242" s="244"/>
      <c r="AC242" s="360"/>
      <c r="AD242" s="349"/>
      <c r="AE242" s="349"/>
      <c r="AF242" s="349"/>
      <c r="AG242" s="349"/>
      <c r="AH242" s="361"/>
      <c r="AI242" s="421"/>
    </row>
    <row r="243" spans="2:35" ht="42.75" customHeight="1" thickBot="1">
      <c r="B243" s="520" t="s">
        <v>1021</v>
      </c>
      <c r="C243" s="313" t="s">
        <v>1022</v>
      </c>
      <c r="D243" s="200" t="s">
        <v>1023</v>
      </c>
      <c r="E243" s="245"/>
      <c r="F243" s="245"/>
      <c r="G243" s="245"/>
      <c r="H243" s="245"/>
      <c r="I243" s="245"/>
      <c r="J243" s="245"/>
      <c r="K243" s="245"/>
      <c r="L243" s="245"/>
      <c r="M243" s="245"/>
      <c r="N243" s="245"/>
      <c r="O243" s="245"/>
      <c r="P243" s="245"/>
      <c r="Q243" s="245"/>
      <c r="R243" s="245"/>
      <c r="S243" s="245"/>
      <c r="T243" s="245"/>
      <c r="U243" s="245"/>
      <c r="V243" s="245"/>
      <c r="W243" s="245"/>
      <c r="X243" s="245"/>
      <c r="Y243" s="245"/>
      <c r="Z243" s="245"/>
      <c r="AA243" s="245"/>
      <c r="AB243" s="245"/>
      <c r="AC243" s="360"/>
      <c r="AD243" s="349"/>
      <c r="AE243" s="349"/>
      <c r="AF243" s="349"/>
      <c r="AG243" s="349"/>
      <c r="AH243" s="361"/>
      <c r="AI243" s="422"/>
    </row>
    <row r="244" spans="2:35" ht="42.75" customHeight="1">
      <c r="B244" s="593" t="s">
        <v>570</v>
      </c>
      <c r="C244" s="282" t="s">
        <v>1016</v>
      </c>
      <c r="D244" s="246" t="s">
        <v>551</v>
      </c>
      <c r="E244" s="241"/>
      <c r="F244" s="145"/>
      <c r="G244" s="145"/>
      <c r="H244" s="145"/>
      <c r="I244" s="145"/>
      <c r="J244" s="145"/>
      <c r="K244" s="145"/>
      <c r="L244" s="145"/>
      <c r="M244" s="145"/>
      <c r="N244" s="145"/>
      <c r="O244" s="145"/>
      <c r="P244" s="145"/>
      <c r="Q244" s="145"/>
      <c r="R244" s="145"/>
      <c r="S244" s="145"/>
      <c r="T244" s="145"/>
      <c r="U244" s="145"/>
      <c r="V244" s="145"/>
      <c r="W244" s="145"/>
      <c r="X244" s="145"/>
      <c r="Y244" s="145"/>
      <c r="Z244" s="145"/>
      <c r="AA244" s="145"/>
      <c r="AB244" s="145"/>
      <c r="AC244" s="336"/>
      <c r="AD244" s="336"/>
      <c r="AE244" s="336"/>
      <c r="AF244" s="336"/>
      <c r="AG244" s="336"/>
      <c r="AH244" s="336"/>
      <c r="AI244" s="399"/>
    </row>
    <row r="245" spans="2:35" ht="42.75" customHeight="1" thickBot="1">
      <c r="B245" s="595"/>
      <c r="C245" s="314" t="s">
        <v>851</v>
      </c>
      <c r="D245" s="139" t="s">
        <v>301</v>
      </c>
      <c r="E245" s="247"/>
      <c r="F245" s="248"/>
      <c r="G245" s="248"/>
      <c r="H245" s="248"/>
      <c r="I245" s="248"/>
      <c r="J245" s="248"/>
      <c r="K245" s="248"/>
      <c r="L245" s="248"/>
      <c r="M245" s="248"/>
      <c r="N245" s="248"/>
      <c r="O245" s="248"/>
      <c r="P245" s="248"/>
      <c r="Q245" s="248"/>
      <c r="R245" s="248"/>
      <c r="S245" s="248"/>
      <c r="T245" s="248"/>
      <c r="U245" s="248"/>
      <c r="V245" s="248"/>
      <c r="W245" s="248"/>
      <c r="X245" s="248"/>
      <c r="Y245" s="248"/>
      <c r="Z245" s="248"/>
      <c r="AA245" s="248"/>
      <c r="AB245" s="248"/>
      <c r="AC245" s="350"/>
      <c r="AD245" s="350"/>
      <c r="AE245" s="350"/>
      <c r="AF245" s="350"/>
      <c r="AG245" s="350"/>
      <c r="AH245" s="350"/>
      <c r="AI245" s="423"/>
    </row>
    <row r="246" spans="2:35" ht="42.75" customHeight="1">
      <c r="B246" s="596" t="s">
        <v>436</v>
      </c>
      <c r="C246" s="307" t="s">
        <v>391</v>
      </c>
      <c r="D246" s="124" t="s">
        <v>405</v>
      </c>
      <c r="E246" s="241"/>
      <c r="F246" s="145"/>
      <c r="G246" s="145"/>
      <c r="H246" s="145"/>
      <c r="I246" s="145"/>
      <c r="J246" s="145"/>
      <c r="K246" s="145"/>
      <c r="L246" s="145"/>
      <c r="M246" s="145"/>
      <c r="N246" s="145"/>
      <c r="O246" s="145"/>
      <c r="P246" s="145"/>
      <c r="Q246" s="145"/>
      <c r="R246" s="145"/>
      <c r="S246" s="145"/>
      <c r="T246" s="145"/>
      <c r="U246" s="145"/>
      <c r="V246" s="145"/>
      <c r="W246" s="145"/>
      <c r="X246" s="145"/>
      <c r="Y246" s="145"/>
      <c r="Z246" s="145"/>
      <c r="AA246" s="145"/>
      <c r="AB246" s="145"/>
      <c r="AC246" s="336"/>
      <c r="AD246" s="336"/>
      <c r="AE246" s="336"/>
      <c r="AF246" s="336"/>
      <c r="AG246" s="336"/>
      <c r="AH246" s="336"/>
      <c r="AI246" s="399"/>
    </row>
    <row r="247" spans="2:35" ht="42.75" customHeight="1">
      <c r="B247" s="597"/>
      <c r="C247" s="311" t="s">
        <v>386</v>
      </c>
      <c r="D247" s="134" t="s">
        <v>406</v>
      </c>
      <c r="E247" s="242"/>
      <c r="F247" s="132"/>
      <c r="G247" s="132"/>
      <c r="H247" s="132"/>
      <c r="I247" s="132"/>
      <c r="J247" s="132"/>
      <c r="K247" s="132"/>
      <c r="L247" s="132"/>
      <c r="M247" s="132"/>
      <c r="N247" s="132"/>
      <c r="O247" s="132"/>
      <c r="P247" s="132"/>
      <c r="Q247" s="132"/>
      <c r="R247" s="132"/>
      <c r="S247" s="132"/>
      <c r="T247" s="132"/>
      <c r="U247" s="132"/>
      <c r="V247" s="132"/>
      <c r="W247" s="132"/>
      <c r="X247" s="132"/>
      <c r="Y247" s="132"/>
      <c r="Z247" s="132"/>
      <c r="AA247" s="132"/>
      <c r="AB247" s="132"/>
      <c r="AC247" s="333"/>
      <c r="AD247" s="333"/>
      <c r="AE247" s="333"/>
      <c r="AF247" s="333"/>
      <c r="AG247" s="333"/>
      <c r="AH247" s="333"/>
      <c r="AI247" s="405"/>
    </row>
    <row r="248" spans="2:35" ht="42.75" customHeight="1">
      <c r="B248" s="597"/>
      <c r="C248" s="311" t="s">
        <v>387</v>
      </c>
      <c r="D248" s="134" t="s">
        <v>407</v>
      </c>
      <c r="E248" s="242"/>
      <c r="F248" s="132"/>
      <c r="G248" s="132"/>
      <c r="H248" s="132"/>
      <c r="I248" s="132"/>
      <c r="J248" s="132"/>
      <c r="K248" s="132"/>
      <c r="L248" s="132"/>
      <c r="M248" s="132"/>
      <c r="N248" s="132"/>
      <c r="O248" s="132"/>
      <c r="P248" s="132"/>
      <c r="Q248" s="132"/>
      <c r="R248" s="132"/>
      <c r="S248" s="132"/>
      <c r="T248" s="132"/>
      <c r="U248" s="132"/>
      <c r="V248" s="132"/>
      <c r="W248" s="132"/>
      <c r="X248" s="132"/>
      <c r="Y248" s="132"/>
      <c r="Z248" s="132"/>
      <c r="AA248" s="132"/>
      <c r="AB248" s="132"/>
      <c r="AC248" s="333"/>
      <c r="AD248" s="333"/>
      <c r="AE248" s="333"/>
      <c r="AF248" s="333"/>
      <c r="AG248" s="333"/>
      <c r="AH248" s="333"/>
      <c r="AI248" s="405"/>
    </row>
    <row r="249" spans="2:35" ht="42.75" customHeight="1">
      <c r="B249" s="597"/>
      <c r="C249" s="311" t="s">
        <v>388</v>
      </c>
      <c r="D249" s="134" t="s">
        <v>408</v>
      </c>
      <c r="E249" s="242"/>
      <c r="F249" s="132"/>
      <c r="G249" s="132"/>
      <c r="H249" s="132"/>
      <c r="I249" s="132"/>
      <c r="J249" s="132"/>
      <c r="K249" s="132"/>
      <c r="L249" s="132"/>
      <c r="M249" s="132"/>
      <c r="N249" s="132"/>
      <c r="O249" s="132"/>
      <c r="P249" s="132"/>
      <c r="Q249" s="132"/>
      <c r="R249" s="132"/>
      <c r="S249" s="132"/>
      <c r="T249" s="132"/>
      <c r="U249" s="132"/>
      <c r="V249" s="132"/>
      <c r="W249" s="132"/>
      <c r="X249" s="132"/>
      <c r="Y249" s="132"/>
      <c r="Z249" s="132"/>
      <c r="AA249" s="132"/>
      <c r="AB249" s="132"/>
      <c r="AC249" s="333"/>
      <c r="AD249" s="333"/>
      <c r="AE249" s="333"/>
      <c r="AF249" s="333"/>
      <c r="AG249" s="333"/>
      <c r="AH249" s="333"/>
      <c r="AI249" s="405"/>
    </row>
    <row r="250" spans="2:35" ht="42.75" customHeight="1">
      <c r="B250" s="597"/>
      <c r="C250" s="311" t="s">
        <v>389</v>
      </c>
      <c r="D250" s="134" t="s">
        <v>409</v>
      </c>
      <c r="E250" s="242"/>
      <c r="F250" s="132"/>
      <c r="G250" s="132"/>
      <c r="H250" s="132"/>
      <c r="I250" s="132"/>
      <c r="J250" s="132"/>
      <c r="K250" s="132"/>
      <c r="L250" s="132"/>
      <c r="M250" s="132"/>
      <c r="N250" s="132"/>
      <c r="O250" s="132"/>
      <c r="P250" s="132"/>
      <c r="Q250" s="132"/>
      <c r="R250" s="132"/>
      <c r="S250" s="132"/>
      <c r="T250" s="132"/>
      <c r="U250" s="132"/>
      <c r="V250" s="132"/>
      <c r="W250" s="132"/>
      <c r="X250" s="132"/>
      <c r="Y250" s="132"/>
      <c r="Z250" s="132"/>
      <c r="AA250" s="132"/>
      <c r="AB250" s="132"/>
      <c r="AC250" s="333"/>
      <c r="AD250" s="333"/>
      <c r="AE250" s="333"/>
      <c r="AF250" s="333"/>
      <c r="AG250" s="333"/>
      <c r="AH250" s="333"/>
      <c r="AI250" s="405"/>
    </row>
    <row r="251" spans="2:35" ht="42.75" customHeight="1" thickBot="1">
      <c r="B251" s="598"/>
      <c r="C251" s="308" t="s">
        <v>390</v>
      </c>
      <c r="D251" s="139" t="s">
        <v>410</v>
      </c>
      <c r="E251" s="178"/>
      <c r="F251" s="142"/>
      <c r="G251" s="142"/>
      <c r="H251" s="142"/>
      <c r="I251" s="142"/>
      <c r="J251" s="142"/>
      <c r="K251" s="142"/>
      <c r="L251" s="142"/>
      <c r="M251" s="142"/>
      <c r="N251" s="142"/>
      <c r="O251" s="142"/>
      <c r="P251" s="142"/>
      <c r="Q251" s="142"/>
      <c r="R251" s="142"/>
      <c r="S251" s="142"/>
      <c r="T251" s="142"/>
      <c r="U251" s="142"/>
      <c r="V251" s="142"/>
      <c r="W251" s="142"/>
      <c r="X251" s="142"/>
      <c r="Y251" s="142"/>
      <c r="Z251" s="142"/>
      <c r="AA251" s="142"/>
      <c r="AB251" s="142"/>
      <c r="AC251" s="335"/>
      <c r="AD251" s="335"/>
      <c r="AE251" s="335"/>
      <c r="AF251" s="335"/>
      <c r="AG251" s="335"/>
      <c r="AH251" s="335"/>
      <c r="AI251" s="401"/>
    </row>
    <row r="252" spans="2:35" ht="42.75" customHeight="1">
      <c r="B252" s="596" t="s">
        <v>437</v>
      </c>
      <c r="C252" s="307" t="s">
        <v>440</v>
      </c>
      <c r="D252" s="124" t="s">
        <v>416</v>
      </c>
      <c r="E252" s="241"/>
      <c r="F252" s="145"/>
      <c r="G252" s="145"/>
      <c r="H252" s="145"/>
      <c r="I252" s="145"/>
      <c r="J252" s="145"/>
      <c r="K252" s="145"/>
      <c r="L252" s="145"/>
      <c r="M252" s="145"/>
      <c r="N252" s="145"/>
      <c r="O252" s="145"/>
      <c r="P252" s="145"/>
      <c r="Q252" s="145"/>
      <c r="R252" s="145"/>
      <c r="S252" s="145"/>
      <c r="T252" s="145"/>
      <c r="U252" s="145"/>
      <c r="V252" s="145"/>
      <c r="W252" s="145"/>
      <c r="X252" s="145"/>
      <c r="Y252" s="145"/>
      <c r="Z252" s="145"/>
      <c r="AA252" s="145"/>
      <c r="AB252" s="145"/>
      <c r="AC252" s="336"/>
      <c r="AD252" s="336"/>
      <c r="AE252" s="336"/>
      <c r="AF252" s="336"/>
      <c r="AG252" s="336"/>
      <c r="AH252" s="336"/>
      <c r="AI252" s="399"/>
    </row>
    <row r="253" spans="2:35" ht="42.75" customHeight="1">
      <c r="B253" s="597"/>
      <c r="C253" s="311" t="s">
        <v>411</v>
      </c>
      <c r="D253" s="134" t="s">
        <v>417</v>
      </c>
      <c r="E253" s="242"/>
      <c r="F253" s="132"/>
      <c r="G253" s="132"/>
      <c r="H253" s="132"/>
      <c r="I253" s="132"/>
      <c r="J253" s="132"/>
      <c r="K253" s="132"/>
      <c r="L253" s="132"/>
      <c r="M253" s="132"/>
      <c r="N253" s="132"/>
      <c r="O253" s="132"/>
      <c r="P253" s="132"/>
      <c r="Q253" s="132"/>
      <c r="R253" s="132"/>
      <c r="S253" s="132"/>
      <c r="T253" s="132"/>
      <c r="U253" s="132"/>
      <c r="V253" s="132"/>
      <c r="W253" s="132"/>
      <c r="X253" s="132"/>
      <c r="Y253" s="132"/>
      <c r="Z253" s="132"/>
      <c r="AA253" s="132"/>
      <c r="AB253" s="132"/>
      <c r="AC253" s="333"/>
      <c r="AD253" s="333"/>
      <c r="AE253" s="333"/>
      <c r="AF253" s="333"/>
      <c r="AG253" s="333"/>
      <c r="AH253" s="333"/>
      <c r="AI253" s="405"/>
    </row>
    <row r="254" spans="2:35" ht="42.75" customHeight="1">
      <c r="B254" s="597"/>
      <c r="C254" s="311" t="s">
        <v>412</v>
      </c>
      <c r="D254" s="134" t="s">
        <v>418</v>
      </c>
      <c r="E254" s="242"/>
      <c r="F254" s="132"/>
      <c r="G254" s="132"/>
      <c r="H254" s="132"/>
      <c r="I254" s="132"/>
      <c r="J254" s="132"/>
      <c r="K254" s="132"/>
      <c r="L254" s="132"/>
      <c r="M254" s="132"/>
      <c r="N254" s="132"/>
      <c r="O254" s="132"/>
      <c r="P254" s="132"/>
      <c r="Q254" s="132"/>
      <c r="R254" s="132"/>
      <c r="S254" s="132"/>
      <c r="T254" s="132"/>
      <c r="U254" s="132"/>
      <c r="V254" s="132"/>
      <c r="W254" s="132"/>
      <c r="X254" s="132"/>
      <c r="Y254" s="132"/>
      <c r="Z254" s="132"/>
      <c r="AA254" s="132"/>
      <c r="AB254" s="132"/>
      <c r="AC254" s="333"/>
      <c r="AD254" s="333"/>
      <c r="AE254" s="333"/>
      <c r="AF254" s="333"/>
      <c r="AG254" s="333"/>
      <c r="AH254" s="333"/>
      <c r="AI254" s="405"/>
    </row>
    <row r="255" spans="2:35" ht="42.75" customHeight="1">
      <c r="B255" s="597"/>
      <c r="C255" s="311" t="s">
        <v>413</v>
      </c>
      <c r="D255" s="134" t="s">
        <v>419</v>
      </c>
      <c r="E255" s="242"/>
      <c r="F255" s="132"/>
      <c r="G255" s="132"/>
      <c r="H255" s="132"/>
      <c r="I255" s="132"/>
      <c r="J255" s="132"/>
      <c r="K255" s="132"/>
      <c r="L255" s="132"/>
      <c r="M255" s="132"/>
      <c r="N255" s="132"/>
      <c r="O255" s="132"/>
      <c r="P255" s="132"/>
      <c r="Q255" s="132"/>
      <c r="R255" s="132"/>
      <c r="S255" s="132"/>
      <c r="T255" s="132"/>
      <c r="U255" s="132"/>
      <c r="V255" s="132"/>
      <c r="W255" s="132"/>
      <c r="X255" s="132"/>
      <c r="Y255" s="132"/>
      <c r="Z255" s="132"/>
      <c r="AA255" s="132"/>
      <c r="AB255" s="132"/>
      <c r="AC255" s="333"/>
      <c r="AD255" s="333"/>
      <c r="AE255" s="333"/>
      <c r="AF255" s="333"/>
      <c r="AG255" s="333"/>
      <c r="AH255" s="333"/>
      <c r="AI255" s="405"/>
    </row>
    <row r="256" spans="2:35" ht="42.75" customHeight="1">
      <c r="B256" s="597"/>
      <c r="C256" s="311" t="s">
        <v>414</v>
      </c>
      <c r="D256" s="134" t="s">
        <v>420</v>
      </c>
      <c r="E256" s="242"/>
      <c r="F256" s="132"/>
      <c r="G256" s="132"/>
      <c r="H256" s="132"/>
      <c r="I256" s="132"/>
      <c r="J256" s="132"/>
      <c r="K256" s="132"/>
      <c r="L256" s="132"/>
      <c r="M256" s="132"/>
      <c r="N256" s="132"/>
      <c r="O256" s="132"/>
      <c r="P256" s="132"/>
      <c r="Q256" s="132"/>
      <c r="R256" s="132"/>
      <c r="S256" s="132"/>
      <c r="T256" s="132"/>
      <c r="U256" s="132"/>
      <c r="V256" s="132"/>
      <c r="W256" s="132"/>
      <c r="X256" s="132"/>
      <c r="Y256" s="132"/>
      <c r="Z256" s="132"/>
      <c r="AA256" s="132"/>
      <c r="AB256" s="132"/>
      <c r="AC256" s="333"/>
      <c r="AD256" s="333"/>
      <c r="AE256" s="333"/>
      <c r="AF256" s="333"/>
      <c r="AG256" s="333"/>
      <c r="AH256" s="333"/>
      <c r="AI256" s="405"/>
    </row>
    <row r="257" spans="2:35" ht="42.75" customHeight="1">
      <c r="B257" s="597"/>
      <c r="C257" s="311" t="s">
        <v>415</v>
      </c>
      <c r="D257" s="134" t="s">
        <v>421</v>
      </c>
      <c r="E257" s="242"/>
      <c r="F257" s="132"/>
      <c r="G257" s="132"/>
      <c r="H257" s="132"/>
      <c r="I257" s="132"/>
      <c r="J257" s="132"/>
      <c r="K257" s="132"/>
      <c r="L257" s="132"/>
      <c r="M257" s="132"/>
      <c r="N257" s="132"/>
      <c r="O257" s="132"/>
      <c r="P257" s="132"/>
      <c r="Q257" s="132"/>
      <c r="R257" s="132"/>
      <c r="S257" s="132"/>
      <c r="T257" s="132"/>
      <c r="U257" s="132"/>
      <c r="V257" s="132"/>
      <c r="W257" s="132"/>
      <c r="X257" s="132"/>
      <c r="Y257" s="132"/>
      <c r="Z257" s="132"/>
      <c r="AA257" s="132"/>
      <c r="AB257" s="132"/>
      <c r="AC257" s="333"/>
      <c r="AD257" s="333"/>
      <c r="AE257" s="333"/>
      <c r="AF257" s="333"/>
      <c r="AG257" s="333"/>
      <c r="AH257" s="333"/>
      <c r="AI257" s="405"/>
    </row>
    <row r="258" spans="2:35" ht="42.75" customHeight="1" thickBot="1">
      <c r="B258" s="597"/>
      <c r="C258" s="315" t="s">
        <v>435</v>
      </c>
      <c r="D258" s="139" t="s">
        <v>439</v>
      </c>
      <c r="E258" s="247">
        <f>SUM(E252:E257)</f>
        <v>0</v>
      </c>
      <c r="F258" s="248">
        <f t="shared" ref="F258:AB258" si="9">SUM(F252:F257)</f>
        <v>0</v>
      </c>
      <c r="G258" s="248">
        <f t="shared" si="9"/>
        <v>0</v>
      </c>
      <c r="H258" s="248">
        <f t="shared" si="9"/>
        <v>0</v>
      </c>
      <c r="I258" s="248">
        <f t="shared" si="9"/>
        <v>0</v>
      </c>
      <c r="J258" s="248">
        <f t="shared" si="9"/>
        <v>0</v>
      </c>
      <c r="K258" s="248">
        <f t="shared" si="9"/>
        <v>0</v>
      </c>
      <c r="L258" s="248">
        <f t="shared" si="9"/>
        <v>0</v>
      </c>
      <c r="M258" s="248">
        <f t="shared" si="9"/>
        <v>0</v>
      </c>
      <c r="N258" s="248">
        <f t="shared" si="9"/>
        <v>0</v>
      </c>
      <c r="O258" s="248">
        <f t="shared" si="9"/>
        <v>0</v>
      </c>
      <c r="P258" s="248">
        <f t="shared" si="9"/>
        <v>0</v>
      </c>
      <c r="Q258" s="248">
        <f t="shared" si="9"/>
        <v>0</v>
      </c>
      <c r="R258" s="248">
        <f t="shared" si="9"/>
        <v>0</v>
      </c>
      <c r="S258" s="248">
        <f t="shared" si="9"/>
        <v>0</v>
      </c>
      <c r="T258" s="248">
        <f t="shared" si="9"/>
        <v>0</v>
      </c>
      <c r="U258" s="248">
        <f t="shared" si="9"/>
        <v>0</v>
      </c>
      <c r="V258" s="248">
        <f t="shared" si="9"/>
        <v>0</v>
      </c>
      <c r="W258" s="248">
        <f t="shared" si="9"/>
        <v>0</v>
      </c>
      <c r="X258" s="248">
        <f t="shared" si="9"/>
        <v>0</v>
      </c>
      <c r="Y258" s="248">
        <f t="shared" si="9"/>
        <v>0</v>
      </c>
      <c r="Z258" s="248">
        <f t="shared" si="9"/>
        <v>0</v>
      </c>
      <c r="AA258" s="248">
        <f t="shared" si="9"/>
        <v>0</v>
      </c>
      <c r="AB258" s="248">
        <f t="shared" si="9"/>
        <v>0</v>
      </c>
      <c r="AC258" s="350"/>
      <c r="AD258" s="350"/>
      <c r="AE258" s="350"/>
      <c r="AF258" s="350"/>
      <c r="AG258" s="350"/>
      <c r="AH258" s="350"/>
      <c r="AI258" s="401"/>
    </row>
    <row r="259" spans="2:35" ht="42.75" customHeight="1" thickBot="1">
      <c r="B259" s="598"/>
      <c r="C259" s="309" t="s">
        <v>457</v>
      </c>
      <c r="D259" s="234" t="s">
        <v>441</v>
      </c>
      <c r="E259" s="249"/>
      <c r="F259" s="237"/>
      <c r="G259" s="237"/>
      <c r="H259" s="237"/>
      <c r="I259" s="237"/>
      <c r="J259" s="237"/>
      <c r="K259" s="237"/>
      <c r="L259" s="237"/>
      <c r="M259" s="237"/>
      <c r="N259" s="237"/>
      <c r="O259" s="237"/>
      <c r="P259" s="237"/>
      <c r="Q259" s="237"/>
      <c r="R259" s="237"/>
      <c r="S259" s="237"/>
      <c r="T259" s="237"/>
      <c r="U259" s="237"/>
      <c r="V259" s="237"/>
      <c r="W259" s="237"/>
      <c r="X259" s="237"/>
      <c r="Y259" s="237"/>
      <c r="Z259" s="237"/>
      <c r="AA259" s="237"/>
      <c r="AB259" s="237"/>
      <c r="AC259" s="351"/>
      <c r="AD259" s="351"/>
      <c r="AE259" s="351"/>
      <c r="AF259" s="351"/>
      <c r="AG259" s="351"/>
      <c r="AH259" s="351"/>
      <c r="AI259" s="416"/>
    </row>
    <row r="260" spans="2:35" s="123" customFormat="1" ht="42.75" customHeight="1">
      <c r="B260" s="660" t="s">
        <v>603</v>
      </c>
      <c r="C260" s="316" t="s">
        <v>1014</v>
      </c>
      <c r="D260" s="176" t="s">
        <v>548</v>
      </c>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c r="AA260" s="145"/>
      <c r="AB260" s="145"/>
      <c r="AC260" s="360"/>
      <c r="AD260" s="349"/>
      <c r="AE260" s="349"/>
      <c r="AF260" s="349"/>
      <c r="AG260" s="349"/>
      <c r="AH260" s="361"/>
      <c r="AI260" s="399"/>
    </row>
    <row r="261" spans="2:35" ht="48.75" customHeight="1">
      <c r="B261" s="661"/>
      <c r="C261" s="311" t="s">
        <v>1013</v>
      </c>
      <c r="D261" s="134" t="s">
        <v>549</v>
      </c>
      <c r="E261" s="132"/>
      <c r="F261" s="132"/>
      <c r="G261" s="132"/>
      <c r="H261" s="132"/>
      <c r="I261" s="132"/>
      <c r="J261" s="132"/>
      <c r="K261" s="132"/>
      <c r="L261" s="132"/>
      <c r="M261" s="132"/>
      <c r="N261" s="132"/>
      <c r="O261" s="132"/>
      <c r="P261" s="132"/>
      <c r="Q261" s="132"/>
      <c r="R261" s="132"/>
      <c r="S261" s="132"/>
      <c r="T261" s="132"/>
      <c r="U261" s="132"/>
      <c r="V261" s="132"/>
      <c r="W261" s="132"/>
      <c r="X261" s="132"/>
      <c r="Y261" s="132"/>
      <c r="Z261" s="132"/>
      <c r="AA261" s="132"/>
      <c r="AB261" s="132"/>
      <c r="AC261" s="360"/>
      <c r="AD261" s="349"/>
      <c r="AE261" s="349"/>
      <c r="AF261" s="349"/>
      <c r="AG261" s="349"/>
      <c r="AH261" s="361"/>
      <c r="AI261" s="405"/>
    </row>
    <row r="262" spans="2:35" ht="42.75" customHeight="1" thickBot="1">
      <c r="B262" s="661"/>
      <c r="C262" s="315" t="s">
        <v>836</v>
      </c>
      <c r="D262" s="139" t="s">
        <v>547</v>
      </c>
      <c r="E262" s="247">
        <f t="shared" ref="E262:AB262" si="10">E260+E261</f>
        <v>0</v>
      </c>
      <c r="F262" s="247">
        <f t="shared" si="10"/>
        <v>0</v>
      </c>
      <c r="G262" s="247">
        <f t="shared" si="10"/>
        <v>0</v>
      </c>
      <c r="H262" s="247">
        <f t="shared" si="10"/>
        <v>0</v>
      </c>
      <c r="I262" s="247">
        <f t="shared" si="10"/>
        <v>0</v>
      </c>
      <c r="J262" s="247">
        <f t="shared" si="10"/>
        <v>0</v>
      </c>
      <c r="K262" s="247">
        <f t="shared" si="10"/>
        <v>0</v>
      </c>
      <c r="L262" s="247">
        <f t="shared" si="10"/>
        <v>0</v>
      </c>
      <c r="M262" s="247">
        <f t="shared" si="10"/>
        <v>0</v>
      </c>
      <c r="N262" s="247">
        <f t="shared" si="10"/>
        <v>0</v>
      </c>
      <c r="O262" s="247">
        <f t="shared" si="10"/>
        <v>0</v>
      </c>
      <c r="P262" s="247">
        <f t="shared" si="10"/>
        <v>0</v>
      </c>
      <c r="Q262" s="247">
        <f t="shared" si="10"/>
        <v>0</v>
      </c>
      <c r="R262" s="247">
        <f t="shared" si="10"/>
        <v>0</v>
      </c>
      <c r="S262" s="247">
        <f t="shared" si="10"/>
        <v>0</v>
      </c>
      <c r="T262" s="247">
        <f t="shared" si="10"/>
        <v>0</v>
      </c>
      <c r="U262" s="247">
        <f t="shared" si="10"/>
        <v>0</v>
      </c>
      <c r="V262" s="247">
        <f t="shared" si="10"/>
        <v>0</v>
      </c>
      <c r="W262" s="247">
        <f t="shared" si="10"/>
        <v>0</v>
      </c>
      <c r="X262" s="247">
        <f t="shared" si="10"/>
        <v>0</v>
      </c>
      <c r="Y262" s="247">
        <f t="shared" si="10"/>
        <v>0</v>
      </c>
      <c r="Z262" s="247">
        <f t="shared" si="10"/>
        <v>0</v>
      </c>
      <c r="AA262" s="247">
        <f t="shared" si="10"/>
        <v>0</v>
      </c>
      <c r="AB262" s="247">
        <f t="shared" si="10"/>
        <v>0</v>
      </c>
      <c r="AC262" s="360"/>
      <c r="AD262" s="349"/>
      <c r="AE262" s="349"/>
      <c r="AF262" s="349"/>
      <c r="AG262" s="349"/>
      <c r="AH262" s="361"/>
      <c r="AI262" s="401"/>
    </row>
    <row r="263" spans="2:35" ht="42.75" customHeight="1">
      <c r="B263" s="661"/>
      <c r="C263" s="317" t="s">
        <v>597</v>
      </c>
      <c r="D263" s="172" t="s">
        <v>550</v>
      </c>
      <c r="E263" s="17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c r="AC263" s="360"/>
      <c r="AD263" s="349"/>
      <c r="AE263" s="349"/>
      <c r="AF263" s="349"/>
      <c r="AG263" s="349"/>
      <c r="AH263" s="361"/>
      <c r="AI263" s="404"/>
    </row>
    <row r="264" spans="2:35" ht="42.75" customHeight="1">
      <c r="B264" s="661"/>
      <c r="C264" s="311" t="s">
        <v>598</v>
      </c>
      <c r="D264" s="134" t="s">
        <v>591</v>
      </c>
      <c r="E264" s="242"/>
      <c r="F264" s="132"/>
      <c r="G264" s="132"/>
      <c r="H264" s="132"/>
      <c r="I264" s="132"/>
      <c r="J264" s="132"/>
      <c r="K264" s="132"/>
      <c r="L264" s="132"/>
      <c r="M264" s="132"/>
      <c r="N264" s="132"/>
      <c r="O264" s="132"/>
      <c r="P264" s="132"/>
      <c r="Q264" s="132"/>
      <c r="R264" s="132"/>
      <c r="S264" s="132"/>
      <c r="T264" s="132"/>
      <c r="U264" s="132"/>
      <c r="V264" s="132"/>
      <c r="W264" s="132"/>
      <c r="X264" s="132"/>
      <c r="Y264" s="132"/>
      <c r="Z264" s="132"/>
      <c r="AA264" s="132"/>
      <c r="AB264" s="132"/>
      <c r="AC264" s="360"/>
      <c r="AD264" s="349"/>
      <c r="AE264" s="349"/>
      <c r="AF264" s="349"/>
      <c r="AG264" s="349"/>
      <c r="AH264" s="361"/>
      <c r="AI264" s="405"/>
    </row>
    <row r="265" spans="2:35" ht="42.75" customHeight="1" thickBot="1">
      <c r="B265" s="661"/>
      <c r="C265" s="315" t="s">
        <v>837</v>
      </c>
      <c r="D265" s="139" t="s">
        <v>303</v>
      </c>
      <c r="E265" s="250">
        <f>SUM(E264,E263,E262)</f>
        <v>0</v>
      </c>
      <c r="F265" s="251">
        <f t="shared" ref="F265:AB265" si="11">SUM(F264,F263,F262)</f>
        <v>0</v>
      </c>
      <c r="G265" s="251">
        <f t="shared" si="11"/>
        <v>0</v>
      </c>
      <c r="H265" s="251">
        <f t="shared" si="11"/>
        <v>0</v>
      </c>
      <c r="I265" s="251">
        <f t="shared" si="11"/>
        <v>0</v>
      </c>
      <c r="J265" s="251">
        <f t="shared" si="11"/>
        <v>0</v>
      </c>
      <c r="K265" s="251">
        <f t="shared" si="11"/>
        <v>0</v>
      </c>
      <c r="L265" s="251">
        <f t="shared" si="11"/>
        <v>0</v>
      </c>
      <c r="M265" s="251">
        <f t="shared" si="11"/>
        <v>0</v>
      </c>
      <c r="N265" s="251">
        <f t="shared" si="11"/>
        <v>0</v>
      </c>
      <c r="O265" s="251">
        <f t="shared" si="11"/>
        <v>0</v>
      </c>
      <c r="P265" s="251">
        <f t="shared" si="11"/>
        <v>0</v>
      </c>
      <c r="Q265" s="251">
        <f t="shared" si="11"/>
        <v>0</v>
      </c>
      <c r="R265" s="251">
        <f t="shared" si="11"/>
        <v>0</v>
      </c>
      <c r="S265" s="251">
        <f t="shared" si="11"/>
        <v>0</v>
      </c>
      <c r="T265" s="251">
        <f t="shared" si="11"/>
        <v>0</v>
      </c>
      <c r="U265" s="251">
        <f t="shared" si="11"/>
        <v>0</v>
      </c>
      <c r="V265" s="251">
        <f t="shared" si="11"/>
        <v>0</v>
      </c>
      <c r="W265" s="251">
        <f t="shared" si="11"/>
        <v>0</v>
      </c>
      <c r="X265" s="251">
        <f t="shared" si="11"/>
        <v>0</v>
      </c>
      <c r="Y265" s="251">
        <f t="shared" si="11"/>
        <v>0</v>
      </c>
      <c r="Z265" s="251">
        <f t="shared" si="11"/>
        <v>0</v>
      </c>
      <c r="AA265" s="251">
        <f t="shared" si="11"/>
        <v>0</v>
      </c>
      <c r="AB265" s="251">
        <f t="shared" si="11"/>
        <v>0</v>
      </c>
      <c r="AC265" s="360"/>
      <c r="AD265" s="349"/>
      <c r="AE265" s="349"/>
      <c r="AF265" s="349"/>
      <c r="AG265" s="349"/>
      <c r="AH265" s="361"/>
      <c r="AI265" s="401"/>
    </row>
    <row r="266" spans="2:35" ht="42.75" customHeight="1">
      <c r="B266" s="661"/>
      <c r="C266" s="307" t="s">
        <v>1049</v>
      </c>
      <c r="D266" s="124" t="s">
        <v>592</v>
      </c>
      <c r="E266" s="241"/>
      <c r="F266" s="145"/>
      <c r="G266" s="145"/>
      <c r="H266" s="145"/>
      <c r="I266" s="145"/>
      <c r="J266" s="145"/>
      <c r="K266" s="145"/>
      <c r="L266" s="145"/>
      <c r="M266" s="145"/>
      <c r="N266" s="145"/>
      <c r="O266" s="145"/>
      <c r="P266" s="145"/>
      <c r="Q266" s="145"/>
      <c r="R266" s="145"/>
      <c r="S266" s="145"/>
      <c r="T266" s="145"/>
      <c r="U266" s="145"/>
      <c r="V266" s="145"/>
      <c r="W266" s="145"/>
      <c r="X266" s="145"/>
      <c r="Y266" s="145"/>
      <c r="Z266" s="145"/>
      <c r="AA266" s="145"/>
      <c r="AB266" s="145"/>
      <c r="AC266" s="360"/>
      <c r="AD266" s="349"/>
      <c r="AE266" s="349"/>
      <c r="AF266" s="349"/>
      <c r="AG266" s="349"/>
      <c r="AH266" s="361"/>
      <c r="AI266" s="399"/>
    </row>
    <row r="267" spans="2:35" s="123" customFormat="1" ht="42.75" customHeight="1">
      <c r="B267" s="661"/>
      <c r="C267" s="311" t="s">
        <v>1050</v>
      </c>
      <c r="D267" s="129" t="s">
        <v>593</v>
      </c>
      <c r="E267" s="242"/>
      <c r="F267" s="132"/>
      <c r="G267" s="132"/>
      <c r="H267" s="132"/>
      <c r="I267" s="132"/>
      <c r="J267" s="132"/>
      <c r="K267" s="132"/>
      <c r="L267" s="132"/>
      <c r="M267" s="132"/>
      <c r="N267" s="132"/>
      <c r="O267" s="132"/>
      <c r="P267" s="132"/>
      <c r="Q267" s="132"/>
      <c r="R267" s="132"/>
      <c r="S267" s="132"/>
      <c r="T267" s="132"/>
      <c r="U267" s="132"/>
      <c r="V267" s="132"/>
      <c r="W267" s="132"/>
      <c r="X267" s="132"/>
      <c r="Y267" s="132"/>
      <c r="Z267" s="132"/>
      <c r="AA267" s="132"/>
      <c r="AB267" s="132"/>
      <c r="AC267" s="360"/>
      <c r="AD267" s="349"/>
      <c r="AE267" s="349"/>
      <c r="AF267" s="349"/>
      <c r="AG267" s="349"/>
      <c r="AH267" s="361"/>
      <c r="AI267" s="405"/>
    </row>
    <row r="268" spans="2:35" ht="47.25" customHeight="1">
      <c r="B268" s="661"/>
      <c r="C268" s="311" t="s">
        <v>1051</v>
      </c>
      <c r="D268" s="134" t="s">
        <v>594</v>
      </c>
      <c r="E268" s="242"/>
      <c r="F268" s="132"/>
      <c r="G268" s="132"/>
      <c r="H268" s="132"/>
      <c r="I268" s="132"/>
      <c r="J268" s="132"/>
      <c r="K268" s="132"/>
      <c r="L268" s="132"/>
      <c r="M268" s="132"/>
      <c r="N268" s="132"/>
      <c r="O268" s="132"/>
      <c r="P268" s="132"/>
      <c r="Q268" s="132"/>
      <c r="R268" s="132"/>
      <c r="S268" s="132"/>
      <c r="T268" s="132"/>
      <c r="U268" s="132"/>
      <c r="V268" s="132"/>
      <c r="W268" s="132"/>
      <c r="X268" s="132"/>
      <c r="Y268" s="132"/>
      <c r="Z268" s="132"/>
      <c r="AA268" s="132"/>
      <c r="AB268" s="132"/>
      <c r="AC268" s="360"/>
      <c r="AD268" s="349"/>
      <c r="AE268" s="349"/>
      <c r="AF268" s="349"/>
      <c r="AG268" s="349"/>
      <c r="AH268" s="361"/>
      <c r="AI268" s="405"/>
    </row>
    <row r="269" spans="2:35" ht="42.75" customHeight="1" thickBot="1">
      <c r="B269" s="661"/>
      <c r="C269" s="315" t="s">
        <v>838</v>
      </c>
      <c r="D269" s="139" t="s">
        <v>601</v>
      </c>
      <c r="E269" s="251">
        <f t="shared" ref="E269:AB269" si="12">SUM(E266:E268)</f>
        <v>0</v>
      </c>
      <c r="F269" s="251">
        <f t="shared" si="12"/>
        <v>0</v>
      </c>
      <c r="G269" s="251">
        <f t="shared" si="12"/>
        <v>0</v>
      </c>
      <c r="H269" s="251">
        <f t="shared" si="12"/>
        <v>0</v>
      </c>
      <c r="I269" s="251">
        <f t="shared" si="12"/>
        <v>0</v>
      </c>
      <c r="J269" s="251">
        <f t="shared" si="12"/>
        <v>0</v>
      </c>
      <c r="K269" s="251">
        <f t="shared" si="12"/>
        <v>0</v>
      </c>
      <c r="L269" s="251">
        <f t="shared" si="12"/>
        <v>0</v>
      </c>
      <c r="M269" s="251">
        <f t="shared" si="12"/>
        <v>0</v>
      </c>
      <c r="N269" s="251">
        <f t="shared" si="12"/>
        <v>0</v>
      </c>
      <c r="O269" s="251">
        <f t="shared" si="12"/>
        <v>0</v>
      </c>
      <c r="P269" s="251">
        <f t="shared" si="12"/>
        <v>0</v>
      </c>
      <c r="Q269" s="251">
        <f t="shared" si="12"/>
        <v>0</v>
      </c>
      <c r="R269" s="251">
        <f t="shared" si="12"/>
        <v>0</v>
      </c>
      <c r="S269" s="251">
        <f t="shared" si="12"/>
        <v>0</v>
      </c>
      <c r="T269" s="251">
        <f t="shared" si="12"/>
        <v>0</v>
      </c>
      <c r="U269" s="251">
        <f t="shared" si="12"/>
        <v>0</v>
      </c>
      <c r="V269" s="251">
        <f t="shared" si="12"/>
        <v>0</v>
      </c>
      <c r="W269" s="251">
        <f t="shared" si="12"/>
        <v>0</v>
      </c>
      <c r="X269" s="251">
        <f t="shared" si="12"/>
        <v>0</v>
      </c>
      <c r="Y269" s="251">
        <f t="shared" si="12"/>
        <v>0</v>
      </c>
      <c r="Z269" s="251">
        <f t="shared" si="12"/>
        <v>0</v>
      </c>
      <c r="AA269" s="251">
        <f t="shared" si="12"/>
        <v>0</v>
      </c>
      <c r="AB269" s="251">
        <f t="shared" si="12"/>
        <v>0</v>
      </c>
      <c r="AC269" s="360"/>
      <c r="AD269" s="349"/>
      <c r="AE269" s="349"/>
      <c r="AF269" s="349"/>
      <c r="AG269" s="349"/>
      <c r="AH269" s="361"/>
      <c r="AI269" s="401"/>
    </row>
    <row r="270" spans="2:35" ht="57.75" customHeight="1" thickBot="1">
      <c r="B270" s="662"/>
      <c r="C270" s="309" t="s">
        <v>599</v>
      </c>
      <c r="D270" s="234" t="s">
        <v>602</v>
      </c>
      <c r="E270" s="249"/>
      <c r="F270" s="249"/>
      <c r="G270" s="249"/>
      <c r="H270" s="249"/>
      <c r="I270" s="249"/>
      <c r="J270" s="249"/>
      <c r="K270" s="249"/>
      <c r="L270" s="249"/>
      <c r="M270" s="249"/>
      <c r="N270" s="249"/>
      <c r="O270" s="249"/>
      <c r="P270" s="249"/>
      <c r="Q270" s="249"/>
      <c r="R270" s="249"/>
      <c r="S270" s="249"/>
      <c r="T270" s="249"/>
      <c r="U270" s="249"/>
      <c r="V270" s="249"/>
      <c r="W270" s="249"/>
      <c r="X270" s="249"/>
      <c r="Y270" s="249"/>
      <c r="Z270" s="249"/>
      <c r="AA270" s="249"/>
      <c r="AB270" s="249"/>
      <c r="AC270" s="360"/>
      <c r="AD270" s="349"/>
      <c r="AE270" s="349"/>
      <c r="AF270" s="349"/>
      <c r="AG270" s="349"/>
      <c r="AH270" s="361"/>
      <c r="AI270" s="416"/>
    </row>
    <row r="271" spans="2:35" ht="60.75" customHeight="1">
      <c r="B271" s="563" t="s">
        <v>842</v>
      </c>
      <c r="C271" s="282" t="s">
        <v>600</v>
      </c>
      <c r="D271" s="124" t="s">
        <v>605</v>
      </c>
      <c r="E271" s="241"/>
      <c r="F271" s="241"/>
      <c r="G271" s="241"/>
      <c r="H271" s="241"/>
      <c r="I271" s="241"/>
      <c r="J271" s="241"/>
      <c r="K271" s="241"/>
      <c r="L271" s="241"/>
      <c r="M271" s="241"/>
      <c r="N271" s="241"/>
      <c r="O271" s="241"/>
      <c r="P271" s="241"/>
      <c r="Q271" s="241"/>
      <c r="R271" s="241"/>
      <c r="S271" s="241"/>
      <c r="T271" s="241"/>
      <c r="U271" s="241"/>
      <c r="V271" s="241"/>
      <c r="W271" s="241"/>
      <c r="X271" s="241"/>
      <c r="Y271" s="241"/>
      <c r="Z271" s="241"/>
      <c r="AA271" s="241"/>
      <c r="AB271" s="241"/>
      <c r="AC271" s="360"/>
      <c r="AD271" s="349"/>
      <c r="AE271" s="349"/>
      <c r="AF271" s="349"/>
      <c r="AG271" s="349"/>
      <c r="AH271" s="361"/>
      <c r="AI271" s="399"/>
    </row>
    <row r="272" spans="2:35" ht="42.75" customHeight="1">
      <c r="B272" s="564"/>
      <c r="C272" s="279" t="s">
        <v>841</v>
      </c>
      <c r="D272" s="134" t="s">
        <v>606</v>
      </c>
      <c r="E272" s="132"/>
      <c r="F272" s="132"/>
      <c r="G272" s="132"/>
      <c r="H272" s="132"/>
      <c r="I272" s="132"/>
      <c r="J272" s="132"/>
      <c r="K272" s="132"/>
      <c r="L272" s="132"/>
      <c r="M272" s="132"/>
      <c r="N272" s="132"/>
      <c r="O272" s="132"/>
      <c r="P272" s="132"/>
      <c r="Q272" s="132"/>
      <c r="R272" s="132"/>
      <c r="S272" s="132"/>
      <c r="T272" s="132"/>
      <c r="U272" s="132"/>
      <c r="V272" s="132"/>
      <c r="W272" s="132"/>
      <c r="X272" s="132"/>
      <c r="Y272" s="132"/>
      <c r="Z272" s="132"/>
      <c r="AA272" s="132"/>
      <c r="AB272" s="132"/>
      <c r="AC272" s="360"/>
      <c r="AD272" s="349"/>
      <c r="AE272" s="349"/>
      <c r="AF272" s="349"/>
      <c r="AG272" s="349"/>
      <c r="AH272" s="361"/>
      <c r="AI272" s="405"/>
    </row>
    <row r="273" spans="2:35" ht="57.75" customHeight="1" thickBot="1">
      <c r="B273" s="641"/>
      <c r="C273" s="314" t="s">
        <v>840</v>
      </c>
      <c r="D273" s="139" t="s">
        <v>607</v>
      </c>
      <c r="E273" s="247">
        <f>E271+E272</f>
        <v>0</v>
      </c>
      <c r="F273" s="247">
        <f t="shared" ref="F273:AB273" si="13">F271+F272</f>
        <v>0</v>
      </c>
      <c r="G273" s="247">
        <f t="shared" si="13"/>
        <v>0</v>
      </c>
      <c r="H273" s="247">
        <f t="shared" si="13"/>
        <v>0</v>
      </c>
      <c r="I273" s="247">
        <f t="shared" si="13"/>
        <v>0</v>
      </c>
      <c r="J273" s="247">
        <f t="shared" si="13"/>
        <v>0</v>
      </c>
      <c r="K273" s="247">
        <f t="shared" si="13"/>
        <v>0</v>
      </c>
      <c r="L273" s="247">
        <f t="shared" si="13"/>
        <v>0</v>
      </c>
      <c r="M273" s="247">
        <f t="shared" si="13"/>
        <v>0</v>
      </c>
      <c r="N273" s="247">
        <f t="shared" si="13"/>
        <v>0</v>
      </c>
      <c r="O273" s="247">
        <f t="shared" si="13"/>
        <v>0</v>
      </c>
      <c r="P273" s="247">
        <f t="shared" si="13"/>
        <v>0</v>
      </c>
      <c r="Q273" s="247">
        <f t="shared" si="13"/>
        <v>0</v>
      </c>
      <c r="R273" s="247">
        <f t="shared" si="13"/>
        <v>0</v>
      </c>
      <c r="S273" s="247">
        <f t="shared" si="13"/>
        <v>0</v>
      </c>
      <c r="T273" s="247">
        <f t="shared" si="13"/>
        <v>0</v>
      </c>
      <c r="U273" s="247">
        <f t="shared" si="13"/>
        <v>0</v>
      </c>
      <c r="V273" s="247">
        <f t="shared" si="13"/>
        <v>0</v>
      </c>
      <c r="W273" s="247">
        <f t="shared" si="13"/>
        <v>0</v>
      </c>
      <c r="X273" s="247">
        <f t="shared" si="13"/>
        <v>0</v>
      </c>
      <c r="Y273" s="247">
        <f t="shared" si="13"/>
        <v>0</v>
      </c>
      <c r="Z273" s="247">
        <f t="shared" si="13"/>
        <v>0</v>
      </c>
      <c r="AA273" s="247">
        <f t="shared" si="13"/>
        <v>0</v>
      </c>
      <c r="AB273" s="247">
        <f t="shared" si="13"/>
        <v>0</v>
      </c>
      <c r="AC273" s="360"/>
      <c r="AD273" s="349"/>
      <c r="AE273" s="349"/>
      <c r="AF273" s="349"/>
      <c r="AG273" s="349"/>
      <c r="AH273" s="361"/>
      <c r="AI273" s="401"/>
    </row>
    <row r="274" spans="2:35" ht="42.75" customHeight="1">
      <c r="B274" s="563" t="s">
        <v>604</v>
      </c>
      <c r="C274" s="284" t="s">
        <v>996</v>
      </c>
      <c r="D274" s="124" t="s">
        <v>608</v>
      </c>
      <c r="E274" s="252"/>
      <c r="F274" s="252"/>
      <c r="G274" s="252"/>
      <c r="H274" s="252"/>
      <c r="I274" s="252"/>
      <c r="J274" s="252"/>
      <c r="K274" s="252"/>
      <c r="L274" s="252"/>
      <c r="M274" s="252"/>
      <c r="N274" s="252"/>
      <c r="O274" s="252"/>
      <c r="P274" s="252"/>
      <c r="Q274" s="252"/>
      <c r="R274" s="252"/>
      <c r="S274" s="252"/>
      <c r="T274" s="252"/>
      <c r="U274" s="252"/>
      <c r="V274" s="252"/>
      <c r="W274" s="252"/>
      <c r="X274" s="252"/>
      <c r="Y274" s="252"/>
      <c r="Z274" s="252"/>
      <c r="AA274" s="252"/>
      <c r="AB274" s="252"/>
      <c r="AC274" s="360"/>
      <c r="AD274" s="349"/>
      <c r="AE274" s="349"/>
      <c r="AF274" s="349"/>
      <c r="AG274" s="349"/>
      <c r="AH274" s="361"/>
      <c r="AI274" s="424"/>
    </row>
    <row r="275" spans="2:35" ht="42.75" customHeight="1">
      <c r="B275" s="564"/>
      <c r="C275" s="279" t="s">
        <v>1003</v>
      </c>
      <c r="D275" s="134" t="s">
        <v>609</v>
      </c>
      <c r="E275" s="24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360"/>
      <c r="AD275" s="349"/>
      <c r="AE275" s="349"/>
      <c r="AF275" s="349"/>
      <c r="AG275" s="349"/>
      <c r="AH275" s="361"/>
      <c r="AI275" s="405"/>
    </row>
    <row r="276" spans="2:35" ht="42.75" customHeight="1">
      <c r="B276" s="564"/>
      <c r="C276" s="279" t="s">
        <v>590</v>
      </c>
      <c r="D276" s="134" t="s">
        <v>610</v>
      </c>
      <c r="E276" s="242"/>
      <c r="F276" s="242"/>
      <c r="G276" s="242"/>
      <c r="H276" s="242"/>
      <c r="I276" s="242"/>
      <c r="J276" s="242"/>
      <c r="K276" s="242"/>
      <c r="L276" s="242"/>
      <c r="M276" s="242"/>
      <c r="N276" s="242"/>
      <c r="O276" s="242"/>
      <c r="P276" s="242"/>
      <c r="Q276" s="242"/>
      <c r="R276" s="242"/>
      <c r="S276" s="242"/>
      <c r="T276" s="242"/>
      <c r="U276" s="242"/>
      <c r="V276" s="242"/>
      <c r="W276" s="242"/>
      <c r="X276" s="242"/>
      <c r="Y276" s="242"/>
      <c r="Z276" s="242"/>
      <c r="AA276" s="242"/>
      <c r="AB276" s="242"/>
      <c r="AC276" s="360"/>
      <c r="AD276" s="349"/>
      <c r="AE276" s="349"/>
      <c r="AF276" s="349"/>
      <c r="AG276" s="349"/>
      <c r="AH276" s="361"/>
      <c r="AI276" s="405"/>
    </row>
    <row r="277" spans="2:35" ht="42.75" customHeight="1">
      <c r="B277" s="564"/>
      <c r="C277" s="279" t="s">
        <v>1049</v>
      </c>
      <c r="D277" s="134" t="s">
        <v>611</v>
      </c>
      <c r="E277" s="242"/>
      <c r="F277" s="242"/>
      <c r="G277" s="242"/>
      <c r="H277" s="242"/>
      <c r="I277" s="242"/>
      <c r="J277" s="242"/>
      <c r="K277" s="242"/>
      <c r="L277" s="242"/>
      <c r="M277" s="242"/>
      <c r="N277" s="242"/>
      <c r="O277" s="242"/>
      <c r="P277" s="242"/>
      <c r="Q277" s="242"/>
      <c r="R277" s="242"/>
      <c r="S277" s="242"/>
      <c r="T277" s="242"/>
      <c r="U277" s="242"/>
      <c r="V277" s="242"/>
      <c r="W277" s="242"/>
      <c r="X277" s="242"/>
      <c r="Y277" s="242"/>
      <c r="Z277" s="242"/>
      <c r="AA277" s="242"/>
      <c r="AB277" s="242"/>
      <c r="AC277" s="360"/>
      <c r="AD277" s="349"/>
      <c r="AE277" s="349"/>
      <c r="AF277" s="349"/>
      <c r="AG277" s="349"/>
      <c r="AH277" s="361"/>
      <c r="AI277" s="405"/>
    </row>
    <row r="278" spans="2:35" ht="42.75" customHeight="1">
      <c r="B278" s="564"/>
      <c r="C278" s="279" t="s">
        <v>1050</v>
      </c>
      <c r="D278" s="134" t="s">
        <v>612</v>
      </c>
      <c r="E278" s="242"/>
      <c r="F278" s="242"/>
      <c r="G278" s="242"/>
      <c r="H278" s="242"/>
      <c r="I278" s="242"/>
      <c r="J278" s="242"/>
      <c r="K278" s="242"/>
      <c r="L278" s="242"/>
      <c r="M278" s="242"/>
      <c r="N278" s="242"/>
      <c r="O278" s="242"/>
      <c r="P278" s="242"/>
      <c r="Q278" s="242"/>
      <c r="R278" s="242"/>
      <c r="S278" s="242"/>
      <c r="T278" s="242"/>
      <c r="U278" s="242"/>
      <c r="V278" s="242"/>
      <c r="W278" s="242"/>
      <c r="X278" s="242"/>
      <c r="Y278" s="242"/>
      <c r="Z278" s="242"/>
      <c r="AA278" s="242"/>
      <c r="AB278" s="242"/>
      <c r="AC278" s="360"/>
      <c r="AD278" s="349"/>
      <c r="AE278" s="349"/>
      <c r="AF278" s="349"/>
      <c r="AG278" s="349"/>
      <c r="AH278" s="361"/>
      <c r="AI278" s="405"/>
    </row>
    <row r="279" spans="2:35" ht="42.75" customHeight="1">
      <c r="B279" s="564"/>
      <c r="C279" s="279" t="s">
        <v>1051</v>
      </c>
      <c r="D279" s="134" t="s">
        <v>613</v>
      </c>
      <c r="E279" s="242"/>
      <c r="F279" s="242"/>
      <c r="G279" s="242"/>
      <c r="H279" s="242"/>
      <c r="I279" s="242"/>
      <c r="J279" s="242"/>
      <c r="K279" s="242"/>
      <c r="L279" s="242"/>
      <c r="M279" s="242"/>
      <c r="N279" s="242"/>
      <c r="O279" s="242"/>
      <c r="P279" s="242"/>
      <c r="Q279" s="242"/>
      <c r="R279" s="242"/>
      <c r="S279" s="242"/>
      <c r="T279" s="242"/>
      <c r="U279" s="242"/>
      <c r="V279" s="242"/>
      <c r="W279" s="242"/>
      <c r="X279" s="242"/>
      <c r="Y279" s="242"/>
      <c r="Z279" s="242"/>
      <c r="AA279" s="242"/>
      <c r="AB279" s="242"/>
      <c r="AC279" s="360"/>
      <c r="AD279" s="349"/>
      <c r="AE279" s="349"/>
      <c r="AF279" s="349"/>
      <c r="AG279" s="349"/>
      <c r="AH279" s="361"/>
      <c r="AI279" s="405"/>
    </row>
    <row r="280" spans="2:35" ht="63">
      <c r="B280" s="564"/>
      <c r="C280" s="279" t="s">
        <v>1008</v>
      </c>
      <c r="D280" s="134" t="s">
        <v>614</v>
      </c>
      <c r="E280" s="242"/>
      <c r="F280" s="242"/>
      <c r="G280" s="242"/>
      <c r="H280" s="242"/>
      <c r="I280" s="242"/>
      <c r="J280" s="242"/>
      <c r="K280" s="242"/>
      <c r="L280" s="242"/>
      <c r="M280" s="242"/>
      <c r="N280" s="242"/>
      <c r="O280" s="242"/>
      <c r="P280" s="242"/>
      <c r="Q280" s="242"/>
      <c r="R280" s="242"/>
      <c r="S280" s="242"/>
      <c r="T280" s="242"/>
      <c r="U280" s="242"/>
      <c r="V280" s="242"/>
      <c r="W280" s="242"/>
      <c r="X280" s="242"/>
      <c r="Y280" s="242"/>
      <c r="Z280" s="242"/>
      <c r="AA280" s="242"/>
      <c r="AB280" s="242"/>
      <c r="AC280" s="360"/>
      <c r="AD280" s="349"/>
      <c r="AE280" s="349"/>
      <c r="AF280" s="349"/>
      <c r="AG280" s="349"/>
      <c r="AH280" s="361"/>
      <c r="AI280" s="405"/>
    </row>
    <row r="281" spans="2:35" ht="42.75" customHeight="1" thickBot="1">
      <c r="B281" s="565"/>
      <c r="C281" s="286" t="s">
        <v>1007</v>
      </c>
      <c r="D281" s="139" t="s">
        <v>843</v>
      </c>
      <c r="E281" s="253"/>
      <c r="F281" s="253"/>
      <c r="G281" s="253"/>
      <c r="H281" s="253"/>
      <c r="I281" s="253"/>
      <c r="J281" s="253"/>
      <c r="K281" s="253"/>
      <c r="L281" s="253"/>
      <c r="M281" s="253"/>
      <c r="N281" s="253"/>
      <c r="O281" s="253"/>
      <c r="P281" s="253"/>
      <c r="Q281" s="253"/>
      <c r="R281" s="253"/>
      <c r="S281" s="253"/>
      <c r="T281" s="253"/>
      <c r="U281" s="253"/>
      <c r="V281" s="253"/>
      <c r="W281" s="253"/>
      <c r="X281" s="253"/>
      <c r="Y281" s="253"/>
      <c r="Z281" s="253"/>
      <c r="AA281" s="253"/>
      <c r="AB281" s="253"/>
      <c r="AC281" s="360"/>
      <c r="AD281" s="349"/>
      <c r="AE281" s="349"/>
      <c r="AF281" s="349"/>
      <c r="AG281" s="349"/>
      <c r="AH281" s="361"/>
      <c r="AI281" s="405"/>
    </row>
    <row r="282" spans="2:35" ht="42.75" hidden="1" customHeight="1" thickBot="1">
      <c r="B282" s="602" t="s">
        <v>132</v>
      </c>
      <c r="C282" s="603"/>
      <c r="D282" s="603"/>
      <c r="E282" s="603"/>
      <c r="F282" s="603"/>
      <c r="G282" s="603"/>
      <c r="H282" s="603"/>
      <c r="I282" s="603"/>
      <c r="J282" s="603"/>
      <c r="K282" s="603"/>
      <c r="L282" s="603"/>
      <c r="M282" s="603"/>
      <c r="N282" s="603"/>
      <c r="O282" s="603"/>
      <c r="P282" s="603"/>
      <c r="Q282" s="603"/>
      <c r="R282" s="603"/>
      <c r="S282" s="603"/>
      <c r="T282" s="603"/>
      <c r="U282" s="603"/>
      <c r="V282" s="603"/>
      <c r="W282" s="603"/>
      <c r="X282" s="603"/>
      <c r="Y282" s="603"/>
      <c r="Z282" s="603"/>
      <c r="AA282" s="603"/>
      <c r="AB282" s="603"/>
      <c r="AC282" s="604"/>
      <c r="AD282" s="604"/>
      <c r="AE282" s="604"/>
      <c r="AF282" s="604"/>
      <c r="AG282" s="604"/>
      <c r="AH282" s="604"/>
      <c r="AI282" s="605"/>
    </row>
    <row r="283" spans="2:35" ht="42.75" hidden="1" customHeight="1">
      <c r="B283" s="608" t="s">
        <v>37</v>
      </c>
      <c r="C283" s="571" t="s">
        <v>346</v>
      </c>
      <c r="D283" s="628" t="s">
        <v>327</v>
      </c>
      <c r="E283" s="585" t="s">
        <v>0</v>
      </c>
      <c r="F283" s="585"/>
      <c r="G283" s="585" t="s">
        <v>1</v>
      </c>
      <c r="H283" s="585"/>
      <c r="I283" s="585" t="s">
        <v>2</v>
      </c>
      <c r="J283" s="585"/>
      <c r="K283" s="585" t="s">
        <v>3</v>
      </c>
      <c r="L283" s="585"/>
      <c r="M283" s="585" t="s">
        <v>4</v>
      </c>
      <c r="N283" s="585"/>
      <c r="O283" s="585" t="s">
        <v>5</v>
      </c>
      <c r="P283" s="585"/>
      <c r="Q283" s="585" t="s">
        <v>6</v>
      </c>
      <c r="R283" s="585"/>
      <c r="S283" s="585" t="s">
        <v>7</v>
      </c>
      <c r="T283" s="585"/>
      <c r="U283" s="585" t="s">
        <v>8</v>
      </c>
      <c r="V283" s="585"/>
      <c r="W283" s="585" t="s">
        <v>23</v>
      </c>
      <c r="X283" s="585"/>
      <c r="Y283" s="585" t="s">
        <v>24</v>
      </c>
      <c r="Z283" s="585"/>
      <c r="AA283" s="585" t="s">
        <v>9</v>
      </c>
      <c r="AB283" s="585"/>
      <c r="AC283" s="330"/>
      <c r="AD283" s="330"/>
      <c r="AE283" s="330"/>
      <c r="AF283" s="330"/>
      <c r="AG283" s="330"/>
      <c r="AH283" s="330"/>
      <c r="AI283" s="614" t="s">
        <v>19</v>
      </c>
    </row>
    <row r="284" spans="2:35" ht="42.75" hidden="1" customHeight="1" thickBot="1">
      <c r="B284" s="609"/>
      <c r="C284" s="572"/>
      <c r="D284" s="629"/>
      <c r="E284" s="161" t="s">
        <v>10</v>
      </c>
      <c r="F284" s="161" t="s">
        <v>11</v>
      </c>
      <c r="G284" s="161" t="s">
        <v>10</v>
      </c>
      <c r="H284" s="161" t="s">
        <v>11</v>
      </c>
      <c r="I284" s="161" t="s">
        <v>10</v>
      </c>
      <c r="J284" s="161" t="s">
        <v>11</v>
      </c>
      <c r="K284" s="161" t="s">
        <v>10</v>
      </c>
      <c r="L284" s="161" t="s">
        <v>11</v>
      </c>
      <c r="M284" s="161" t="s">
        <v>10</v>
      </c>
      <c r="N284" s="161" t="s">
        <v>11</v>
      </c>
      <c r="O284" s="161" t="s">
        <v>10</v>
      </c>
      <c r="P284" s="161" t="s">
        <v>11</v>
      </c>
      <c r="Q284" s="161" t="s">
        <v>10</v>
      </c>
      <c r="R284" s="161" t="s">
        <v>11</v>
      </c>
      <c r="S284" s="161" t="s">
        <v>10</v>
      </c>
      <c r="T284" s="161" t="s">
        <v>11</v>
      </c>
      <c r="U284" s="161" t="s">
        <v>10</v>
      </c>
      <c r="V284" s="161" t="s">
        <v>11</v>
      </c>
      <c r="W284" s="161" t="s">
        <v>10</v>
      </c>
      <c r="X284" s="161" t="s">
        <v>11</v>
      </c>
      <c r="Y284" s="161" t="s">
        <v>10</v>
      </c>
      <c r="Z284" s="161" t="s">
        <v>11</v>
      </c>
      <c r="AA284" s="161" t="s">
        <v>10</v>
      </c>
      <c r="AB284" s="161" t="s">
        <v>11</v>
      </c>
      <c r="AC284" s="342"/>
      <c r="AD284" s="342"/>
      <c r="AE284" s="342"/>
      <c r="AF284" s="342"/>
      <c r="AG284" s="342"/>
      <c r="AH284" s="342"/>
      <c r="AI284" s="615"/>
    </row>
    <row r="285" spans="2:35" ht="42.75" hidden="1" customHeight="1">
      <c r="B285" s="599" t="s">
        <v>385</v>
      </c>
      <c r="C285" s="282" t="s">
        <v>391</v>
      </c>
      <c r="D285" s="124" t="s">
        <v>392</v>
      </c>
      <c r="E285" s="254"/>
      <c r="F285" s="255"/>
      <c r="G285" s="255"/>
      <c r="H285" s="255"/>
      <c r="I285" s="255"/>
      <c r="J285" s="255"/>
      <c r="K285" s="255"/>
      <c r="L285" s="255"/>
      <c r="M285" s="255"/>
      <c r="N285" s="255"/>
      <c r="O285" s="255"/>
      <c r="P285" s="255"/>
      <c r="Q285" s="255"/>
      <c r="R285" s="255"/>
      <c r="S285" s="255"/>
      <c r="T285" s="255"/>
      <c r="U285" s="255"/>
      <c r="V285" s="255"/>
      <c r="W285" s="255"/>
      <c r="X285" s="255"/>
      <c r="Y285" s="255"/>
      <c r="Z285" s="255"/>
      <c r="AA285" s="255"/>
      <c r="AB285" s="255"/>
      <c r="AC285" s="352"/>
      <c r="AD285" s="352"/>
      <c r="AE285" s="352"/>
      <c r="AF285" s="352"/>
      <c r="AG285" s="352"/>
      <c r="AH285" s="352"/>
      <c r="AI285" s="399">
        <f t="shared" ref="AI285:AI295" si="14">SUM(E285:AB285)</f>
        <v>0</v>
      </c>
    </row>
    <row r="286" spans="2:35" ht="42.75" hidden="1" customHeight="1">
      <c r="B286" s="600"/>
      <c r="C286" s="279" t="s">
        <v>386</v>
      </c>
      <c r="D286" s="134" t="s">
        <v>393</v>
      </c>
      <c r="E286" s="256"/>
      <c r="F286" s="257"/>
      <c r="G286" s="257"/>
      <c r="H286" s="257"/>
      <c r="I286" s="257"/>
      <c r="J286" s="257"/>
      <c r="K286" s="257"/>
      <c r="L286" s="257"/>
      <c r="M286" s="257"/>
      <c r="N286" s="257"/>
      <c r="O286" s="257"/>
      <c r="P286" s="257"/>
      <c r="Q286" s="257"/>
      <c r="R286" s="257"/>
      <c r="S286" s="257"/>
      <c r="T286" s="257"/>
      <c r="U286" s="257"/>
      <c r="V286" s="257"/>
      <c r="W286" s="257"/>
      <c r="X286" s="257"/>
      <c r="Y286" s="257"/>
      <c r="Z286" s="257"/>
      <c r="AA286" s="257"/>
      <c r="AB286" s="257"/>
      <c r="AC286" s="353"/>
      <c r="AD286" s="353"/>
      <c r="AE286" s="353"/>
      <c r="AF286" s="353"/>
      <c r="AG286" s="353"/>
      <c r="AH286" s="353"/>
      <c r="AI286" s="405">
        <f t="shared" si="14"/>
        <v>0</v>
      </c>
    </row>
    <row r="287" spans="2:35" ht="42.75" hidden="1" customHeight="1">
      <c r="B287" s="600"/>
      <c r="C287" s="279" t="s">
        <v>387</v>
      </c>
      <c r="D287" s="134" t="s">
        <v>394</v>
      </c>
      <c r="E287" s="256"/>
      <c r="F287" s="257"/>
      <c r="G287" s="257"/>
      <c r="H287" s="257"/>
      <c r="I287" s="257"/>
      <c r="J287" s="257"/>
      <c r="K287" s="257"/>
      <c r="L287" s="257"/>
      <c r="M287" s="257"/>
      <c r="N287" s="257"/>
      <c r="O287" s="257"/>
      <c r="P287" s="257"/>
      <c r="Q287" s="257"/>
      <c r="R287" s="257"/>
      <c r="S287" s="257"/>
      <c r="T287" s="257"/>
      <c r="U287" s="257"/>
      <c r="V287" s="257"/>
      <c r="W287" s="257"/>
      <c r="X287" s="257"/>
      <c r="Y287" s="257"/>
      <c r="Z287" s="257"/>
      <c r="AA287" s="257"/>
      <c r="AB287" s="257"/>
      <c r="AC287" s="353"/>
      <c r="AD287" s="353"/>
      <c r="AE287" s="353"/>
      <c r="AF287" s="353"/>
      <c r="AG287" s="353"/>
      <c r="AH287" s="353"/>
      <c r="AI287" s="405">
        <f t="shared" si="14"/>
        <v>0</v>
      </c>
    </row>
    <row r="288" spans="2:35" ht="42.75" hidden="1" customHeight="1">
      <c r="B288" s="600"/>
      <c r="C288" s="279" t="s">
        <v>388</v>
      </c>
      <c r="D288" s="134" t="s">
        <v>395</v>
      </c>
      <c r="E288" s="256"/>
      <c r="F288" s="257"/>
      <c r="G288" s="257"/>
      <c r="H288" s="257"/>
      <c r="I288" s="257"/>
      <c r="J288" s="257"/>
      <c r="K288" s="257"/>
      <c r="L288" s="257"/>
      <c r="M288" s="257"/>
      <c r="N288" s="257"/>
      <c r="O288" s="257"/>
      <c r="P288" s="257"/>
      <c r="Q288" s="257"/>
      <c r="R288" s="257"/>
      <c r="S288" s="257"/>
      <c r="T288" s="257"/>
      <c r="U288" s="257"/>
      <c r="V288" s="257"/>
      <c r="W288" s="257"/>
      <c r="X288" s="257"/>
      <c r="Y288" s="257"/>
      <c r="Z288" s="257"/>
      <c r="AA288" s="257"/>
      <c r="AB288" s="257"/>
      <c r="AC288" s="353"/>
      <c r="AD288" s="353"/>
      <c r="AE288" s="353"/>
      <c r="AF288" s="353"/>
      <c r="AG288" s="353"/>
      <c r="AH288" s="353"/>
      <c r="AI288" s="405">
        <f t="shared" si="14"/>
        <v>0</v>
      </c>
    </row>
    <row r="289" spans="2:35" ht="42.75" hidden="1" customHeight="1">
      <c r="B289" s="600"/>
      <c r="C289" s="279" t="s">
        <v>389</v>
      </c>
      <c r="D289" s="134" t="s">
        <v>396</v>
      </c>
      <c r="E289" s="256"/>
      <c r="F289" s="257"/>
      <c r="G289" s="257"/>
      <c r="H289" s="257"/>
      <c r="I289" s="257"/>
      <c r="J289" s="257"/>
      <c r="K289" s="257"/>
      <c r="L289" s="257"/>
      <c r="M289" s="257"/>
      <c r="N289" s="257"/>
      <c r="O289" s="257"/>
      <c r="P289" s="257"/>
      <c r="Q289" s="257"/>
      <c r="R289" s="257"/>
      <c r="S289" s="257"/>
      <c r="T289" s="257"/>
      <c r="U289" s="257"/>
      <c r="V289" s="257"/>
      <c r="W289" s="257"/>
      <c r="X289" s="257"/>
      <c r="Y289" s="257"/>
      <c r="Z289" s="257"/>
      <c r="AA289" s="257"/>
      <c r="AB289" s="257"/>
      <c r="AC289" s="353"/>
      <c r="AD289" s="353"/>
      <c r="AE289" s="353"/>
      <c r="AF289" s="353"/>
      <c r="AG289" s="353"/>
      <c r="AH289" s="353"/>
      <c r="AI289" s="405">
        <f t="shared" si="14"/>
        <v>0</v>
      </c>
    </row>
    <row r="290" spans="2:35" ht="42.75" hidden="1" customHeight="1" thickBot="1">
      <c r="B290" s="601"/>
      <c r="C290" s="281" t="s">
        <v>390</v>
      </c>
      <c r="D290" s="139" t="s">
        <v>397</v>
      </c>
      <c r="E290" s="258"/>
      <c r="F290" s="259"/>
      <c r="G290" s="259"/>
      <c r="H290" s="259"/>
      <c r="I290" s="259"/>
      <c r="J290" s="259"/>
      <c r="K290" s="259"/>
      <c r="L290" s="259"/>
      <c r="M290" s="259"/>
      <c r="N290" s="259"/>
      <c r="O290" s="259"/>
      <c r="P290" s="259"/>
      <c r="Q290" s="259"/>
      <c r="R290" s="259"/>
      <c r="S290" s="259"/>
      <c r="T290" s="259"/>
      <c r="U290" s="259"/>
      <c r="V290" s="259"/>
      <c r="W290" s="259"/>
      <c r="X290" s="259"/>
      <c r="Y290" s="259"/>
      <c r="Z290" s="259"/>
      <c r="AA290" s="259"/>
      <c r="AB290" s="259"/>
      <c r="AC290" s="354"/>
      <c r="AD290" s="354"/>
      <c r="AE290" s="354"/>
      <c r="AF290" s="354"/>
      <c r="AG290" s="354"/>
      <c r="AH290" s="354"/>
      <c r="AI290" s="401">
        <f t="shared" si="14"/>
        <v>0</v>
      </c>
    </row>
    <row r="291" spans="2:35" ht="42.75" hidden="1" customHeight="1">
      <c r="B291" s="593" t="s">
        <v>27</v>
      </c>
      <c r="C291" s="282" t="s">
        <v>705</v>
      </c>
      <c r="D291" s="124" t="s">
        <v>304</v>
      </c>
      <c r="E291" s="241"/>
      <c r="F291" s="145"/>
      <c r="G291" s="145"/>
      <c r="H291" s="145"/>
      <c r="I291" s="145"/>
      <c r="J291" s="145"/>
      <c r="K291" s="145"/>
      <c r="L291" s="145"/>
      <c r="M291" s="145"/>
      <c r="N291" s="145"/>
      <c r="O291" s="145"/>
      <c r="P291" s="145"/>
      <c r="Q291" s="145"/>
      <c r="R291" s="145"/>
      <c r="S291" s="145"/>
      <c r="T291" s="145"/>
      <c r="U291" s="145"/>
      <c r="V291" s="145"/>
      <c r="W291" s="145"/>
      <c r="X291" s="145"/>
      <c r="Y291" s="145"/>
      <c r="Z291" s="145"/>
      <c r="AA291" s="145"/>
      <c r="AB291" s="145"/>
      <c r="AC291" s="336"/>
      <c r="AD291" s="336"/>
      <c r="AE291" s="336"/>
      <c r="AF291" s="336"/>
      <c r="AG291" s="336"/>
      <c r="AH291" s="336"/>
      <c r="AI291" s="399">
        <f t="shared" si="14"/>
        <v>0</v>
      </c>
    </row>
    <row r="292" spans="2:35" s="123" customFormat="1" ht="47.25" hidden="1" customHeight="1">
      <c r="B292" s="594"/>
      <c r="C292" s="279" t="s">
        <v>589</v>
      </c>
      <c r="D292" s="129" t="s">
        <v>445</v>
      </c>
      <c r="E292" s="242"/>
      <c r="F292" s="132"/>
      <c r="G292" s="132"/>
      <c r="H292" s="132"/>
      <c r="I292" s="132"/>
      <c r="J292" s="132"/>
      <c r="K292" s="132"/>
      <c r="L292" s="132"/>
      <c r="M292" s="132"/>
      <c r="N292" s="132"/>
      <c r="O292" s="132"/>
      <c r="P292" s="132"/>
      <c r="Q292" s="132"/>
      <c r="R292" s="132"/>
      <c r="S292" s="132"/>
      <c r="T292" s="132"/>
      <c r="U292" s="132"/>
      <c r="V292" s="132"/>
      <c r="W292" s="132"/>
      <c r="X292" s="132"/>
      <c r="Y292" s="132"/>
      <c r="Z292" s="132"/>
      <c r="AA292" s="132"/>
      <c r="AB292" s="132"/>
      <c r="AC292" s="333"/>
      <c r="AD292" s="333"/>
      <c r="AE292" s="333"/>
      <c r="AF292" s="333"/>
      <c r="AG292" s="333"/>
      <c r="AH292" s="333"/>
      <c r="AI292" s="405">
        <f t="shared" si="14"/>
        <v>0</v>
      </c>
    </row>
    <row r="293" spans="2:35" ht="42.75" hidden="1" customHeight="1">
      <c r="B293" s="594"/>
      <c r="C293" s="279" t="s">
        <v>449</v>
      </c>
      <c r="D293" s="134" t="s">
        <v>446</v>
      </c>
      <c r="E293" s="242"/>
      <c r="F293" s="132"/>
      <c r="G293" s="132"/>
      <c r="H293" s="132"/>
      <c r="I293" s="132"/>
      <c r="J293" s="132"/>
      <c r="K293" s="132"/>
      <c r="L293" s="132"/>
      <c r="M293" s="132"/>
      <c r="N293" s="132"/>
      <c r="O293" s="132"/>
      <c r="P293" s="132"/>
      <c r="Q293" s="132"/>
      <c r="R293" s="132"/>
      <c r="S293" s="132"/>
      <c r="T293" s="132"/>
      <c r="U293" s="132"/>
      <c r="V293" s="132"/>
      <c r="W293" s="132"/>
      <c r="X293" s="132"/>
      <c r="Y293" s="132"/>
      <c r="Z293" s="132"/>
      <c r="AA293" s="132"/>
      <c r="AB293" s="132"/>
      <c r="AC293" s="333"/>
      <c r="AD293" s="333"/>
      <c r="AE293" s="333"/>
      <c r="AF293" s="333"/>
      <c r="AG293" s="333"/>
      <c r="AH293" s="333"/>
      <c r="AI293" s="405">
        <f t="shared" si="14"/>
        <v>0</v>
      </c>
    </row>
    <row r="294" spans="2:35" ht="42.75" hidden="1" customHeight="1">
      <c r="B294" s="594"/>
      <c r="C294" s="279" t="s">
        <v>706</v>
      </c>
      <c r="D294" s="134" t="s">
        <v>447</v>
      </c>
      <c r="E294" s="242"/>
      <c r="F294" s="132"/>
      <c r="G294" s="132"/>
      <c r="H294" s="132"/>
      <c r="I294" s="132"/>
      <c r="J294" s="132"/>
      <c r="K294" s="132"/>
      <c r="L294" s="132"/>
      <c r="M294" s="132"/>
      <c r="N294" s="132"/>
      <c r="O294" s="132"/>
      <c r="P294" s="132"/>
      <c r="Q294" s="132"/>
      <c r="R294" s="132"/>
      <c r="S294" s="132"/>
      <c r="T294" s="132"/>
      <c r="U294" s="132"/>
      <c r="V294" s="132"/>
      <c r="W294" s="132"/>
      <c r="X294" s="132"/>
      <c r="Y294" s="132"/>
      <c r="Z294" s="132"/>
      <c r="AA294" s="132"/>
      <c r="AB294" s="132"/>
      <c r="AC294" s="333"/>
      <c r="AD294" s="333"/>
      <c r="AE294" s="333"/>
      <c r="AF294" s="333"/>
      <c r="AG294" s="333"/>
      <c r="AH294" s="333"/>
      <c r="AI294" s="405">
        <f t="shared" si="14"/>
        <v>0</v>
      </c>
    </row>
    <row r="295" spans="2:35" ht="42.75" hidden="1" customHeight="1">
      <c r="B295" s="594"/>
      <c r="C295" s="279" t="s">
        <v>444</v>
      </c>
      <c r="D295" s="134" t="s">
        <v>448</v>
      </c>
      <c r="E295" s="242"/>
      <c r="F295" s="132"/>
      <c r="G295" s="132"/>
      <c r="H295" s="132"/>
      <c r="I295" s="132"/>
      <c r="J295" s="132"/>
      <c r="K295" s="132"/>
      <c r="L295" s="132"/>
      <c r="M295" s="132"/>
      <c r="N295" s="132"/>
      <c r="O295" s="132"/>
      <c r="P295" s="132"/>
      <c r="Q295" s="132"/>
      <c r="R295" s="132"/>
      <c r="S295" s="132"/>
      <c r="T295" s="132"/>
      <c r="U295" s="132"/>
      <c r="V295" s="132"/>
      <c r="W295" s="132"/>
      <c r="X295" s="132"/>
      <c r="Y295" s="132"/>
      <c r="Z295" s="132"/>
      <c r="AA295" s="132"/>
      <c r="AB295" s="132"/>
      <c r="AC295" s="333"/>
      <c r="AD295" s="333"/>
      <c r="AE295" s="333"/>
      <c r="AF295" s="333"/>
      <c r="AG295" s="333"/>
      <c r="AH295" s="333"/>
      <c r="AI295" s="405">
        <f t="shared" si="14"/>
        <v>0</v>
      </c>
    </row>
    <row r="296" spans="2:35" ht="42.75" hidden="1" customHeight="1" thickBot="1">
      <c r="B296" s="595"/>
      <c r="C296" s="318" t="s">
        <v>456</v>
      </c>
      <c r="D296" s="260" t="s">
        <v>306</v>
      </c>
      <c r="E296" s="261">
        <f>SUM(E291:E295)</f>
        <v>0</v>
      </c>
      <c r="F296" s="262">
        <f t="shared" ref="F296:AI296" si="15">SUM(F291:F295)</f>
        <v>0</v>
      </c>
      <c r="G296" s="262">
        <f t="shared" si="15"/>
        <v>0</v>
      </c>
      <c r="H296" s="262">
        <f t="shared" si="15"/>
        <v>0</v>
      </c>
      <c r="I296" s="262">
        <f t="shared" si="15"/>
        <v>0</v>
      </c>
      <c r="J296" s="262">
        <f t="shared" si="15"/>
        <v>0</v>
      </c>
      <c r="K296" s="262">
        <f t="shared" si="15"/>
        <v>0</v>
      </c>
      <c r="L296" s="262">
        <f t="shared" si="15"/>
        <v>0</v>
      </c>
      <c r="M296" s="262">
        <f t="shared" si="15"/>
        <v>0</v>
      </c>
      <c r="N296" s="262">
        <f t="shared" si="15"/>
        <v>0</v>
      </c>
      <c r="O296" s="262">
        <f t="shared" si="15"/>
        <v>0</v>
      </c>
      <c r="P296" s="262">
        <f t="shared" si="15"/>
        <v>0</v>
      </c>
      <c r="Q296" s="262">
        <f t="shared" si="15"/>
        <v>0</v>
      </c>
      <c r="R296" s="262">
        <f t="shared" si="15"/>
        <v>0</v>
      </c>
      <c r="S296" s="262">
        <f t="shared" si="15"/>
        <v>0</v>
      </c>
      <c r="T296" s="262">
        <f t="shared" si="15"/>
        <v>0</v>
      </c>
      <c r="U296" s="262">
        <f t="shared" si="15"/>
        <v>0</v>
      </c>
      <c r="V296" s="262">
        <f t="shared" si="15"/>
        <v>0</v>
      </c>
      <c r="W296" s="262">
        <f t="shared" si="15"/>
        <v>0</v>
      </c>
      <c r="X296" s="262">
        <f t="shared" si="15"/>
        <v>0</v>
      </c>
      <c r="Y296" s="262">
        <f t="shared" si="15"/>
        <v>0</v>
      </c>
      <c r="Z296" s="262">
        <f t="shared" si="15"/>
        <v>0</v>
      </c>
      <c r="AA296" s="262">
        <f t="shared" si="15"/>
        <v>0</v>
      </c>
      <c r="AB296" s="262">
        <f t="shared" si="15"/>
        <v>0</v>
      </c>
      <c r="AC296" s="355"/>
      <c r="AD296" s="355"/>
      <c r="AE296" s="355"/>
      <c r="AF296" s="355"/>
      <c r="AG296" s="355"/>
      <c r="AH296" s="355"/>
      <c r="AI296" s="425">
        <f t="shared" si="15"/>
        <v>0</v>
      </c>
    </row>
    <row r="297" spans="2:35" ht="42.75" hidden="1" customHeight="1">
      <c r="B297" s="593" t="s">
        <v>1043</v>
      </c>
      <c r="C297" s="282" t="s">
        <v>316</v>
      </c>
      <c r="D297" s="124" t="s">
        <v>307</v>
      </c>
      <c r="E297" s="241"/>
      <c r="F297" s="145"/>
      <c r="G297" s="145"/>
      <c r="H297" s="145"/>
      <c r="I297" s="145"/>
      <c r="J297" s="145"/>
      <c r="K297" s="145"/>
      <c r="L297" s="145"/>
      <c r="M297" s="145"/>
      <c r="N297" s="145"/>
      <c r="O297" s="145"/>
      <c r="P297" s="145"/>
      <c r="Q297" s="145"/>
      <c r="R297" s="145"/>
      <c r="S297" s="145"/>
      <c r="T297" s="145"/>
      <c r="U297" s="145"/>
      <c r="V297" s="145"/>
      <c r="W297" s="145"/>
      <c r="X297" s="145"/>
      <c r="Y297" s="145"/>
      <c r="Z297" s="145"/>
      <c r="AA297" s="145"/>
      <c r="AB297" s="145"/>
      <c r="AC297" s="336"/>
      <c r="AD297" s="336"/>
      <c r="AE297" s="336"/>
      <c r="AF297" s="336"/>
      <c r="AG297" s="336"/>
      <c r="AH297" s="336"/>
      <c r="AI297" s="399">
        <f t="shared" ref="AI297:AI303" si="16">SUM(E297:AB297)</f>
        <v>0</v>
      </c>
    </row>
    <row r="298" spans="2:35" ht="42.75" hidden="1" customHeight="1">
      <c r="B298" s="594"/>
      <c r="C298" s="279" t="s">
        <v>543</v>
      </c>
      <c r="D298" s="134" t="s">
        <v>308</v>
      </c>
      <c r="E298" s="242"/>
      <c r="F298" s="132"/>
      <c r="G298" s="132"/>
      <c r="H298" s="132"/>
      <c r="I298" s="132"/>
      <c r="J298" s="132"/>
      <c r="K298" s="132"/>
      <c r="L298" s="132"/>
      <c r="M298" s="132"/>
      <c r="N298" s="132"/>
      <c r="O298" s="132"/>
      <c r="P298" s="132"/>
      <c r="Q298" s="132"/>
      <c r="R298" s="132"/>
      <c r="S298" s="132"/>
      <c r="T298" s="132"/>
      <c r="U298" s="132"/>
      <c r="V298" s="132"/>
      <c r="W298" s="132"/>
      <c r="X298" s="132"/>
      <c r="Y298" s="132"/>
      <c r="Z298" s="132"/>
      <c r="AA298" s="132"/>
      <c r="AB298" s="132"/>
      <c r="AC298" s="333"/>
      <c r="AD298" s="333"/>
      <c r="AE298" s="333"/>
      <c r="AF298" s="333"/>
      <c r="AG298" s="333"/>
      <c r="AH298" s="333"/>
      <c r="AI298" s="405">
        <f t="shared" si="16"/>
        <v>0</v>
      </c>
    </row>
    <row r="299" spans="2:35" ht="42.75" hidden="1" customHeight="1">
      <c r="B299" s="594"/>
      <c r="C299" s="279" t="s">
        <v>707</v>
      </c>
      <c r="D299" s="134" t="s">
        <v>309</v>
      </c>
      <c r="E299" s="242"/>
      <c r="F299" s="132"/>
      <c r="G299" s="132"/>
      <c r="H299" s="132"/>
      <c r="I299" s="132"/>
      <c r="J299" s="132"/>
      <c r="K299" s="132"/>
      <c r="L299" s="132"/>
      <c r="M299" s="132"/>
      <c r="N299" s="132"/>
      <c r="O299" s="132"/>
      <c r="P299" s="132"/>
      <c r="Q299" s="132"/>
      <c r="R299" s="132"/>
      <c r="S299" s="132"/>
      <c r="T299" s="132"/>
      <c r="U299" s="132"/>
      <c r="V299" s="132"/>
      <c r="W299" s="132"/>
      <c r="X299" s="132"/>
      <c r="Y299" s="132"/>
      <c r="Z299" s="132"/>
      <c r="AA299" s="132"/>
      <c r="AB299" s="132"/>
      <c r="AC299" s="333"/>
      <c r="AD299" s="333"/>
      <c r="AE299" s="333"/>
      <c r="AF299" s="333"/>
      <c r="AG299" s="333"/>
      <c r="AH299" s="333"/>
      <c r="AI299" s="405">
        <f t="shared" si="16"/>
        <v>0</v>
      </c>
    </row>
    <row r="300" spans="2:35" s="123" customFormat="1" ht="42.75" hidden="1" customHeight="1">
      <c r="B300" s="594"/>
      <c r="C300" s="279" t="s">
        <v>317</v>
      </c>
      <c r="D300" s="129" t="s">
        <v>310</v>
      </c>
      <c r="E300" s="242"/>
      <c r="F300" s="132"/>
      <c r="G300" s="132"/>
      <c r="H300" s="132"/>
      <c r="I300" s="132"/>
      <c r="J300" s="132"/>
      <c r="K300" s="132"/>
      <c r="L300" s="132"/>
      <c r="M300" s="132"/>
      <c r="N300" s="132"/>
      <c r="O300" s="132"/>
      <c r="P300" s="132"/>
      <c r="Q300" s="132"/>
      <c r="R300" s="132"/>
      <c r="S300" s="132"/>
      <c r="T300" s="132"/>
      <c r="U300" s="132"/>
      <c r="V300" s="132"/>
      <c r="W300" s="132"/>
      <c r="X300" s="132"/>
      <c r="Y300" s="132"/>
      <c r="Z300" s="132"/>
      <c r="AA300" s="132"/>
      <c r="AB300" s="132"/>
      <c r="AC300" s="333"/>
      <c r="AD300" s="333"/>
      <c r="AE300" s="333"/>
      <c r="AF300" s="333"/>
      <c r="AG300" s="333"/>
      <c r="AH300" s="333"/>
      <c r="AI300" s="405">
        <f t="shared" si="16"/>
        <v>0</v>
      </c>
    </row>
    <row r="301" spans="2:35" ht="42.75" hidden="1" customHeight="1">
      <c r="B301" s="594"/>
      <c r="C301" s="279" t="s">
        <v>544</v>
      </c>
      <c r="D301" s="134" t="s">
        <v>311</v>
      </c>
      <c r="E301" s="242"/>
      <c r="F301" s="132"/>
      <c r="G301" s="132"/>
      <c r="H301" s="132"/>
      <c r="I301" s="132"/>
      <c r="J301" s="132"/>
      <c r="K301" s="132"/>
      <c r="L301" s="132"/>
      <c r="M301" s="132"/>
      <c r="N301" s="132"/>
      <c r="O301" s="132"/>
      <c r="P301" s="132"/>
      <c r="Q301" s="132"/>
      <c r="R301" s="132"/>
      <c r="S301" s="132"/>
      <c r="T301" s="132"/>
      <c r="U301" s="132"/>
      <c r="V301" s="132"/>
      <c r="W301" s="132"/>
      <c r="X301" s="132"/>
      <c r="Y301" s="132"/>
      <c r="Z301" s="132"/>
      <c r="AA301" s="132"/>
      <c r="AB301" s="132"/>
      <c r="AC301" s="333"/>
      <c r="AD301" s="333"/>
      <c r="AE301" s="333"/>
      <c r="AF301" s="333"/>
      <c r="AG301" s="333"/>
      <c r="AH301" s="333"/>
      <c r="AI301" s="405">
        <f t="shared" si="16"/>
        <v>0</v>
      </c>
    </row>
    <row r="302" spans="2:35" ht="42.75" hidden="1" customHeight="1">
      <c r="B302" s="594"/>
      <c r="C302" s="279" t="s">
        <v>318</v>
      </c>
      <c r="D302" s="134" t="s">
        <v>312</v>
      </c>
      <c r="E302" s="242"/>
      <c r="F302" s="132"/>
      <c r="G302" s="132"/>
      <c r="H302" s="132"/>
      <c r="I302" s="132"/>
      <c r="J302" s="132"/>
      <c r="K302" s="132"/>
      <c r="L302" s="132"/>
      <c r="M302" s="132"/>
      <c r="N302" s="132"/>
      <c r="O302" s="132"/>
      <c r="P302" s="132"/>
      <c r="Q302" s="132"/>
      <c r="R302" s="132"/>
      <c r="S302" s="132"/>
      <c r="T302" s="132"/>
      <c r="U302" s="132"/>
      <c r="V302" s="132"/>
      <c r="W302" s="132"/>
      <c r="X302" s="132"/>
      <c r="Y302" s="132"/>
      <c r="Z302" s="132"/>
      <c r="AA302" s="132"/>
      <c r="AB302" s="132"/>
      <c r="AC302" s="333"/>
      <c r="AD302" s="333"/>
      <c r="AE302" s="333"/>
      <c r="AF302" s="333"/>
      <c r="AG302" s="333"/>
      <c r="AH302" s="333"/>
      <c r="AI302" s="405">
        <f t="shared" si="16"/>
        <v>0</v>
      </c>
    </row>
    <row r="303" spans="2:35" ht="42.75" hidden="1" customHeight="1" thickBot="1">
      <c r="B303" s="595"/>
      <c r="C303" s="281" t="s">
        <v>319</v>
      </c>
      <c r="D303" s="139" t="s">
        <v>313</v>
      </c>
      <c r="E303" s="178"/>
      <c r="F303" s="142"/>
      <c r="G303" s="142"/>
      <c r="H303" s="142"/>
      <c r="I303" s="142"/>
      <c r="J303" s="142"/>
      <c r="K303" s="142"/>
      <c r="L303" s="142"/>
      <c r="M303" s="142"/>
      <c r="N303" s="142"/>
      <c r="O303" s="142"/>
      <c r="P303" s="142"/>
      <c r="Q303" s="142"/>
      <c r="R303" s="142"/>
      <c r="S303" s="142"/>
      <c r="T303" s="142"/>
      <c r="U303" s="142"/>
      <c r="V303" s="142"/>
      <c r="W303" s="142"/>
      <c r="X303" s="142"/>
      <c r="Y303" s="142"/>
      <c r="Z303" s="142"/>
      <c r="AA303" s="142"/>
      <c r="AB303" s="142"/>
      <c r="AC303" s="335"/>
      <c r="AD303" s="335"/>
      <c r="AE303" s="335"/>
      <c r="AF303" s="335"/>
      <c r="AG303" s="335"/>
      <c r="AH303" s="335"/>
      <c r="AI303" s="401">
        <f t="shared" si="16"/>
        <v>0</v>
      </c>
    </row>
    <row r="304" spans="2:35" ht="42.75" customHeight="1" thickBot="1">
      <c r="B304" s="586" t="s">
        <v>571</v>
      </c>
      <c r="C304" s="587"/>
      <c r="D304" s="587"/>
      <c r="E304" s="587"/>
      <c r="F304" s="587"/>
      <c r="G304" s="587"/>
      <c r="H304" s="587"/>
      <c r="I304" s="587"/>
      <c r="J304" s="587"/>
      <c r="K304" s="587"/>
      <c r="L304" s="587"/>
      <c r="M304" s="587"/>
      <c r="N304" s="587"/>
      <c r="O304" s="587"/>
      <c r="P304" s="587"/>
      <c r="Q304" s="587"/>
      <c r="R304" s="587"/>
      <c r="S304" s="587"/>
      <c r="T304" s="587"/>
      <c r="U304" s="587"/>
      <c r="V304" s="587"/>
      <c r="W304" s="587"/>
      <c r="X304" s="587"/>
      <c r="Y304" s="587"/>
      <c r="Z304" s="587"/>
      <c r="AA304" s="587"/>
      <c r="AB304" s="587"/>
      <c r="AC304" s="588"/>
      <c r="AD304" s="588"/>
      <c r="AE304" s="588"/>
      <c r="AF304" s="588"/>
      <c r="AG304" s="588"/>
      <c r="AH304" s="588"/>
      <c r="AI304" s="589"/>
    </row>
    <row r="305" spans="2:41" ht="42.75" customHeight="1">
      <c r="B305" s="590" t="s">
        <v>515</v>
      </c>
      <c r="C305" s="282" t="s">
        <v>516</v>
      </c>
      <c r="D305" s="124" t="s">
        <v>519</v>
      </c>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c r="AA305" s="145"/>
      <c r="AB305" s="145"/>
      <c r="AC305" s="360"/>
      <c r="AD305" s="349"/>
      <c r="AE305" s="349"/>
      <c r="AF305" s="349"/>
      <c r="AG305" s="349"/>
      <c r="AH305" s="361"/>
      <c r="AI305" s="399"/>
    </row>
    <row r="306" spans="2:41" s="120" customFormat="1" ht="42.75" customHeight="1">
      <c r="B306" s="591"/>
      <c r="C306" s="297" t="s">
        <v>542</v>
      </c>
      <c r="D306" s="134" t="s">
        <v>529</v>
      </c>
      <c r="E306" s="212"/>
      <c r="F306" s="212"/>
      <c r="G306" s="212"/>
      <c r="H306" s="212"/>
      <c r="I306" s="212"/>
      <c r="J306" s="212"/>
      <c r="K306" s="212"/>
      <c r="L306" s="212"/>
      <c r="M306" s="212"/>
      <c r="N306" s="212"/>
      <c r="O306" s="212"/>
      <c r="P306" s="212"/>
      <c r="Q306" s="212"/>
      <c r="R306" s="212"/>
      <c r="S306" s="212"/>
      <c r="T306" s="212"/>
      <c r="U306" s="212"/>
      <c r="V306" s="212"/>
      <c r="W306" s="212"/>
      <c r="X306" s="212"/>
      <c r="Y306" s="212"/>
      <c r="Z306" s="212"/>
      <c r="AA306" s="212"/>
      <c r="AB306" s="212"/>
      <c r="AC306" s="360"/>
      <c r="AD306" s="349"/>
      <c r="AE306" s="349"/>
      <c r="AF306" s="349"/>
      <c r="AG306" s="349"/>
      <c r="AH306" s="361"/>
      <c r="AI306" s="405"/>
    </row>
    <row r="307" spans="2:41" s="120" customFormat="1" ht="42.75" customHeight="1">
      <c r="B307" s="591"/>
      <c r="C307" s="440" t="s">
        <v>1104</v>
      </c>
      <c r="D307" s="441" t="s">
        <v>1105</v>
      </c>
      <c r="E307" s="211"/>
      <c r="F307" s="212"/>
      <c r="G307" s="212"/>
      <c r="H307" s="212"/>
      <c r="I307" s="212"/>
      <c r="J307" s="212"/>
      <c r="K307" s="212"/>
      <c r="L307" s="212"/>
      <c r="M307" s="212"/>
      <c r="N307" s="212"/>
      <c r="O307" s="212"/>
      <c r="P307" s="212"/>
      <c r="Q307" s="212"/>
      <c r="R307" s="212"/>
      <c r="S307" s="212"/>
      <c r="T307" s="212"/>
      <c r="U307" s="212"/>
      <c r="V307" s="212"/>
      <c r="W307" s="212"/>
      <c r="X307" s="212"/>
      <c r="Y307" s="212"/>
      <c r="Z307" s="212"/>
      <c r="AA307" s="212"/>
      <c r="AB307" s="212"/>
      <c r="AC307" s="360"/>
      <c r="AD307" s="349"/>
      <c r="AE307" s="349"/>
      <c r="AF307" s="349"/>
      <c r="AG307" s="349"/>
      <c r="AH307" s="361"/>
      <c r="AI307" s="405"/>
    </row>
    <row r="308" spans="2:41" s="120" customFormat="1" ht="42.75" customHeight="1">
      <c r="B308" s="591"/>
      <c r="C308" s="319" t="s">
        <v>517</v>
      </c>
      <c r="D308" s="134" t="s">
        <v>530</v>
      </c>
      <c r="E308" s="263"/>
      <c r="F308" s="264"/>
      <c r="G308" s="195">
        <f t="shared" ref="G308:AB308" si="17">G305-G306</f>
        <v>0</v>
      </c>
      <c r="H308" s="195">
        <f t="shared" si="17"/>
        <v>0</v>
      </c>
      <c r="I308" s="195">
        <f t="shared" si="17"/>
        <v>0</v>
      </c>
      <c r="J308" s="195">
        <f t="shared" si="17"/>
        <v>0</v>
      </c>
      <c r="K308" s="195">
        <f t="shared" si="17"/>
        <v>0</v>
      </c>
      <c r="L308" s="195">
        <f t="shared" si="17"/>
        <v>0</v>
      </c>
      <c r="M308" s="195">
        <f t="shared" si="17"/>
        <v>0</v>
      </c>
      <c r="N308" s="195">
        <f t="shared" si="17"/>
        <v>0</v>
      </c>
      <c r="O308" s="195">
        <f t="shared" si="17"/>
        <v>0</v>
      </c>
      <c r="P308" s="195">
        <f t="shared" si="17"/>
        <v>0</v>
      </c>
      <c r="Q308" s="195">
        <f t="shared" si="17"/>
        <v>0</v>
      </c>
      <c r="R308" s="195">
        <f t="shared" si="17"/>
        <v>0</v>
      </c>
      <c r="S308" s="195">
        <f t="shared" si="17"/>
        <v>0</v>
      </c>
      <c r="T308" s="195">
        <f t="shared" si="17"/>
        <v>0</v>
      </c>
      <c r="U308" s="195">
        <f t="shared" si="17"/>
        <v>0</v>
      </c>
      <c r="V308" s="195">
        <f t="shared" si="17"/>
        <v>0</v>
      </c>
      <c r="W308" s="195">
        <f t="shared" si="17"/>
        <v>0</v>
      </c>
      <c r="X308" s="195">
        <f t="shared" si="17"/>
        <v>0</v>
      </c>
      <c r="Y308" s="195">
        <f t="shared" si="17"/>
        <v>0</v>
      </c>
      <c r="Z308" s="195">
        <f t="shared" si="17"/>
        <v>0</v>
      </c>
      <c r="AA308" s="195">
        <f t="shared" si="17"/>
        <v>0</v>
      </c>
      <c r="AB308" s="195">
        <f t="shared" si="17"/>
        <v>0</v>
      </c>
      <c r="AC308" s="360"/>
      <c r="AD308" s="349"/>
      <c r="AE308" s="349"/>
      <c r="AF308" s="349"/>
      <c r="AG308" s="349"/>
      <c r="AH308" s="361"/>
      <c r="AI308" s="405"/>
    </row>
    <row r="309" spans="2:41" s="265" customFormat="1" ht="42.75" customHeight="1">
      <c r="B309" s="591"/>
      <c r="C309" s="297" t="s">
        <v>539</v>
      </c>
      <c r="D309" s="129" t="s">
        <v>531</v>
      </c>
      <c r="E309" s="263"/>
      <c r="F309" s="264"/>
      <c r="G309" s="169"/>
      <c r="H309" s="169"/>
      <c r="I309" s="169"/>
      <c r="J309" s="169"/>
      <c r="K309" s="169"/>
      <c r="L309" s="169"/>
      <c r="M309" s="169"/>
      <c r="N309" s="169"/>
      <c r="O309" s="169"/>
      <c r="P309" s="169"/>
      <c r="Q309" s="169"/>
      <c r="R309" s="169"/>
      <c r="S309" s="169"/>
      <c r="T309" s="169"/>
      <c r="U309" s="169"/>
      <c r="V309" s="169"/>
      <c r="W309" s="169"/>
      <c r="X309" s="169"/>
      <c r="Y309" s="169"/>
      <c r="Z309" s="169"/>
      <c r="AA309" s="169"/>
      <c r="AB309" s="169"/>
      <c r="AC309" s="360"/>
      <c r="AD309" s="349"/>
      <c r="AE309" s="349"/>
      <c r="AF309" s="349"/>
      <c r="AG309" s="349"/>
      <c r="AH309" s="361"/>
      <c r="AI309" s="405"/>
    </row>
    <row r="310" spans="2:41" s="120" customFormat="1" ht="42.75" customHeight="1">
      <c r="B310" s="591"/>
      <c r="C310" s="319" t="s">
        <v>518</v>
      </c>
      <c r="D310" s="134" t="s">
        <v>532</v>
      </c>
      <c r="E310" s="263"/>
      <c r="F310" s="264"/>
      <c r="G310" s="195">
        <f t="shared" ref="G310:AB310" si="18">G309+G306</f>
        <v>0</v>
      </c>
      <c r="H310" s="195">
        <f t="shared" si="18"/>
        <v>0</v>
      </c>
      <c r="I310" s="195">
        <f t="shared" si="18"/>
        <v>0</v>
      </c>
      <c r="J310" s="195">
        <f t="shared" si="18"/>
        <v>0</v>
      </c>
      <c r="K310" s="195">
        <f t="shared" si="18"/>
        <v>0</v>
      </c>
      <c r="L310" s="195">
        <f t="shared" si="18"/>
        <v>0</v>
      </c>
      <c r="M310" s="195">
        <f t="shared" si="18"/>
        <v>0</v>
      </c>
      <c r="N310" s="195">
        <f t="shared" si="18"/>
        <v>0</v>
      </c>
      <c r="O310" s="195">
        <f t="shared" si="18"/>
        <v>0</v>
      </c>
      <c r="P310" s="195">
        <f t="shared" si="18"/>
        <v>0</v>
      </c>
      <c r="Q310" s="195">
        <f t="shared" si="18"/>
        <v>0</v>
      </c>
      <c r="R310" s="195">
        <f t="shared" si="18"/>
        <v>0</v>
      </c>
      <c r="S310" s="195">
        <f t="shared" si="18"/>
        <v>0</v>
      </c>
      <c r="T310" s="195">
        <f t="shared" si="18"/>
        <v>0</v>
      </c>
      <c r="U310" s="195">
        <f t="shared" si="18"/>
        <v>0</v>
      </c>
      <c r="V310" s="195">
        <f t="shared" si="18"/>
        <v>0</v>
      </c>
      <c r="W310" s="195">
        <f t="shared" si="18"/>
        <v>0</v>
      </c>
      <c r="X310" s="195">
        <f t="shared" si="18"/>
        <v>0</v>
      </c>
      <c r="Y310" s="195">
        <f t="shared" si="18"/>
        <v>0</v>
      </c>
      <c r="Z310" s="195">
        <f t="shared" si="18"/>
        <v>0</v>
      </c>
      <c r="AA310" s="195">
        <f t="shared" si="18"/>
        <v>0</v>
      </c>
      <c r="AB310" s="195">
        <f t="shared" si="18"/>
        <v>0</v>
      </c>
      <c r="AC310" s="360"/>
      <c r="AD310" s="349"/>
      <c r="AE310" s="349"/>
      <c r="AF310" s="349"/>
      <c r="AG310" s="349"/>
      <c r="AH310" s="361"/>
      <c r="AI310" s="405"/>
    </row>
    <row r="311" spans="2:41" ht="42.75" customHeight="1">
      <c r="B311" s="591"/>
      <c r="C311" s="297" t="s">
        <v>541</v>
      </c>
      <c r="D311" s="134" t="s">
        <v>533</v>
      </c>
      <c r="E311" s="263"/>
      <c r="F311" s="264"/>
      <c r="G311" s="132"/>
      <c r="H311" s="132"/>
      <c r="I311" s="132"/>
      <c r="J311" s="132"/>
      <c r="K311" s="132"/>
      <c r="L311" s="132"/>
      <c r="M311" s="132"/>
      <c r="N311" s="132"/>
      <c r="O311" s="132"/>
      <c r="P311" s="132"/>
      <c r="Q311" s="132"/>
      <c r="R311" s="132"/>
      <c r="S311" s="132"/>
      <c r="T311" s="132"/>
      <c r="U311" s="132"/>
      <c r="V311" s="132"/>
      <c r="W311" s="132"/>
      <c r="X311" s="132"/>
      <c r="Y311" s="132"/>
      <c r="Z311" s="132"/>
      <c r="AA311" s="132"/>
      <c r="AB311" s="132"/>
      <c r="AC311" s="360"/>
      <c r="AD311" s="349"/>
      <c r="AE311" s="349"/>
      <c r="AF311" s="349"/>
      <c r="AG311" s="349"/>
      <c r="AH311" s="361"/>
      <c r="AI311" s="405"/>
    </row>
    <row r="312" spans="2:41" ht="42.75" customHeight="1" thickBot="1">
      <c r="B312" s="591"/>
      <c r="C312" s="306" t="s">
        <v>534</v>
      </c>
      <c r="D312" s="175" t="s">
        <v>535</v>
      </c>
      <c r="E312" s="266"/>
      <c r="F312" s="161"/>
      <c r="G312" s="267">
        <f t="shared" ref="G312:AB312" si="19">G311+G306</f>
        <v>0</v>
      </c>
      <c r="H312" s="267">
        <f t="shared" si="19"/>
        <v>0</v>
      </c>
      <c r="I312" s="267">
        <f t="shared" si="19"/>
        <v>0</v>
      </c>
      <c r="J312" s="267">
        <f t="shared" si="19"/>
        <v>0</v>
      </c>
      <c r="K312" s="267">
        <f t="shared" si="19"/>
        <v>0</v>
      </c>
      <c r="L312" s="267">
        <f t="shared" si="19"/>
        <v>0</v>
      </c>
      <c r="M312" s="267">
        <f t="shared" si="19"/>
        <v>0</v>
      </c>
      <c r="N312" s="267">
        <f t="shared" si="19"/>
        <v>0</v>
      </c>
      <c r="O312" s="267">
        <f t="shared" si="19"/>
        <v>0</v>
      </c>
      <c r="P312" s="267">
        <f t="shared" si="19"/>
        <v>0</v>
      </c>
      <c r="Q312" s="267">
        <f t="shared" si="19"/>
        <v>0</v>
      </c>
      <c r="R312" s="267">
        <f t="shared" si="19"/>
        <v>0</v>
      </c>
      <c r="S312" s="267">
        <f t="shared" si="19"/>
        <v>0</v>
      </c>
      <c r="T312" s="267">
        <f t="shared" si="19"/>
        <v>0</v>
      </c>
      <c r="U312" s="267">
        <f t="shared" si="19"/>
        <v>0</v>
      </c>
      <c r="V312" s="267">
        <f t="shared" si="19"/>
        <v>0</v>
      </c>
      <c r="W312" s="267">
        <f t="shared" si="19"/>
        <v>0</v>
      </c>
      <c r="X312" s="267">
        <f t="shared" si="19"/>
        <v>0</v>
      </c>
      <c r="Y312" s="267">
        <f t="shared" si="19"/>
        <v>0</v>
      </c>
      <c r="Z312" s="267">
        <f t="shared" si="19"/>
        <v>0</v>
      </c>
      <c r="AA312" s="267">
        <f t="shared" si="19"/>
        <v>0</v>
      </c>
      <c r="AB312" s="267">
        <f t="shared" si="19"/>
        <v>0</v>
      </c>
      <c r="AC312" s="360"/>
      <c r="AD312" s="349"/>
      <c r="AE312" s="349"/>
      <c r="AF312" s="349"/>
      <c r="AG312" s="349"/>
      <c r="AH312" s="361"/>
      <c r="AI312" s="408"/>
    </row>
    <row r="313" spans="2:41" ht="42.75" customHeight="1">
      <c r="B313" s="591"/>
      <c r="C313" s="320" t="s">
        <v>538</v>
      </c>
      <c r="D313" s="124" t="s">
        <v>536</v>
      </c>
      <c r="E313" s="268"/>
      <c r="F313" s="269"/>
      <c r="G313" s="145"/>
      <c r="H313" s="145"/>
      <c r="I313" s="145"/>
      <c r="J313" s="145"/>
      <c r="K313" s="145"/>
      <c r="L313" s="145"/>
      <c r="M313" s="145"/>
      <c r="N313" s="145"/>
      <c r="O313" s="145"/>
      <c r="P313" s="145"/>
      <c r="Q313" s="145"/>
      <c r="R313" s="145"/>
      <c r="S313" s="145"/>
      <c r="T313" s="145"/>
      <c r="U313" s="145"/>
      <c r="V313" s="145"/>
      <c r="W313" s="145"/>
      <c r="X313" s="145"/>
      <c r="Y313" s="145"/>
      <c r="Z313" s="145"/>
      <c r="AA313" s="145"/>
      <c r="AB313" s="145"/>
      <c r="AC313" s="360"/>
      <c r="AD313" s="349"/>
      <c r="AE313" s="349"/>
      <c r="AF313" s="349"/>
      <c r="AG313" s="349"/>
      <c r="AH313" s="361"/>
      <c r="AI313" s="399"/>
    </row>
    <row r="314" spans="2:41" ht="42.75" customHeight="1">
      <c r="B314" s="591"/>
      <c r="C314" s="321" t="s">
        <v>540</v>
      </c>
      <c r="D314" s="134" t="s">
        <v>537</v>
      </c>
      <c r="E314" s="263"/>
      <c r="F314" s="264"/>
      <c r="G314" s="132"/>
      <c r="H314" s="132"/>
      <c r="I314" s="132"/>
      <c r="J314" s="132"/>
      <c r="K314" s="132"/>
      <c r="L314" s="132"/>
      <c r="M314" s="132"/>
      <c r="N314" s="132"/>
      <c r="O314" s="132"/>
      <c r="P314" s="132"/>
      <c r="Q314" s="132"/>
      <c r="R314" s="132"/>
      <c r="S314" s="132"/>
      <c r="T314" s="132"/>
      <c r="U314" s="132"/>
      <c r="V314" s="132"/>
      <c r="W314" s="132"/>
      <c r="X314" s="132"/>
      <c r="Y314" s="132"/>
      <c r="Z314" s="132"/>
      <c r="AA314" s="132"/>
      <c r="AB314" s="132"/>
      <c r="AC314" s="360"/>
      <c r="AD314" s="349"/>
      <c r="AE314" s="349"/>
      <c r="AF314" s="349"/>
      <c r="AG314" s="349"/>
      <c r="AH314" s="361"/>
      <c r="AI314" s="405"/>
    </row>
    <row r="315" spans="2:41" ht="42.75" customHeight="1" thickBot="1">
      <c r="B315" s="592"/>
      <c r="C315" s="322" t="s">
        <v>546</v>
      </c>
      <c r="D315" s="139" t="s">
        <v>545</v>
      </c>
      <c r="E315" s="214"/>
      <c r="F315" s="121"/>
      <c r="G315" s="262">
        <f t="shared" ref="G315:AB315" si="20">G314+G313</f>
        <v>0</v>
      </c>
      <c r="H315" s="262">
        <f t="shared" si="20"/>
        <v>0</v>
      </c>
      <c r="I315" s="262">
        <f t="shared" si="20"/>
        <v>0</v>
      </c>
      <c r="J315" s="262">
        <f t="shared" si="20"/>
        <v>0</v>
      </c>
      <c r="K315" s="262">
        <f t="shared" si="20"/>
        <v>0</v>
      </c>
      <c r="L315" s="262">
        <f t="shared" si="20"/>
        <v>0</v>
      </c>
      <c r="M315" s="262">
        <f t="shared" si="20"/>
        <v>0</v>
      </c>
      <c r="N315" s="262">
        <f t="shared" si="20"/>
        <v>0</v>
      </c>
      <c r="O315" s="262">
        <f t="shared" si="20"/>
        <v>0</v>
      </c>
      <c r="P315" s="262">
        <f t="shared" si="20"/>
        <v>0</v>
      </c>
      <c r="Q315" s="262">
        <f t="shared" si="20"/>
        <v>0</v>
      </c>
      <c r="R315" s="262">
        <f t="shared" si="20"/>
        <v>0</v>
      </c>
      <c r="S315" s="262">
        <f t="shared" si="20"/>
        <v>0</v>
      </c>
      <c r="T315" s="262">
        <f t="shared" si="20"/>
        <v>0</v>
      </c>
      <c r="U315" s="262">
        <f t="shared" si="20"/>
        <v>0</v>
      </c>
      <c r="V315" s="262">
        <f t="shared" si="20"/>
        <v>0</v>
      </c>
      <c r="W315" s="262">
        <f t="shared" si="20"/>
        <v>0</v>
      </c>
      <c r="X315" s="262">
        <f t="shared" si="20"/>
        <v>0</v>
      </c>
      <c r="Y315" s="262">
        <f t="shared" si="20"/>
        <v>0</v>
      </c>
      <c r="Z315" s="262">
        <f t="shared" si="20"/>
        <v>0</v>
      </c>
      <c r="AA315" s="262">
        <f t="shared" si="20"/>
        <v>0</v>
      </c>
      <c r="AB315" s="262">
        <f t="shared" si="20"/>
        <v>0</v>
      </c>
      <c r="AC315" s="360"/>
      <c r="AD315" s="349"/>
      <c r="AE315" s="349"/>
      <c r="AF315" s="349"/>
      <c r="AG315" s="349"/>
      <c r="AH315" s="361"/>
      <c r="AI315" s="401"/>
    </row>
    <row r="316" spans="2:41" ht="32.25" hidden="1" thickBot="1">
      <c r="B316" s="625" t="s">
        <v>1018</v>
      </c>
      <c r="C316" s="657"/>
      <c r="D316" s="657"/>
      <c r="E316" s="657"/>
      <c r="F316" s="657"/>
      <c r="G316" s="657"/>
      <c r="H316" s="657"/>
      <c r="I316" s="657"/>
      <c r="J316" s="657"/>
      <c r="K316" s="657"/>
      <c r="L316" s="657"/>
      <c r="M316" s="657"/>
      <c r="N316" s="657"/>
      <c r="O316" s="657"/>
      <c r="P316" s="657"/>
      <c r="Q316" s="657"/>
      <c r="R316" s="657"/>
      <c r="S316" s="657"/>
      <c r="T316" s="657"/>
      <c r="U316" s="657"/>
      <c r="V316" s="657"/>
      <c r="W316" s="657"/>
      <c r="X316" s="657"/>
      <c r="Y316" s="657"/>
      <c r="Z316" s="657"/>
      <c r="AA316" s="657"/>
      <c r="AB316" s="657"/>
      <c r="AC316" s="658"/>
      <c r="AD316" s="658"/>
      <c r="AE316" s="658"/>
      <c r="AF316" s="658"/>
      <c r="AG316" s="658"/>
      <c r="AH316" s="658"/>
      <c r="AI316" s="659"/>
    </row>
    <row r="317" spans="2:41" ht="32.25" hidden="1" thickBot="1">
      <c r="B317" s="273" t="s">
        <v>1020</v>
      </c>
      <c r="C317" s="323" t="s">
        <v>1019</v>
      </c>
      <c r="D317" s="274" t="s">
        <v>1017</v>
      </c>
      <c r="E317" s="275"/>
      <c r="F317" s="276"/>
      <c r="G317" s="275"/>
      <c r="H317" s="276"/>
      <c r="I317" s="275"/>
      <c r="J317" s="276"/>
      <c r="K317" s="127"/>
      <c r="L317" s="127"/>
      <c r="M317" s="127"/>
      <c r="N317" s="127"/>
      <c r="O317" s="127"/>
      <c r="P317" s="127"/>
      <c r="Q317" s="127"/>
      <c r="R317" s="127"/>
      <c r="S317" s="127"/>
      <c r="T317" s="127"/>
      <c r="U317" s="127"/>
      <c r="V317" s="127"/>
      <c r="W317" s="127"/>
      <c r="X317" s="127"/>
      <c r="Y317" s="127"/>
      <c r="Z317" s="127"/>
      <c r="AA317" s="127"/>
      <c r="AB317" s="127"/>
      <c r="AC317" s="332"/>
      <c r="AD317" s="332"/>
      <c r="AE317" s="332"/>
      <c r="AF317" s="332"/>
      <c r="AG317" s="332"/>
      <c r="AH317" s="332"/>
      <c r="AI317" s="272">
        <f t="shared" ref="AI317" si="21">SUM(E317:AB317)</f>
        <v>0</v>
      </c>
    </row>
    <row r="318" spans="2:41" ht="63" customHeight="1" thickBot="1">
      <c r="B318" s="663" t="s">
        <v>1106</v>
      </c>
      <c r="C318" s="664"/>
      <c r="D318" s="664"/>
      <c r="E318" s="664"/>
      <c r="F318" s="664"/>
      <c r="G318" s="664"/>
      <c r="H318" s="664"/>
      <c r="I318" s="664"/>
      <c r="J318" s="664"/>
      <c r="K318" s="664"/>
      <c r="L318" s="664"/>
      <c r="M318" s="664"/>
      <c r="N318" s="664"/>
      <c r="O318" s="664"/>
      <c r="P318" s="664"/>
      <c r="Q318" s="664"/>
      <c r="R318" s="664"/>
      <c r="S318" s="664"/>
      <c r="T318" s="664"/>
      <c r="U318" s="664"/>
      <c r="V318" s="664"/>
      <c r="W318" s="664"/>
      <c r="X318" s="664"/>
      <c r="Y318" s="664"/>
      <c r="Z318" s="664"/>
      <c r="AA318" s="664"/>
      <c r="AB318" s="664"/>
      <c r="AC318" s="664"/>
      <c r="AD318" s="664"/>
      <c r="AE318" s="664"/>
      <c r="AF318" s="664"/>
      <c r="AG318" s="664"/>
      <c r="AH318" s="664"/>
      <c r="AI318" s="664"/>
      <c r="AJ318" s="664"/>
      <c r="AK318" s="664"/>
      <c r="AL318" s="664"/>
      <c r="AM318" s="664"/>
      <c r="AN318" s="664"/>
      <c r="AO318" s="665"/>
    </row>
    <row r="319" spans="2:41" ht="26.25">
      <c r="B319" s="578" t="s">
        <v>37</v>
      </c>
      <c r="C319" s="667" t="s">
        <v>346</v>
      </c>
      <c r="D319" s="669" t="s">
        <v>327</v>
      </c>
      <c r="E319" s="671" t="s">
        <v>0</v>
      </c>
      <c r="F319" s="671"/>
      <c r="G319" s="671" t="s">
        <v>1</v>
      </c>
      <c r="H319" s="671"/>
      <c r="I319" s="671" t="s">
        <v>2</v>
      </c>
      <c r="J319" s="671"/>
      <c r="K319" s="671" t="s">
        <v>3</v>
      </c>
      <c r="L319" s="671"/>
      <c r="M319" s="671" t="s">
        <v>4</v>
      </c>
      <c r="N319" s="671"/>
      <c r="O319" s="671" t="s">
        <v>5</v>
      </c>
      <c r="P319" s="671"/>
      <c r="Q319" s="671" t="s">
        <v>6</v>
      </c>
      <c r="R319" s="671"/>
      <c r="S319" s="671" t="s">
        <v>7</v>
      </c>
      <c r="T319" s="671"/>
      <c r="U319" s="671" t="s">
        <v>8</v>
      </c>
      <c r="V319" s="671"/>
      <c r="W319" s="671" t="s">
        <v>23</v>
      </c>
      <c r="X319" s="671"/>
      <c r="Y319" s="671" t="s">
        <v>24</v>
      </c>
      <c r="Z319" s="671"/>
      <c r="AA319" s="671" t="s">
        <v>9</v>
      </c>
      <c r="AB319" s="671"/>
      <c r="AC319" s="561" t="s">
        <v>1054</v>
      </c>
      <c r="AD319" s="562"/>
      <c r="AE319" s="561" t="s">
        <v>1055</v>
      </c>
      <c r="AF319" s="562"/>
      <c r="AG319" s="561" t="s">
        <v>1056</v>
      </c>
      <c r="AH319" s="562"/>
      <c r="AI319" s="561" t="s">
        <v>1056</v>
      </c>
      <c r="AJ319" s="562"/>
      <c r="AK319" s="672" t="s">
        <v>19</v>
      </c>
      <c r="AL319" s="674" t="s">
        <v>1107</v>
      </c>
      <c r="AM319" s="676" t="s">
        <v>1108</v>
      </c>
      <c r="AN319" s="678" t="s">
        <v>1109</v>
      </c>
      <c r="AO319" s="680" t="s">
        <v>1109</v>
      </c>
    </row>
    <row r="320" spans="2:41" ht="27" thickBot="1">
      <c r="B320" s="666"/>
      <c r="C320" s="668"/>
      <c r="D320" s="670"/>
      <c r="E320" s="356" t="s">
        <v>10</v>
      </c>
      <c r="F320" s="356" t="s">
        <v>11</v>
      </c>
      <c r="G320" s="356" t="s">
        <v>10</v>
      </c>
      <c r="H320" s="356" t="s">
        <v>11</v>
      </c>
      <c r="I320" s="356" t="s">
        <v>10</v>
      </c>
      <c r="J320" s="356" t="s">
        <v>11</v>
      </c>
      <c r="K320" s="356" t="s">
        <v>10</v>
      </c>
      <c r="L320" s="356" t="s">
        <v>11</v>
      </c>
      <c r="M320" s="356" t="s">
        <v>10</v>
      </c>
      <c r="N320" s="356" t="s">
        <v>11</v>
      </c>
      <c r="O320" s="356" t="s">
        <v>10</v>
      </c>
      <c r="P320" s="356" t="s">
        <v>11</v>
      </c>
      <c r="Q320" s="356" t="s">
        <v>10</v>
      </c>
      <c r="R320" s="356" t="s">
        <v>11</v>
      </c>
      <c r="S320" s="356" t="s">
        <v>10</v>
      </c>
      <c r="T320" s="356" t="s">
        <v>11</v>
      </c>
      <c r="U320" s="356" t="s">
        <v>10</v>
      </c>
      <c r="V320" s="356" t="s">
        <v>11</v>
      </c>
      <c r="W320" s="356" t="s">
        <v>10</v>
      </c>
      <c r="X320" s="356" t="s">
        <v>11</v>
      </c>
      <c r="Y320" s="356" t="s">
        <v>10</v>
      </c>
      <c r="Z320" s="356" t="s">
        <v>11</v>
      </c>
      <c r="AA320" s="356" t="s">
        <v>10</v>
      </c>
      <c r="AB320" s="356" t="s">
        <v>11</v>
      </c>
      <c r="AC320" s="356" t="s">
        <v>10</v>
      </c>
      <c r="AD320" s="356" t="s">
        <v>11</v>
      </c>
      <c r="AE320" s="356" t="s">
        <v>10</v>
      </c>
      <c r="AF320" s="356" t="s">
        <v>11</v>
      </c>
      <c r="AG320" s="356" t="s">
        <v>10</v>
      </c>
      <c r="AH320" s="356" t="s">
        <v>11</v>
      </c>
      <c r="AI320" s="356" t="s">
        <v>10</v>
      </c>
      <c r="AJ320" s="356" t="s">
        <v>11</v>
      </c>
      <c r="AK320" s="673"/>
      <c r="AL320" s="675"/>
      <c r="AM320" s="677"/>
      <c r="AN320" s="679"/>
      <c r="AO320" s="681"/>
    </row>
    <row r="321" spans="2:41" ht="42.75" customHeight="1" thickBot="1">
      <c r="B321" s="682" t="s">
        <v>121</v>
      </c>
      <c r="C321" s="449" t="s">
        <v>152</v>
      </c>
      <c r="D321" s="450" t="s">
        <v>1110</v>
      </c>
      <c r="E321" s="451"/>
      <c r="F321" s="452"/>
      <c r="G321" s="509"/>
      <c r="H321" s="509"/>
      <c r="I321" s="509"/>
      <c r="J321" s="509"/>
      <c r="K321" s="509"/>
      <c r="L321" s="509"/>
      <c r="M321" s="509"/>
      <c r="N321" s="509"/>
      <c r="O321" s="509"/>
      <c r="P321" s="509"/>
      <c r="Q321" s="509"/>
      <c r="R321" s="509"/>
      <c r="S321" s="509"/>
      <c r="T321" s="509"/>
      <c r="U321" s="509"/>
      <c r="V321" s="509"/>
      <c r="W321" s="509"/>
      <c r="X321" s="509"/>
      <c r="Y321" s="509"/>
      <c r="Z321" s="509"/>
      <c r="AA321" s="509"/>
      <c r="AB321" s="510"/>
      <c r="AC321" s="453"/>
      <c r="AD321" s="454"/>
      <c r="AE321" s="454"/>
      <c r="AF321" s="454"/>
      <c r="AG321" s="454"/>
      <c r="AH321" s="454"/>
      <c r="AI321" s="454"/>
      <c r="AJ321" s="455"/>
      <c r="AK321" s="456">
        <f t="shared" ref="AK321:AK323" si="22">SUM(E321:AB321)</f>
        <v>0</v>
      </c>
      <c r="AL321" s="457"/>
      <c r="AM321" s="458"/>
      <c r="AN321" s="459"/>
      <c r="AO321" s="460"/>
    </row>
    <row r="322" spans="2:41" ht="42.75" customHeight="1">
      <c r="B322" s="683"/>
      <c r="C322" s="461" t="s">
        <v>1111</v>
      </c>
      <c r="D322" s="462" t="s">
        <v>1112</v>
      </c>
      <c r="E322" s="463"/>
      <c r="F322" s="464"/>
      <c r="G322" s="465"/>
      <c r="H322" s="466"/>
      <c r="I322" s="466"/>
      <c r="J322" s="466"/>
      <c r="K322" s="466"/>
      <c r="L322" s="466"/>
      <c r="M322" s="466"/>
      <c r="N322" s="466"/>
      <c r="O322" s="466"/>
      <c r="P322" s="466"/>
      <c r="Q322" s="466"/>
      <c r="R322" s="466"/>
      <c r="S322" s="466"/>
      <c r="T322" s="466"/>
      <c r="U322" s="466"/>
      <c r="V322" s="466"/>
      <c r="W322" s="466"/>
      <c r="X322" s="466"/>
      <c r="Y322" s="466"/>
      <c r="Z322" s="466"/>
      <c r="AA322" s="466"/>
      <c r="AB322" s="467"/>
      <c r="AC322" s="468"/>
      <c r="AD322" s="469"/>
      <c r="AE322" s="469"/>
      <c r="AF322" s="469"/>
      <c r="AG322" s="469"/>
      <c r="AH322" s="469"/>
      <c r="AI322" s="469"/>
      <c r="AJ322" s="470"/>
      <c r="AK322" s="471">
        <f t="shared" si="22"/>
        <v>0</v>
      </c>
      <c r="AL322" s="685" t="str">
        <f>CONCATENATE(IF(E323&gt;E322," * Positive F01-13 for Age "&amp;E309&amp;" "&amp;E310&amp;" is more than Tested F01-12"&amp;CHAR(10),""),IF(F323&gt;F322," * Positive F01-13 for Age "&amp;E309&amp;" "&amp;F310&amp;" is more than Tested F01-12"&amp;CHAR(10),""),IF(G323&gt;G322," * Positive F01-13 for Age "&amp;G309&amp;" "&amp;G310&amp;" is more than Tested F01-12"&amp;CHAR(10),""),IF(H323&gt;H322," * Positive F01-13 for Age "&amp;G309&amp;" "&amp;H310&amp;" is more than Tested F01-12"&amp;CHAR(10),""),IF(I323&gt;I322," * Positive F01-13 for Age "&amp;I309&amp;" "&amp;I310&amp;" is more than Tested F01-12"&amp;CHAR(10),""),IF(J323&gt;J322," * Positive F01-13 for Age "&amp;I309&amp;" "&amp;J310&amp;" is more than Tested F01-12"&amp;CHAR(10),""),IF(K323&gt;K322," * Positive F01-13 for Age "&amp;K309&amp;" "&amp;K310&amp;" is more than Tested F01-12"&amp;CHAR(10),""),IF(L323&gt;L322," * Positive F01-13 for Age "&amp;K309&amp;" "&amp;L310&amp;" is more than Tested F01-12"&amp;CHAR(10),""),IF(M323&gt;M322," * Positive F01-13 for Age "&amp;M309&amp;" "&amp;M310&amp;" is more than Tested F01-12"&amp;CHAR(10),""),IF(N323&gt;N322," * Positive F01-13 for Age "&amp;M309&amp;" "&amp;N310&amp;" is more than Tested F01-12"&amp;CHAR(10),""),IF(O323&gt;O322," * Positive F01-13 for Age "&amp;O309&amp;" "&amp;O310&amp;" is more than Tested F01-12"&amp;CHAR(10),""),IF(P323&gt;P322," * Positive F01-13 for Age "&amp;O309&amp;" "&amp;P310&amp;" is more than Tested F01-12"&amp;CHAR(10),""),IF(Q323&gt;Q322," * Positive F01-13 for Age "&amp;Q309&amp;" "&amp;Q310&amp;" is more than Tested F01-12"&amp;CHAR(10),""),IF(R323&gt;R322," * Positive F01-13 for Age "&amp;Q309&amp;" "&amp;R310&amp;" is more than Tested F01-12"&amp;CHAR(10),""),IF(S323&gt;S322," * Positive F01-13 for Age "&amp;S309&amp;" "&amp;S310&amp;" is more than Tested F01-12"&amp;CHAR(10),""),IF(T323&gt;T322," * Positive F01-13 for Age "&amp;S309&amp;" "&amp;T310&amp;" is more than Tested F01-12"&amp;CHAR(10),""),IF(U323&gt;U322," * Positive F01-13 for Age "&amp;U309&amp;" "&amp;U310&amp;" is more than Tested F01-12"&amp;CHAR(10),""),IF(V323&gt;V322," * Positive F01-13 for Age "&amp;U309&amp;" "&amp;V310&amp;" is more than Tested F01-12"&amp;CHAR(10),""),IF(W323&gt;W322," * Positive F01-13 for Age "&amp;W309&amp;" "&amp;W310&amp;" is more than Tested F01-12"&amp;CHAR(10),""),IF(X323&gt;X322," * Positive F01-13 for Age "&amp;W309&amp;" "&amp;X310&amp;" is more than Tested F01-12"&amp;CHAR(10),""),IF(Y323&gt;Y322," * Positive F01-13 for Age "&amp;Y309&amp;" "&amp;Y310&amp;" is more than Tested F01-12"&amp;CHAR(10),""),IF(Z323&gt;Z322," * Positive F01-13 for Age "&amp;Y309&amp;" "&amp;Z310&amp;" is more than Tested F01-12"&amp;CHAR(10),""),IF(AA323&gt;AA322," * Positive F01-13 for Age "&amp;AA309&amp;" "&amp;AA310&amp;" is more than Tested F01-12"&amp;CHAR(10),""),IF(AB323&gt;AB322," * Positive F01-13 for Age "&amp;AA309&amp;" "&amp;AB310&amp;" is more than Tested F01-12"&amp;CHAR(10),""))</f>
        <v/>
      </c>
      <c r="AM322" s="458"/>
      <c r="AN322" s="459" t="str">
        <f>CONCATENATE(IF(AND(IFERROR((AK323*100)/AK322,0)&gt;10,AK323&gt;5)," * This facility has a high positivity rate for Index Testing. Kindly confirm if this is the true reflection"&amp;CHAR(10),""),"")</f>
        <v/>
      </c>
      <c r="AO322" s="460"/>
    </row>
    <row r="323" spans="2:41" ht="42.75" customHeight="1">
      <c r="B323" s="683"/>
      <c r="C323" s="461" t="s">
        <v>1113</v>
      </c>
      <c r="D323" s="462" t="s">
        <v>1114</v>
      </c>
      <c r="E323" s="472"/>
      <c r="F323" s="473"/>
      <c r="G323" s="465"/>
      <c r="H323" s="466"/>
      <c r="I323" s="466"/>
      <c r="J323" s="466"/>
      <c r="K323" s="466"/>
      <c r="L323" s="466"/>
      <c r="M323" s="466"/>
      <c r="N323" s="466"/>
      <c r="O323" s="466"/>
      <c r="P323" s="466"/>
      <c r="Q323" s="466"/>
      <c r="R323" s="466"/>
      <c r="S323" s="466"/>
      <c r="T323" s="466"/>
      <c r="U323" s="466"/>
      <c r="V323" s="466"/>
      <c r="W323" s="466"/>
      <c r="X323" s="466"/>
      <c r="Y323" s="466"/>
      <c r="Z323" s="466"/>
      <c r="AA323" s="466"/>
      <c r="AB323" s="467"/>
      <c r="AC323" s="468"/>
      <c r="AD323" s="469"/>
      <c r="AE323" s="469"/>
      <c r="AF323" s="469"/>
      <c r="AG323" s="469"/>
      <c r="AH323" s="469"/>
      <c r="AI323" s="469"/>
      <c r="AJ323" s="470"/>
      <c r="AK323" s="474">
        <f t="shared" si="22"/>
        <v>0</v>
      </c>
      <c r="AL323" s="685"/>
      <c r="AM323" s="458"/>
      <c r="AN323" s="459" t="e">
        <f>CONCATENATE(IF(E322&gt;0," * F01-12 for Age "&amp;E309&amp;" "&amp;E310&amp;" has a value greater than 0"&amp;CHAR(10),""),IF(F322&gt;0," * F01-12 for Age "&amp;E309&amp;" "&amp;F310&amp;" has a value greater than 0"&amp;CHAR(10),""),IF(E323&gt;0," * F01-13 for Age "&amp;E309&amp;" "&amp;E310&amp;" has a value greater than 0"&amp;CHAR(10),""),IF(F323&gt;0," * F01-13 for Age "&amp;E309&amp;" "&amp;F310&amp;" has a value greater than 0"&amp;CHAR(10),""),IF(#REF!&gt;0," * F01-14 for Age "&amp;E309&amp;" "&amp;E310&amp;" has a value greater than 0"&amp;CHAR(10),""),IF(#REF!&gt;0," * F01-14 for Age "&amp;E309&amp;" "&amp;F310&amp;" has a value greater than 0"&amp;CHAR(10),""),IF(E386&gt;0," * F01-15 for Age "&amp;E309&amp;" "&amp;E310&amp;" has a value greater than 0"&amp;CHAR(10),""),IF(F386&gt;0," * F01-15 for Age "&amp;E309&amp;" "&amp;F310&amp;" has a value greater than 0"&amp;CHAR(10),""),IF(E391&gt;0," * F01-20 for Age "&amp;E309&amp;" "&amp;E310&amp;" has a value greater than 0"&amp;CHAR(10),""),IF(F391&gt;0," * F01-20 for Age "&amp;E309&amp;" "&amp;F310&amp;" has a value greater than 0"&amp;CHAR(10),""),IF(E392&gt;0," * F01-21 for Age "&amp;E309&amp;" "&amp;E310&amp;" has a value greater than 0"&amp;CHAR(10),""),IF(F392&gt;0," * F01-21 for Age "&amp;E309&amp;" "&amp;F310&amp;" has a value greater than 0"&amp;CHAR(10),""),IF(E393&gt;0," * F01-22 for Age "&amp;E309&amp;" "&amp;E310&amp;" has a value greater than 0"&amp;CHAR(10),""),IF(F393&gt;0," * F01-22 for Age "&amp;E309&amp;" "&amp;F310&amp;" has a value greater than 0"&amp;CHAR(10),""),IF(E394&gt;0," * F01-23 for Age "&amp;E309&amp;" "&amp;E310&amp;" has a value greater than 0"&amp;CHAR(10),""),IF(F394&gt;0," * F01-23 for Age "&amp;E309&amp;" "&amp;F310&amp;" has a value greater than 0"&amp;CHAR(10),""),"")</f>
        <v>#REF!</v>
      </c>
      <c r="AO323" s="460"/>
    </row>
    <row r="324" spans="2:41" ht="42.75" customHeight="1" thickBot="1">
      <c r="B324" s="683"/>
      <c r="C324" s="461" t="s">
        <v>1115</v>
      </c>
      <c r="D324" s="462" t="s">
        <v>1116</v>
      </c>
      <c r="E324" s="472"/>
      <c r="F324" s="473"/>
      <c r="G324" s="465"/>
      <c r="H324" s="466"/>
      <c r="I324" s="466"/>
      <c r="J324" s="466"/>
      <c r="K324" s="466"/>
      <c r="L324" s="466"/>
      <c r="M324" s="466"/>
      <c r="N324" s="466"/>
      <c r="O324" s="466"/>
      <c r="P324" s="466"/>
      <c r="Q324" s="466"/>
      <c r="R324" s="466"/>
      <c r="S324" s="466"/>
      <c r="T324" s="466"/>
      <c r="U324" s="466"/>
      <c r="V324" s="466"/>
      <c r="W324" s="466"/>
      <c r="X324" s="466"/>
      <c r="Y324" s="466"/>
      <c r="Z324" s="466"/>
      <c r="AA324" s="466"/>
      <c r="AB324" s="467"/>
      <c r="AC324" s="468"/>
      <c r="AD324" s="469"/>
      <c r="AE324" s="469"/>
      <c r="AF324" s="469"/>
      <c r="AG324" s="469"/>
      <c r="AH324" s="469"/>
      <c r="AI324" s="469"/>
      <c r="AJ324" s="470"/>
      <c r="AK324" s="474">
        <f t="shared" ref="AK324" si="23">SUM(E324:AB324)</f>
        <v>0</v>
      </c>
      <c r="AL324" s="475"/>
      <c r="AM324" s="458"/>
      <c r="AN324" s="459" t="str">
        <f>CONCATENATE(IF(E323&gt;0," * F01-12 for Age "&amp;E310&amp;" "&amp;E311&amp;" has a value greater than 0"&amp;CHAR(10),""),IF(F323&gt;0," * F01-12 for Age "&amp;E310&amp;" "&amp;F311&amp;" has a value greater than 0"&amp;CHAR(10),""),IF(E324&gt;0," * F01-13 for Age "&amp;E310&amp;" "&amp;E311&amp;" has a value greater than 0"&amp;CHAR(10),""),IF(F324&gt;0," * F01-13 for Age "&amp;E310&amp;" "&amp;F311&amp;" has a value greater than 0"&amp;CHAR(10),""),IF(E386&gt;0," * F01-14 for Age "&amp;E310&amp;" "&amp;E311&amp;" has a value greater than 0"&amp;CHAR(10),""),IF(F386&gt;0," * F01-14 for Age "&amp;E310&amp;" "&amp;F311&amp;" has a value greater than 0"&amp;CHAR(10),""),IF(E387&gt;0," * F01-15 for Age "&amp;E310&amp;" "&amp;E311&amp;" has a value greater than 0"&amp;CHAR(10),""),IF(F387&gt;0," * F01-15 for Age "&amp;E310&amp;" "&amp;F311&amp;" has a value greater than 0"&amp;CHAR(10),""),IF(E392&gt;0," * F01-20 for Age "&amp;E310&amp;" "&amp;E311&amp;" has a value greater than 0"&amp;CHAR(10),""),IF(F392&gt;0," * F01-20 for Age "&amp;E310&amp;" "&amp;F311&amp;" has a value greater than 0"&amp;CHAR(10),""),IF(E393&gt;0," * F01-21 for Age "&amp;E310&amp;" "&amp;E311&amp;" has a value greater than 0"&amp;CHAR(10),""),IF(F393&gt;0," * F01-21 for Age "&amp;E310&amp;" "&amp;F311&amp;" has a value greater than 0"&amp;CHAR(10),""),IF(E394&gt;0," * F01-22 for Age "&amp;E310&amp;" "&amp;E311&amp;" has a value greater than 0"&amp;CHAR(10),""),IF(F394&gt;0," * F01-22 for Age "&amp;E310&amp;" "&amp;F311&amp;" has a value greater than 0"&amp;CHAR(10),""),IF(E395&gt;0," * F01-23 for Age "&amp;E310&amp;" "&amp;E311&amp;" has a value greater than 0"&amp;CHAR(10),""),IF(F395&gt;0," * F01-23 for Age "&amp;E310&amp;" "&amp;F311&amp;" has a value greater than 0"&amp;CHAR(10),""),"")</f>
        <v/>
      </c>
      <c r="AO324" s="460"/>
    </row>
    <row r="325" spans="2:41" ht="42.75" customHeight="1" thickBot="1">
      <c r="B325" s="684"/>
      <c r="C325" s="476" t="s">
        <v>1117</v>
      </c>
      <c r="D325" s="477" t="s">
        <v>1118</v>
      </c>
      <c r="E325" s="478"/>
      <c r="F325" s="479"/>
      <c r="G325" s="480">
        <f t="shared" ref="G325:AB325" si="24">G321-SUM(G322:G324)</f>
        <v>0</v>
      </c>
      <c r="H325" s="481">
        <f t="shared" si="24"/>
        <v>0</v>
      </c>
      <c r="I325" s="480">
        <f t="shared" si="24"/>
        <v>0</v>
      </c>
      <c r="J325" s="481">
        <f t="shared" si="24"/>
        <v>0</v>
      </c>
      <c r="K325" s="480">
        <f t="shared" si="24"/>
        <v>0</v>
      </c>
      <c r="L325" s="481">
        <f t="shared" si="24"/>
        <v>0</v>
      </c>
      <c r="M325" s="480">
        <f t="shared" si="24"/>
        <v>0</v>
      </c>
      <c r="N325" s="481">
        <f t="shared" si="24"/>
        <v>0</v>
      </c>
      <c r="O325" s="480">
        <f t="shared" si="24"/>
        <v>0</v>
      </c>
      <c r="P325" s="481">
        <f t="shared" si="24"/>
        <v>0</v>
      </c>
      <c r="Q325" s="480">
        <f t="shared" si="24"/>
        <v>0</v>
      </c>
      <c r="R325" s="481">
        <f t="shared" si="24"/>
        <v>0</v>
      </c>
      <c r="S325" s="480">
        <f t="shared" si="24"/>
        <v>0</v>
      </c>
      <c r="T325" s="481">
        <f t="shared" si="24"/>
        <v>0</v>
      </c>
      <c r="U325" s="480">
        <f t="shared" si="24"/>
        <v>0</v>
      </c>
      <c r="V325" s="481">
        <f t="shared" si="24"/>
        <v>0</v>
      </c>
      <c r="W325" s="480">
        <f t="shared" si="24"/>
        <v>0</v>
      </c>
      <c r="X325" s="481">
        <f t="shared" si="24"/>
        <v>0</v>
      </c>
      <c r="Y325" s="480">
        <f t="shared" si="24"/>
        <v>0</v>
      </c>
      <c r="Z325" s="481">
        <f t="shared" si="24"/>
        <v>0</v>
      </c>
      <c r="AA325" s="480">
        <f t="shared" si="24"/>
        <v>0</v>
      </c>
      <c r="AB325" s="482">
        <f t="shared" si="24"/>
        <v>0</v>
      </c>
      <c r="AC325" s="483"/>
      <c r="AD325" s="484"/>
      <c r="AE325" s="484"/>
      <c r="AF325" s="484"/>
      <c r="AG325" s="484"/>
      <c r="AH325" s="484"/>
      <c r="AI325" s="484"/>
      <c r="AJ325" s="485"/>
      <c r="AK325" s="486">
        <f t="shared" ref="AK325:AK385" si="25">SUM(E325:AB325)</f>
        <v>0</v>
      </c>
      <c r="AL325" s="475"/>
      <c r="AM325" s="458"/>
      <c r="AN325" s="459" t="str">
        <f>CONCATENATE(IF(E324&gt;0," * F01-12 for Age "&amp;E311&amp;" "&amp;E312&amp;" has a value greater than 0"&amp;CHAR(10),""),IF(F324&gt;0," * F01-12 for Age "&amp;E311&amp;" "&amp;F312&amp;" has a value greater than 0"&amp;CHAR(10),""),IF(E325&gt;0," * F01-13 for Age "&amp;E311&amp;" "&amp;E312&amp;" has a value greater than 0"&amp;CHAR(10),""),IF(F325&gt;0," * F01-13 for Age "&amp;E311&amp;" "&amp;F312&amp;" has a value greater than 0"&amp;CHAR(10),""),IF(E387&gt;0," * F01-14 for Age "&amp;E311&amp;" "&amp;E312&amp;" has a value greater than 0"&amp;CHAR(10),""),IF(F387&gt;0," * F01-14 for Age "&amp;E311&amp;" "&amp;F312&amp;" has a value greater than 0"&amp;CHAR(10),""),IF(E388&gt;0," * F01-15 for Age "&amp;E311&amp;" "&amp;E312&amp;" has a value greater than 0"&amp;CHAR(10),""),IF(F388&gt;0," * F01-15 for Age "&amp;E311&amp;" "&amp;F312&amp;" has a value greater than 0"&amp;CHAR(10),""),IF(E393&gt;0," * F01-20 for Age "&amp;E311&amp;" "&amp;E312&amp;" has a value greater than 0"&amp;CHAR(10),""),IF(F393&gt;0," * F01-20 for Age "&amp;E311&amp;" "&amp;F312&amp;" has a value greater than 0"&amp;CHAR(10),""),IF(E394&gt;0," * F01-21 for Age "&amp;E311&amp;" "&amp;E312&amp;" has a value greater than 0"&amp;CHAR(10),""),IF(F394&gt;0," * F01-21 for Age "&amp;E311&amp;" "&amp;F312&amp;" has a value greater than 0"&amp;CHAR(10),""),IF(E395&gt;0," * F01-22 for Age "&amp;E311&amp;" "&amp;E312&amp;" has a value greater than 0"&amp;CHAR(10),""),IF(F395&gt;0," * F01-22 for Age "&amp;E311&amp;" "&amp;F312&amp;" has a value greater than 0"&amp;CHAR(10),""),IF(E396&gt;0," * F01-23 for Age "&amp;E311&amp;" "&amp;E312&amp;" has a value greater than 0"&amp;CHAR(10),""),IF(F396&gt;0," * F01-23 for Age "&amp;E311&amp;" "&amp;F312&amp;" has a value greater than 0"&amp;CHAR(10),""),"")</f>
        <v/>
      </c>
      <c r="AO325" s="460"/>
    </row>
    <row r="326" spans="2:41" ht="42.75" customHeight="1" thickBot="1">
      <c r="B326" s="682" t="s">
        <v>13</v>
      </c>
      <c r="C326" s="449" t="s">
        <v>152</v>
      </c>
      <c r="D326" s="450" t="s">
        <v>1119</v>
      </c>
      <c r="E326" s="451"/>
      <c r="F326" s="452"/>
      <c r="G326" s="509"/>
      <c r="H326" s="509"/>
      <c r="I326" s="509"/>
      <c r="J326" s="509"/>
      <c r="K326" s="509"/>
      <c r="L326" s="509"/>
      <c r="M326" s="509"/>
      <c r="N326" s="509"/>
      <c r="O326" s="509"/>
      <c r="P326" s="509"/>
      <c r="Q326" s="509"/>
      <c r="R326" s="509"/>
      <c r="S326" s="509"/>
      <c r="T326" s="509"/>
      <c r="U326" s="509"/>
      <c r="V326" s="509"/>
      <c r="W326" s="509"/>
      <c r="X326" s="509"/>
      <c r="Y326" s="509"/>
      <c r="Z326" s="509"/>
      <c r="AA326" s="509"/>
      <c r="AB326" s="510"/>
      <c r="AC326" s="454"/>
      <c r="AD326" s="454"/>
      <c r="AE326" s="454"/>
      <c r="AF326" s="454"/>
      <c r="AG326" s="454"/>
      <c r="AH326" s="454"/>
      <c r="AI326" s="454"/>
      <c r="AJ326" s="454"/>
      <c r="AK326" s="456">
        <f t="shared" si="25"/>
        <v>0</v>
      </c>
      <c r="AL326" s="457"/>
      <c r="AM326" s="458"/>
      <c r="AN326" s="459"/>
      <c r="AO326" s="460"/>
    </row>
    <row r="327" spans="2:41" ht="42.75" customHeight="1">
      <c r="B327" s="683"/>
      <c r="C327" s="461" t="s">
        <v>1111</v>
      </c>
      <c r="D327" s="462" t="s">
        <v>1120</v>
      </c>
      <c r="E327" s="463"/>
      <c r="F327" s="464"/>
      <c r="G327" s="465"/>
      <c r="H327" s="466"/>
      <c r="I327" s="466"/>
      <c r="J327" s="466"/>
      <c r="K327" s="466"/>
      <c r="L327" s="466"/>
      <c r="M327" s="466"/>
      <c r="N327" s="466"/>
      <c r="O327" s="466"/>
      <c r="P327" s="466"/>
      <c r="Q327" s="466"/>
      <c r="R327" s="466"/>
      <c r="S327" s="466"/>
      <c r="T327" s="466"/>
      <c r="U327" s="466"/>
      <c r="V327" s="466"/>
      <c r="W327" s="466"/>
      <c r="X327" s="466"/>
      <c r="Y327" s="466"/>
      <c r="Z327" s="466"/>
      <c r="AA327" s="466"/>
      <c r="AB327" s="487"/>
      <c r="AC327" s="469"/>
      <c r="AD327" s="469"/>
      <c r="AE327" s="469"/>
      <c r="AF327" s="469"/>
      <c r="AG327" s="469"/>
      <c r="AH327" s="469"/>
      <c r="AI327" s="469"/>
      <c r="AJ327" s="469"/>
      <c r="AK327" s="471">
        <f t="shared" si="25"/>
        <v>0</v>
      </c>
      <c r="AL327" s="685" t="str">
        <f>CONCATENATE(IF(E328&gt;E327," * Positive F01-13 for Age "&amp;E314&amp;" "&amp;E315&amp;" is more than Tested F01-12"&amp;CHAR(10),""),IF(F328&gt;F327," * Positive F01-13 for Age "&amp;E314&amp;" "&amp;F315&amp;" is more than Tested F01-12"&amp;CHAR(10),""),IF(G328&gt;G327," * Positive F01-13 for Age "&amp;G314&amp;" "&amp;G315&amp;" is more than Tested F01-12"&amp;CHAR(10),""),IF(H328&gt;H327," * Positive F01-13 for Age "&amp;G314&amp;" "&amp;H315&amp;" is more than Tested F01-12"&amp;CHAR(10),""),IF(I328&gt;I327," * Positive F01-13 for Age "&amp;I314&amp;" "&amp;I315&amp;" is more than Tested F01-12"&amp;CHAR(10),""),IF(J328&gt;J327," * Positive F01-13 for Age "&amp;I314&amp;" "&amp;J315&amp;" is more than Tested F01-12"&amp;CHAR(10),""),IF(K328&gt;K327," * Positive F01-13 for Age "&amp;K314&amp;" "&amp;K315&amp;" is more than Tested F01-12"&amp;CHAR(10),""),IF(L328&gt;L327," * Positive F01-13 for Age "&amp;K314&amp;" "&amp;L315&amp;" is more than Tested F01-12"&amp;CHAR(10),""),IF(M328&gt;M327," * Positive F01-13 for Age "&amp;M314&amp;" "&amp;M315&amp;" is more than Tested F01-12"&amp;CHAR(10),""),IF(N328&gt;N327," * Positive F01-13 for Age "&amp;M314&amp;" "&amp;N315&amp;" is more than Tested F01-12"&amp;CHAR(10),""),IF(O328&gt;O327," * Positive F01-13 for Age "&amp;O314&amp;" "&amp;O315&amp;" is more than Tested F01-12"&amp;CHAR(10),""),IF(P328&gt;P327," * Positive F01-13 for Age "&amp;O314&amp;" "&amp;P315&amp;" is more than Tested F01-12"&amp;CHAR(10),""),IF(Q328&gt;Q327," * Positive F01-13 for Age "&amp;Q314&amp;" "&amp;Q315&amp;" is more than Tested F01-12"&amp;CHAR(10),""),IF(R328&gt;R327," * Positive F01-13 for Age "&amp;Q314&amp;" "&amp;R315&amp;" is more than Tested F01-12"&amp;CHAR(10),""),IF(S328&gt;S327," * Positive F01-13 for Age "&amp;S314&amp;" "&amp;S315&amp;" is more than Tested F01-12"&amp;CHAR(10),""),IF(T328&gt;T327," * Positive F01-13 for Age "&amp;S314&amp;" "&amp;T315&amp;" is more than Tested F01-12"&amp;CHAR(10),""),IF(U328&gt;U327," * Positive F01-13 for Age "&amp;U314&amp;" "&amp;U315&amp;" is more than Tested F01-12"&amp;CHAR(10),""),IF(V328&gt;V327," * Positive F01-13 for Age "&amp;U314&amp;" "&amp;V315&amp;" is more than Tested F01-12"&amp;CHAR(10),""),IF(W328&gt;W327," * Positive F01-13 for Age "&amp;W314&amp;" "&amp;W315&amp;" is more than Tested F01-12"&amp;CHAR(10),""),IF(X328&gt;X327," * Positive F01-13 for Age "&amp;W314&amp;" "&amp;X315&amp;" is more than Tested F01-12"&amp;CHAR(10),""),IF(Y328&gt;Y327," * Positive F01-13 for Age "&amp;Y314&amp;" "&amp;Y315&amp;" is more than Tested F01-12"&amp;CHAR(10),""),IF(Z328&gt;Z327," * Positive F01-13 for Age "&amp;Y314&amp;" "&amp;Z315&amp;" is more than Tested F01-12"&amp;CHAR(10),""),IF(AA328&gt;AA327," * Positive F01-13 for Age "&amp;AA314&amp;" "&amp;AA315&amp;" is more than Tested F01-12"&amp;CHAR(10),""),IF(AB328&gt;AB327," * Positive F01-13 for Age "&amp;AA314&amp;" "&amp;AB315&amp;" is more than Tested F01-12"&amp;CHAR(10),""))</f>
        <v/>
      </c>
      <c r="AM327" s="458"/>
      <c r="AN327" s="459" t="str">
        <f>CONCATENATE(IF(AND(IFERROR((AK328*100)/AK327,0)&gt;10,AK328&gt;5)," * This facility has a high positivity rate for Index Testing. Kindly confirm if this is the true reflection"&amp;CHAR(10),""),"")</f>
        <v/>
      </c>
      <c r="AO327" s="460"/>
    </row>
    <row r="328" spans="2:41" ht="42.75" customHeight="1">
      <c r="B328" s="683"/>
      <c r="C328" s="461" t="s">
        <v>1113</v>
      </c>
      <c r="D328" s="462" t="s">
        <v>1121</v>
      </c>
      <c r="E328" s="472"/>
      <c r="F328" s="473"/>
      <c r="G328" s="465"/>
      <c r="H328" s="466"/>
      <c r="I328" s="466"/>
      <c r="J328" s="466"/>
      <c r="K328" s="466"/>
      <c r="L328" s="466"/>
      <c r="M328" s="466"/>
      <c r="N328" s="466"/>
      <c r="O328" s="466"/>
      <c r="P328" s="466"/>
      <c r="Q328" s="466"/>
      <c r="R328" s="466"/>
      <c r="S328" s="466"/>
      <c r="T328" s="466"/>
      <c r="U328" s="466"/>
      <c r="V328" s="466"/>
      <c r="W328" s="466"/>
      <c r="X328" s="466"/>
      <c r="Y328" s="466"/>
      <c r="Z328" s="466"/>
      <c r="AA328" s="466"/>
      <c r="AB328" s="487"/>
      <c r="AC328" s="469"/>
      <c r="AD328" s="469"/>
      <c r="AE328" s="469"/>
      <c r="AF328" s="469"/>
      <c r="AG328" s="469"/>
      <c r="AH328" s="469"/>
      <c r="AI328" s="469"/>
      <c r="AJ328" s="469"/>
      <c r="AK328" s="474">
        <f t="shared" si="25"/>
        <v>0</v>
      </c>
      <c r="AL328" s="685"/>
      <c r="AM328" s="458"/>
      <c r="AN328" s="459" t="e">
        <f>CONCATENATE(IF(E327&gt;0," * F01-12 for Age "&amp;E314&amp;" "&amp;E315&amp;" has a value greater than 0"&amp;CHAR(10),""),IF(F327&gt;0," * F01-12 for Age "&amp;E314&amp;" "&amp;F315&amp;" has a value greater than 0"&amp;CHAR(10),""),IF(E328&gt;0," * F01-13 for Age "&amp;E314&amp;" "&amp;E315&amp;" has a value greater than 0"&amp;CHAR(10),""),IF(F328&gt;0," * F01-13 for Age "&amp;E314&amp;" "&amp;F315&amp;" has a value greater than 0"&amp;CHAR(10),""),IF(#REF!&gt;0," * F01-14 for Age "&amp;E314&amp;" "&amp;E315&amp;" has a value greater than 0"&amp;CHAR(10),""),IF(#REF!&gt;0," * F01-14 for Age "&amp;E314&amp;" "&amp;F315&amp;" has a value greater than 0"&amp;CHAR(10),""),IF(E391&gt;0," * F01-15 for Age "&amp;E314&amp;" "&amp;E315&amp;" has a value greater than 0"&amp;CHAR(10),""),IF(F391&gt;0," * F01-15 for Age "&amp;E314&amp;" "&amp;F315&amp;" has a value greater than 0"&amp;CHAR(10),""),IF(E396&gt;0," * F01-20 for Age "&amp;E314&amp;" "&amp;E315&amp;" has a value greater than 0"&amp;CHAR(10),""),IF(F396&gt;0," * F01-20 for Age "&amp;E314&amp;" "&amp;F315&amp;" has a value greater than 0"&amp;CHAR(10),""),IF(E397&gt;0," * F01-21 for Age "&amp;E314&amp;" "&amp;E315&amp;" has a value greater than 0"&amp;CHAR(10),""),IF(F397&gt;0," * F01-21 for Age "&amp;E314&amp;" "&amp;F315&amp;" has a value greater than 0"&amp;CHAR(10),""),IF(E398&gt;0," * F01-22 for Age "&amp;E314&amp;" "&amp;E315&amp;" has a value greater than 0"&amp;CHAR(10),""),IF(F398&gt;0," * F01-22 for Age "&amp;E314&amp;" "&amp;F315&amp;" has a value greater than 0"&amp;CHAR(10),""),IF(E399&gt;0," * F01-23 for Age "&amp;E314&amp;" "&amp;E315&amp;" has a value greater than 0"&amp;CHAR(10),""),IF(F399&gt;0," * F01-23 for Age "&amp;E314&amp;" "&amp;F315&amp;" has a value greater than 0"&amp;CHAR(10),""),"")</f>
        <v>#REF!</v>
      </c>
      <c r="AO328" s="460"/>
    </row>
    <row r="329" spans="2:41" ht="42.75" customHeight="1" thickBot="1">
      <c r="B329" s="683"/>
      <c r="C329" s="461" t="s">
        <v>1115</v>
      </c>
      <c r="D329" s="462" t="s">
        <v>1122</v>
      </c>
      <c r="E329" s="472"/>
      <c r="F329" s="473"/>
      <c r="G329" s="465"/>
      <c r="H329" s="466"/>
      <c r="I329" s="466"/>
      <c r="J329" s="466"/>
      <c r="K329" s="466"/>
      <c r="L329" s="466"/>
      <c r="M329" s="466"/>
      <c r="N329" s="466"/>
      <c r="O329" s="466"/>
      <c r="P329" s="466"/>
      <c r="Q329" s="466"/>
      <c r="R329" s="466"/>
      <c r="S329" s="466"/>
      <c r="T329" s="466"/>
      <c r="U329" s="466"/>
      <c r="V329" s="466"/>
      <c r="W329" s="466"/>
      <c r="X329" s="466"/>
      <c r="Y329" s="466"/>
      <c r="Z329" s="466"/>
      <c r="AA329" s="466"/>
      <c r="AB329" s="487"/>
      <c r="AC329" s="469"/>
      <c r="AD329" s="469"/>
      <c r="AE329" s="469"/>
      <c r="AF329" s="469"/>
      <c r="AG329" s="469"/>
      <c r="AH329" s="469"/>
      <c r="AI329" s="469"/>
      <c r="AJ329" s="469"/>
      <c r="AK329" s="474">
        <f t="shared" si="25"/>
        <v>0</v>
      </c>
      <c r="AL329" s="475"/>
      <c r="AM329" s="458"/>
      <c r="AN329" s="459" t="str">
        <f>CONCATENATE(IF(E328&gt;0," * F01-12 for Age "&amp;E315&amp;" "&amp;E316&amp;" has a value greater than 0"&amp;CHAR(10),""),IF(F328&gt;0," * F01-12 for Age "&amp;E315&amp;" "&amp;F316&amp;" has a value greater than 0"&amp;CHAR(10),""),IF(E329&gt;0," * F01-13 for Age "&amp;E315&amp;" "&amp;E316&amp;" has a value greater than 0"&amp;CHAR(10),""),IF(F329&gt;0," * F01-13 for Age "&amp;E315&amp;" "&amp;F316&amp;" has a value greater than 0"&amp;CHAR(10),""),IF(E391&gt;0," * F01-14 for Age "&amp;E315&amp;" "&amp;E316&amp;" has a value greater than 0"&amp;CHAR(10),""),IF(F391&gt;0," * F01-14 for Age "&amp;E315&amp;" "&amp;F316&amp;" has a value greater than 0"&amp;CHAR(10),""),IF(E392&gt;0," * F01-15 for Age "&amp;E315&amp;" "&amp;E316&amp;" has a value greater than 0"&amp;CHAR(10),""),IF(F392&gt;0," * F01-15 for Age "&amp;E315&amp;" "&amp;F316&amp;" has a value greater than 0"&amp;CHAR(10),""),IF(E397&gt;0," * F01-20 for Age "&amp;E315&amp;" "&amp;E316&amp;" has a value greater than 0"&amp;CHAR(10),""),IF(F397&gt;0," * F01-20 for Age "&amp;E315&amp;" "&amp;F316&amp;" has a value greater than 0"&amp;CHAR(10),""),IF(E398&gt;0," * F01-21 for Age "&amp;E315&amp;" "&amp;E316&amp;" has a value greater than 0"&amp;CHAR(10),""),IF(F398&gt;0," * F01-21 for Age "&amp;E315&amp;" "&amp;F316&amp;" has a value greater than 0"&amp;CHAR(10),""),IF(E399&gt;0," * F01-22 for Age "&amp;E315&amp;" "&amp;E316&amp;" has a value greater than 0"&amp;CHAR(10),""),IF(F399&gt;0," * F01-22 for Age "&amp;E315&amp;" "&amp;F316&amp;" has a value greater than 0"&amp;CHAR(10),""),IF(E400&gt;0," * F01-23 for Age "&amp;E315&amp;" "&amp;E316&amp;" has a value greater than 0"&amp;CHAR(10),""),IF(F400&gt;0," * F01-23 for Age "&amp;E315&amp;" "&amp;F316&amp;" has a value greater than 0"&amp;CHAR(10),""),"")</f>
        <v/>
      </c>
      <c r="AO329" s="460"/>
    </row>
    <row r="330" spans="2:41" ht="42.75" customHeight="1" thickBot="1">
      <c r="B330" s="684"/>
      <c r="C330" s="476" t="s">
        <v>1117</v>
      </c>
      <c r="D330" s="477" t="s">
        <v>1123</v>
      </c>
      <c r="E330" s="478"/>
      <c r="F330" s="479"/>
      <c r="G330" s="480">
        <f t="shared" ref="G330:AB330" si="26">G326-SUM(G327:G329)</f>
        <v>0</v>
      </c>
      <c r="H330" s="481">
        <f t="shared" si="26"/>
        <v>0</v>
      </c>
      <c r="I330" s="480">
        <f t="shared" si="26"/>
        <v>0</v>
      </c>
      <c r="J330" s="481">
        <f t="shared" si="26"/>
        <v>0</v>
      </c>
      <c r="K330" s="480">
        <f t="shared" si="26"/>
        <v>0</v>
      </c>
      <c r="L330" s="481">
        <f t="shared" si="26"/>
        <v>0</v>
      </c>
      <c r="M330" s="480">
        <f t="shared" si="26"/>
        <v>0</v>
      </c>
      <c r="N330" s="481">
        <f t="shared" si="26"/>
        <v>0</v>
      </c>
      <c r="O330" s="480">
        <f t="shared" si="26"/>
        <v>0</v>
      </c>
      <c r="P330" s="481">
        <f t="shared" si="26"/>
        <v>0</v>
      </c>
      <c r="Q330" s="480">
        <f t="shared" si="26"/>
        <v>0</v>
      </c>
      <c r="R330" s="481">
        <f t="shared" si="26"/>
        <v>0</v>
      </c>
      <c r="S330" s="480">
        <f t="shared" si="26"/>
        <v>0</v>
      </c>
      <c r="T330" s="481">
        <f t="shared" si="26"/>
        <v>0</v>
      </c>
      <c r="U330" s="480">
        <f t="shared" si="26"/>
        <v>0</v>
      </c>
      <c r="V330" s="481">
        <f t="shared" si="26"/>
        <v>0</v>
      </c>
      <c r="W330" s="480">
        <f t="shared" si="26"/>
        <v>0</v>
      </c>
      <c r="X330" s="481">
        <f t="shared" si="26"/>
        <v>0</v>
      </c>
      <c r="Y330" s="480">
        <f t="shared" si="26"/>
        <v>0</v>
      </c>
      <c r="Z330" s="481">
        <f t="shared" si="26"/>
        <v>0</v>
      </c>
      <c r="AA330" s="480">
        <f t="shared" si="26"/>
        <v>0</v>
      </c>
      <c r="AB330" s="481">
        <f t="shared" si="26"/>
        <v>0</v>
      </c>
      <c r="AC330" s="484"/>
      <c r="AD330" s="484"/>
      <c r="AE330" s="484"/>
      <c r="AF330" s="484"/>
      <c r="AG330" s="484"/>
      <c r="AH330" s="484"/>
      <c r="AI330" s="484"/>
      <c r="AJ330" s="484"/>
      <c r="AK330" s="486">
        <f t="shared" si="25"/>
        <v>0</v>
      </c>
      <c r="AL330" s="475"/>
      <c r="AM330" s="458"/>
      <c r="AN330" s="459" t="str">
        <f>CONCATENATE(IF(E329&gt;0," * F01-12 for Age "&amp;E316&amp;" "&amp;E317&amp;" has a value greater than 0"&amp;CHAR(10),""),IF(F329&gt;0," * F01-12 for Age "&amp;E316&amp;" "&amp;F317&amp;" has a value greater than 0"&amp;CHAR(10),""),IF(E330&gt;0," * F01-13 for Age "&amp;E316&amp;" "&amp;E317&amp;" has a value greater than 0"&amp;CHAR(10),""),IF(F330&gt;0," * F01-13 for Age "&amp;E316&amp;" "&amp;F317&amp;" has a value greater than 0"&amp;CHAR(10),""),IF(E392&gt;0," * F01-14 for Age "&amp;E316&amp;" "&amp;E317&amp;" has a value greater than 0"&amp;CHAR(10),""),IF(F392&gt;0," * F01-14 for Age "&amp;E316&amp;" "&amp;F317&amp;" has a value greater than 0"&amp;CHAR(10),""),IF(E393&gt;0," * F01-15 for Age "&amp;E316&amp;" "&amp;E317&amp;" has a value greater than 0"&amp;CHAR(10),""),IF(F393&gt;0," * F01-15 for Age "&amp;E316&amp;" "&amp;F317&amp;" has a value greater than 0"&amp;CHAR(10),""),IF(E398&gt;0," * F01-20 for Age "&amp;E316&amp;" "&amp;E317&amp;" has a value greater than 0"&amp;CHAR(10),""),IF(F398&gt;0," * F01-20 for Age "&amp;E316&amp;" "&amp;F317&amp;" has a value greater than 0"&amp;CHAR(10),""),IF(E399&gt;0," * F01-21 for Age "&amp;E316&amp;" "&amp;E317&amp;" has a value greater than 0"&amp;CHAR(10),""),IF(F399&gt;0," * F01-21 for Age "&amp;E316&amp;" "&amp;F317&amp;" has a value greater than 0"&amp;CHAR(10),""),IF(E400&gt;0," * F01-22 for Age "&amp;E316&amp;" "&amp;E317&amp;" has a value greater than 0"&amp;CHAR(10),""),IF(F400&gt;0," * F01-22 for Age "&amp;E316&amp;" "&amp;F317&amp;" has a value greater than 0"&amp;CHAR(10),""),IF(E401&gt;0," * F01-23 for Age "&amp;E316&amp;" "&amp;E317&amp;" has a value greater than 0"&amp;CHAR(10),""),IF(F401&gt;0," * F01-23 for Age "&amp;E316&amp;" "&amp;F317&amp;" has a value greater than 0"&amp;CHAR(10),""),"")</f>
        <v/>
      </c>
      <c r="AO330" s="460"/>
    </row>
    <row r="331" spans="2:41" ht="42.75" customHeight="1" thickBot="1">
      <c r="B331" s="682" t="s">
        <v>14</v>
      </c>
      <c r="C331" s="449" t="s">
        <v>152</v>
      </c>
      <c r="D331" s="450" t="s">
        <v>1124</v>
      </c>
      <c r="E331" s="451"/>
      <c r="F331" s="452"/>
      <c r="G331" s="509"/>
      <c r="H331" s="509"/>
      <c r="I331" s="509"/>
      <c r="J331" s="509"/>
      <c r="K331" s="509"/>
      <c r="L331" s="509"/>
      <c r="M331" s="509"/>
      <c r="N331" s="509"/>
      <c r="O331" s="509"/>
      <c r="P331" s="509"/>
      <c r="Q331" s="509"/>
      <c r="R331" s="509"/>
      <c r="S331" s="509"/>
      <c r="T331" s="509"/>
      <c r="U331" s="509"/>
      <c r="V331" s="509"/>
      <c r="W331" s="509"/>
      <c r="X331" s="509"/>
      <c r="Y331" s="509"/>
      <c r="Z331" s="509"/>
      <c r="AA331" s="509"/>
      <c r="AB331" s="510"/>
      <c r="AC331" s="454"/>
      <c r="AD331" s="454"/>
      <c r="AE331" s="454"/>
      <c r="AF331" s="454"/>
      <c r="AG331" s="454"/>
      <c r="AH331" s="454"/>
      <c r="AI331" s="454"/>
      <c r="AJ331" s="454"/>
      <c r="AK331" s="456">
        <f t="shared" si="25"/>
        <v>0</v>
      </c>
      <c r="AL331" s="457"/>
      <c r="AM331" s="458"/>
      <c r="AN331" s="459"/>
      <c r="AO331" s="460"/>
    </row>
    <row r="332" spans="2:41" ht="42.75" customHeight="1">
      <c r="B332" s="683"/>
      <c r="C332" s="461" t="s">
        <v>1111</v>
      </c>
      <c r="D332" s="462" t="s">
        <v>1125</v>
      </c>
      <c r="E332" s="463"/>
      <c r="F332" s="464"/>
      <c r="G332" s="465"/>
      <c r="H332" s="466"/>
      <c r="I332" s="466"/>
      <c r="J332" s="466"/>
      <c r="K332" s="466"/>
      <c r="L332" s="466"/>
      <c r="M332" s="466"/>
      <c r="N332" s="466"/>
      <c r="O332" s="466"/>
      <c r="P332" s="466"/>
      <c r="Q332" s="466"/>
      <c r="R332" s="466"/>
      <c r="S332" s="466"/>
      <c r="T332" s="466"/>
      <c r="U332" s="466"/>
      <c r="V332" s="466"/>
      <c r="W332" s="466"/>
      <c r="X332" s="466"/>
      <c r="Y332" s="466"/>
      <c r="Z332" s="466"/>
      <c r="AA332" s="466"/>
      <c r="AB332" s="487"/>
      <c r="AC332" s="469"/>
      <c r="AD332" s="469"/>
      <c r="AE332" s="469"/>
      <c r="AF332" s="469"/>
      <c r="AG332" s="469"/>
      <c r="AH332" s="469"/>
      <c r="AI332" s="469"/>
      <c r="AJ332" s="469"/>
      <c r="AK332" s="471">
        <f t="shared" si="25"/>
        <v>0</v>
      </c>
      <c r="AL332" s="685" t="str">
        <f>CONCATENATE(IF(E333&gt;E332," * Positive F01-13 for Age "&amp;E319&amp;" "&amp;E320&amp;" is more than Tested F01-12"&amp;CHAR(10),""),IF(F333&gt;F332," * Positive F01-13 for Age "&amp;E319&amp;" "&amp;F320&amp;" is more than Tested F01-12"&amp;CHAR(10),""),IF(G333&gt;G332," * Positive F01-13 for Age "&amp;G319&amp;" "&amp;G320&amp;" is more than Tested F01-12"&amp;CHAR(10),""),IF(H333&gt;H332," * Positive F01-13 for Age "&amp;G319&amp;" "&amp;H320&amp;" is more than Tested F01-12"&amp;CHAR(10),""),IF(I333&gt;I332," * Positive F01-13 for Age "&amp;I319&amp;" "&amp;I320&amp;" is more than Tested F01-12"&amp;CHAR(10),""),IF(J333&gt;J332," * Positive F01-13 for Age "&amp;I319&amp;" "&amp;J320&amp;" is more than Tested F01-12"&amp;CHAR(10),""),IF(K333&gt;K332," * Positive F01-13 for Age "&amp;K319&amp;" "&amp;K320&amp;" is more than Tested F01-12"&amp;CHAR(10),""),IF(L333&gt;L332," * Positive F01-13 for Age "&amp;K319&amp;" "&amp;L320&amp;" is more than Tested F01-12"&amp;CHAR(10),""),IF(M333&gt;M332," * Positive F01-13 for Age "&amp;M319&amp;" "&amp;M320&amp;" is more than Tested F01-12"&amp;CHAR(10),""),IF(N333&gt;N332," * Positive F01-13 for Age "&amp;M319&amp;" "&amp;N320&amp;" is more than Tested F01-12"&amp;CHAR(10),""),IF(O333&gt;O332," * Positive F01-13 for Age "&amp;O319&amp;" "&amp;O320&amp;" is more than Tested F01-12"&amp;CHAR(10),""),IF(P333&gt;P332," * Positive F01-13 for Age "&amp;O319&amp;" "&amp;P320&amp;" is more than Tested F01-12"&amp;CHAR(10),""),IF(Q333&gt;Q332," * Positive F01-13 for Age "&amp;Q319&amp;" "&amp;Q320&amp;" is more than Tested F01-12"&amp;CHAR(10),""),IF(R333&gt;R332," * Positive F01-13 for Age "&amp;Q319&amp;" "&amp;R320&amp;" is more than Tested F01-12"&amp;CHAR(10),""),IF(S333&gt;S332," * Positive F01-13 for Age "&amp;S319&amp;" "&amp;S320&amp;" is more than Tested F01-12"&amp;CHAR(10),""),IF(T333&gt;T332," * Positive F01-13 for Age "&amp;S319&amp;" "&amp;T320&amp;" is more than Tested F01-12"&amp;CHAR(10),""),IF(U333&gt;U332," * Positive F01-13 for Age "&amp;U319&amp;" "&amp;U320&amp;" is more than Tested F01-12"&amp;CHAR(10),""),IF(V333&gt;V332," * Positive F01-13 for Age "&amp;U319&amp;" "&amp;V320&amp;" is more than Tested F01-12"&amp;CHAR(10),""),IF(W333&gt;W332," * Positive F01-13 for Age "&amp;W319&amp;" "&amp;W320&amp;" is more than Tested F01-12"&amp;CHAR(10),""),IF(X333&gt;X332," * Positive F01-13 for Age "&amp;W319&amp;" "&amp;X320&amp;" is more than Tested F01-12"&amp;CHAR(10),""),IF(Y333&gt;Y332," * Positive F01-13 for Age "&amp;Y319&amp;" "&amp;Y320&amp;" is more than Tested F01-12"&amp;CHAR(10),""),IF(Z333&gt;Z332," * Positive F01-13 for Age "&amp;Y319&amp;" "&amp;Z320&amp;" is more than Tested F01-12"&amp;CHAR(10),""),IF(AA333&gt;AA332," * Positive F01-13 for Age "&amp;AA319&amp;" "&amp;AA320&amp;" is more than Tested F01-12"&amp;CHAR(10),""),IF(AB333&gt;AB332," * Positive F01-13 for Age "&amp;AA319&amp;" "&amp;AB320&amp;" is more than Tested F01-12"&amp;CHAR(10),""))</f>
        <v/>
      </c>
      <c r="AM332" s="458"/>
      <c r="AN332" s="459" t="str">
        <f>CONCATENATE(IF(AND(IFERROR((AK333*100)/AK332,0)&gt;10,AK333&gt;5)," * This facility has a high positivity rate for Index Testing. Kindly confirm if this is the true reflection"&amp;CHAR(10),""),"")</f>
        <v/>
      </c>
      <c r="AO332" s="460"/>
    </row>
    <row r="333" spans="2:41" ht="42.75" customHeight="1">
      <c r="B333" s="683"/>
      <c r="C333" s="461" t="s">
        <v>1113</v>
      </c>
      <c r="D333" s="462" t="s">
        <v>1126</v>
      </c>
      <c r="E333" s="472"/>
      <c r="F333" s="473"/>
      <c r="G333" s="465"/>
      <c r="H333" s="466"/>
      <c r="I333" s="466"/>
      <c r="J333" s="466"/>
      <c r="K333" s="466"/>
      <c r="L333" s="466"/>
      <c r="M333" s="466"/>
      <c r="N333" s="466"/>
      <c r="O333" s="466"/>
      <c r="P333" s="466"/>
      <c r="Q333" s="466"/>
      <c r="R333" s="466"/>
      <c r="S333" s="466"/>
      <c r="T333" s="466"/>
      <c r="U333" s="466"/>
      <c r="V333" s="466"/>
      <c r="W333" s="466"/>
      <c r="X333" s="466"/>
      <c r="Y333" s="466"/>
      <c r="Z333" s="466"/>
      <c r="AA333" s="466"/>
      <c r="AB333" s="487"/>
      <c r="AC333" s="469"/>
      <c r="AD333" s="469"/>
      <c r="AE333" s="469"/>
      <c r="AF333" s="469"/>
      <c r="AG333" s="469"/>
      <c r="AH333" s="469"/>
      <c r="AI333" s="469"/>
      <c r="AJ333" s="469"/>
      <c r="AK333" s="474">
        <f t="shared" si="25"/>
        <v>0</v>
      </c>
      <c r="AL333" s="685"/>
      <c r="AM333" s="458"/>
      <c r="AN333" s="459" t="e">
        <f>CONCATENATE(IF(E332&gt;0," * F01-12 for Age "&amp;E319&amp;" "&amp;E320&amp;" has a value greater than 0"&amp;CHAR(10),""),IF(F332&gt;0," * F01-12 for Age "&amp;E319&amp;" "&amp;F320&amp;" has a value greater than 0"&amp;CHAR(10),""),IF(E333&gt;0," * F01-13 for Age "&amp;E319&amp;" "&amp;E320&amp;" has a value greater than 0"&amp;CHAR(10),""),IF(F333&gt;0," * F01-13 for Age "&amp;E319&amp;" "&amp;F320&amp;" has a value greater than 0"&amp;CHAR(10),""),IF(#REF!&gt;0," * F01-14 for Age "&amp;E319&amp;" "&amp;E320&amp;" has a value greater than 0"&amp;CHAR(10),""),IF(#REF!&gt;0," * F01-14 for Age "&amp;E319&amp;" "&amp;F320&amp;" has a value greater than 0"&amp;CHAR(10),""),IF(E396&gt;0," * F01-15 for Age "&amp;E319&amp;" "&amp;E320&amp;" has a value greater than 0"&amp;CHAR(10),""),IF(F396&gt;0," * F01-15 for Age "&amp;E319&amp;" "&amp;F320&amp;" has a value greater than 0"&amp;CHAR(10),""),IF(E401&gt;0," * F01-20 for Age "&amp;E319&amp;" "&amp;E320&amp;" has a value greater than 0"&amp;CHAR(10),""),IF(F401&gt;0," * F01-20 for Age "&amp;E319&amp;" "&amp;F320&amp;" has a value greater than 0"&amp;CHAR(10),""),IF(E402&gt;0," * F01-21 for Age "&amp;E319&amp;" "&amp;E320&amp;" has a value greater than 0"&amp;CHAR(10),""),IF(F402&gt;0," * F01-21 for Age "&amp;E319&amp;" "&amp;F320&amp;" has a value greater than 0"&amp;CHAR(10),""),IF(E403&gt;0," * F01-22 for Age "&amp;E319&amp;" "&amp;E320&amp;" has a value greater than 0"&amp;CHAR(10),""),IF(F403&gt;0," * F01-22 for Age "&amp;E319&amp;" "&amp;F320&amp;" has a value greater than 0"&amp;CHAR(10),""),IF(E404&gt;0," * F01-23 for Age "&amp;E319&amp;" "&amp;E320&amp;" has a value greater than 0"&amp;CHAR(10),""),IF(F404&gt;0," * F01-23 for Age "&amp;E319&amp;" "&amp;F320&amp;" has a value greater than 0"&amp;CHAR(10),""),"")</f>
        <v>#REF!</v>
      </c>
      <c r="AO333" s="460"/>
    </row>
    <row r="334" spans="2:41" ht="42.75" customHeight="1" thickBot="1">
      <c r="B334" s="683"/>
      <c r="C334" s="461" t="s">
        <v>1115</v>
      </c>
      <c r="D334" s="462" t="s">
        <v>1127</v>
      </c>
      <c r="E334" s="472"/>
      <c r="F334" s="473"/>
      <c r="G334" s="465"/>
      <c r="H334" s="466"/>
      <c r="I334" s="466"/>
      <c r="J334" s="466"/>
      <c r="K334" s="466"/>
      <c r="L334" s="466"/>
      <c r="M334" s="466"/>
      <c r="N334" s="466"/>
      <c r="O334" s="466"/>
      <c r="P334" s="466"/>
      <c r="Q334" s="466"/>
      <c r="R334" s="466"/>
      <c r="S334" s="466"/>
      <c r="T334" s="466"/>
      <c r="U334" s="466"/>
      <c r="V334" s="466"/>
      <c r="W334" s="466"/>
      <c r="X334" s="466"/>
      <c r="Y334" s="466"/>
      <c r="Z334" s="466"/>
      <c r="AA334" s="466"/>
      <c r="AB334" s="487"/>
      <c r="AC334" s="469"/>
      <c r="AD334" s="469"/>
      <c r="AE334" s="469"/>
      <c r="AF334" s="469"/>
      <c r="AG334" s="469"/>
      <c r="AH334" s="469"/>
      <c r="AI334" s="469"/>
      <c r="AJ334" s="469"/>
      <c r="AK334" s="474">
        <f t="shared" si="25"/>
        <v>0</v>
      </c>
      <c r="AL334" s="475"/>
      <c r="AM334" s="458"/>
      <c r="AN334" s="459" t="str">
        <f>CONCATENATE(IF(E333&gt;0," * F01-12 for Age "&amp;E320&amp;" "&amp;E321&amp;" has a value greater than 0"&amp;CHAR(10),""),IF(F333&gt;0," * F01-12 for Age "&amp;E320&amp;" "&amp;F321&amp;" has a value greater than 0"&amp;CHAR(10),""),IF(E334&gt;0," * F01-13 for Age "&amp;E320&amp;" "&amp;E321&amp;" has a value greater than 0"&amp;CHAR(10),""),IF(F334&gt;0," * F01-13 for Age "&amp;E320&amp;" "&amp;F321&amp;" has a value greater than 0"&amp;CHAR(10),""),IF(E396&gt;0," * F01-14 for Age "&amp;E320&amp;" "&amp;E321&amp;" has a value greater than 0"&amp;CHAR(10),""),IF(F396&gt;0," * F01-14 for Age "&amp;E320&amp;" "&amp;F321&amp;" has a value greater than 0"&amp;CHAR(10),""),IF(E397&gt;0," * F01-15 for Age "&amp;E320&amp;" "&amp;E321&amp;" has a value greater than 0"&amp;CHAR(10),""),IF(F397&gt;0," * F01-15 for Age "&amp;E320&amp;" "&amp;F321&amp;" has a value greater than 0"&amp;CHAR(10),""),IF(E402&gt;0," * F01-20 for Age "&amp;E320&amp;" "&amp;E321&amp;" has a value greater than 0"&amp;CHAR(10),""),IF(F402&gt;0," * F01-20 for Age "&amp;E320&amp;" "&amp;F321&amp;" has a value greater than 0"&amp;CHAR(10),""),IF(E403&gt;0," * F01-21 for Age "&amp;E320&amp;" "&amp;E321&amp;" has a value greater than 0"&amp;CHAR(10),""),IF(F403&gt;0," * F01-21 for Age "&amp;E320&amp;" "&amp;F321&amp;" has a value greater than 0"&amp;CHAR(10),""),IF(E404&gt;0," * F01-22 for Age "&amp;E320&amp;" "&amp;E321&amp;" has a value greater than 0"&amp;CHAR(10),""),IF(F404&gt;0," * F01-22 for Age "&amp;E320&amp;" "&amp;F321&amp;" has a value greater than 0"&amp;CHAR(10),""),IF(E405&gt;0," * F01-23 for Age "&amp;E320&amp;" "&amp;E321&amp;" has a value greater than 0"&amp;CHAR(10),""),IF(F405&gt;0," * F01-23 for Age "&amp;E320&amp;" "&amp;F321&amp;" has a value greater than 0"&amp;CHAR(10),""),"")</f>
        <v/>
      </c>
      <c r="AO334" s="460"/>
    </row>
    <row r="335" spans="2:41" ht="42.75" customHeight="1" thickBot="1">
      <c r="B335" s="684"/>
      <c r="C335" s="476" t="s">
        <v>1117</v>
      </c>
      <c r="D335" s="477" t="s">
        <v>1128</v>
      </c>
      <c r="E335" s="478"/>
      <c r="F335" s="479"/>
      <c r="G335" s="480">
        <f t="shared" ref="G335:AB335" si="27">G331-SUM(G332:G334)</f>
        <v>0</v>
      </c>
      <c r="H335" s="481">
        <f t="shared" si="27"/>
        <v>0</v>
      </c>
      <c r="I335" s="480">
        <f t="shared" si="27"/>
        <v>0</v>
      </c>
      <c r="J335" s="481">
        <f t="shared" si="27"/>
        <v>0</v>
      </c>
      <c r="K335" s="480">
        <f t="shared" si="27"/>
        <v>0</v>
      </c>
      <c r="L335" s="481">
        <f t="shared" si="27"/>
        <v>0</v>
      </c>
      <c r="M335" s="480">
        <f t="shared" si="27"/>
        <v>0</v>
      </c>
      <c r="N335" s="481">
        <f t="shared" si="27"/>
        <v>0</v>
      </c>
      <c r="O335" s="480">
        <f t="shared" si="27"/>
        <v>0</v>
      </c>
      <c r="P335" s="481">
        <f t="shared" si="27"/>
        <v>0</v>
      </c>
      <c r="Q335" s="480">
        <f t="shared" si="27"/>
        <v>0</v>
      </c>
      <c r="R335" s="481">
        <f t="shared" si="27"/>
        <v>0</v>
      </c>
      <c r="S335" s="480">
        <f t="shared" si="27"/>
        <v>0</v>
      </c>
      <c r="T335" s="481">
        <f t="shared" si="27"/>
        <v>0</v>
      </c>
      <c r="U335" s="480">
        <f t="shared" si="27"/>
        <v>0</v>
      </c>
      <c r="V335" s="481">
        <f t="shared" si="27"/>
        <v>0</v>
      </c>
      <c r="W335" s="480">
        <f t="shared" si="27"/>
        <v>0</v>
      </c>
      <c r="X335" s="481">
        <f t="shared" si="27"/>
        <v>0</v>
      </c>
      <c r="Y335" s="480">
        <f t="shared" si="27"/>
        <v>0</v>
      </c>
      <c r="Z335" s="481">
        <f t="shared" si="27"/>
        <v>0</v>
      </c>
      <c r="AA335" s="480">
        <f t="shared" si="27"/>
        <v>0</v>
      </c>
      <c r="AB335" s="481">
        <f t="shared" si="27"/>
        <v>0</v>
      </c>
      <c r="AC335" s="484"/>
      <c r="AD335" s="484"/>
      <c r="AE335" s="484"/>
      <c r="AF335" s="484"/>
      <c r="AG335" s="484"/>
      <c r="AH335" s="484"/>
      <c r="AI335" s="484"/>
      <c r="AJ335" s="484"/>
      <c r="AK335" s="486">
        <f t="shared" si="25"/>
        <v>0</v>
      </c>
      <c r="AL335" s="475"/>
      <c r="AM335" s="458"/>
      <c r="AN335" s="459" t="str">
        <f>CONCATENATE(IF(E334&gt;0," * F01-12 for Age "&amp;E321&amp;" "&amp;E322&amp;" has a value greater than 0"&amp;CHAR(10),""),IF(F334&gt;0," * F01-12 for Age "&amp;E321&amp;" "&amp;F322&amp;" has a value greater than 0"&amp;CHAR(10),""),IF(E335&gt;0," * F01-13 for Age "&amp;E321&amp;" "&amp;E322&amp;" has a value greater than 0"&amp;CHAR(10),""),IF(F335&gt;0," * F01-13 for Age "&amp;E321&amp;" "&amp;F322&amp;" has a value greater than 0"&amp;CHAR(10),""),IF(E397&gt;0," * F01-14 for Age "&amp;E321&amp;" "&amp;E322&amp;" has a value greater than 0"&amp;CHAR(10),""),IF(F397&gt;0," * F01-14 for Age "&amp;E321&amp;" "&amp;F322&amp;" has a value greater than 0"&amp;CHAR(10),""),IF(E398&gt;0," * F01-15 for Age "&amp;E321&amp;" "&amp;E322&amp;" has a value greater than 0"&amp;CHAR(10),""),IF(F398&gt;0," * F01-15 for Age "&amp;E321&amp;" "&amp;F322&amp;" has a value greater than 0"&amp;CHAR(10),""),IF(E403&gt;0," * F01-20 for Age "&amp;E321&amp;" "&amp;E322&amp;" has a value greater than 0"&amp;CHAR(10),""),IF(F403&gt;0," * F01-20 for Age "&amp;E321&amp;" "&amp;F322&amp;" has a value greater than 0"&amp;CHAR(10),""),IF(E404&gt;0," * F01-21 for Age "&amp;E321&amp;" "&amp;E322&amp;" has a value greater than 0"&amp;CHAR(10),""),IF(F404&gt;0," * F01-21 for Age "&amp;E321&amp;" "&amp;F322&amp;" has a value greater than 0"&amp;CHAR(10),""),IF(E405&gt;0," * F01-22 for Age "&amp;E321&amp;" "&amp;E322&amp;" has a value greater than 0"&amp;CHAR(10),""),IF(F405&gt;0," * F01-22 for Age "&amp;E321&amp;" "&amp;F322&amp;" has a value greater than 0"&amp;CHAR(10),""),IF(E406&gt;0," * F01-23 for Age "&amp;E321&amp;" "&amp;E322&amp;" has a value greater than 0"&amp;CHAR(10),""),IF(F406&gt;0," * F01-23 for Age "&amp;E321&amp;" "&amp;F322&amp;" has a value greater than 0"&amp;CHAR(10),""),"")</f>
        <v/>
      </c>
      <c r="AO335" s="460"/>
    </row>
    <row r="336" spans="2:41" ht="42.75" customHeight="1" thickBot="1">
      <c r="B336" s="682" t="s">
        <v>15</v>
      </c>
      <c r="C336" s="449" t="s">
        <v>152</v>
      </c>
      <c r="D336" s="450" t="s">
        <v>1129</v>
      </c>
      <c r="E336" s="451"/>
      <c r="F336" s="452"/>
      <c r="G336" s="509"/>
      <c r="H336" s="509"/>
      <c r="I336" s="509"/>
      <c r="J336" s="509"/>
      <c r="K336" s="509"/>
      <c r="L336" s="509"/>
      <c r="M336" s="509"/>
      <c r="N336" s="509"/>
      <c r="O336" s="509"/>
      <c r="P336" s="509"/>
      <c r="Q336" s="509"/>
      <c r="R336" s="509"/>
      <c r="S336" s="509"/>
      <c r="T336" s="509"/>
      <c r="U336" s="509"/>
      <c r="V336" s="509"/>
      <c r="W336" s="509"/>
      <c r="X336" s="509"/>
      <c r="Y336" s="509"/>
      <c r="Z336" s="509"/>
      <c r="AA336" s="509"/>
      <c r="AB336" s="510"/>
      <c r="AC336" s="454"/>
      <c r="AD336" s="454"/>
      <c r="AE336" s="454"/>
      <c r="AF336" s="454"/>
      <c r="AG336" s="454"/>
      <c r="AH336" s="454"/>
      <c r="AI336" s="454"/>
      <c r="AJ336" s="454"/>
      <c r="AK336" s="456">
        <f t="shared" si="25"/>
        <v>0</v>
      </c>
      <c r="AL336" s="457"/>
      <c r="AM336" s="458"/>
      <c r="AN336" s="459"/>
      <c r="AO336" s="460"/>
    </row>
    <row r="337" spans="2:41" ht="42.75" customHeight="1">
      <c r="B337" s="683"/>
      <c r="C337" s="461" t="s">
        <v>1111</v>
      </c>
      <c r="D337" s="462" t="s">
        <v>1130</v>
      </c>
      <c r="E337" s="463"/>
      <c r="F337" s="464"/>
      <c r="G337" s="465"/>
      <c r="H337" s="467"/>
      <c r="I337" s="488"/>
      <c r="J337" s="488"/>
      <c r="K337" s="488"/>
      <c r="L337" s="488"/>
      <c r="M337" s="488"/>
      <c r="N337" s="488"/>
      <c r="O337" s="488"/>
      <c r="P337" s="488"/>
      <c r="Q337" s="488"/>
      <c r="R337" s="488"/>
      <c r="S337" s="488"/>
      <c r="T337" s="488"/>
      <c r="U337" s="488"/>
      <c r="V337" s="488"/>
      <c r="W337" s="488"/>
      <c r="X337" s="488"/>
      <c r="Y337" s="488"/>
      <c r="Z337" s="488"/>
      <c r="AA337" s="488"/>
      <c r="AB337" s="488"/>
      <c r="AC337" s="469"/>
      <c r="AD337" s="469"/>
      <c r="AE337" s="469"/>
      <c r="AF337" s="469"/>
      <c r="AG337" s="469"/>
      <c r="AH337" s="469"/>
      <c r="AI337" s="469"/>
      <c r="AJ337" s="469"/>
      <c r="AK337" s="471">
        <f t="shared" si="25"/>
        <v>0</v>
      </c>
      <c r="AL337" s="685" t="str">
        <f>CONCATENATE(IF(E338&gt;E337," * Positive F01-13 for Age "&amp;E324&amp;" "&amp;E325&amp;" is more than Tested F01-12"&amp;CHAR(10),""),IF(F338&gt;F337," * Positive F01-13 for Age "&amp;E324&amp;" "&amp;F325&amp;" is more than Tested F01-12"&amp;CHAR(10),""),IF(G338&gt;G337," * Positive F01-13 for Age "&amp;G324&amp;" "&amp;G325&amp;" is more than Tested F01-12"&amp;CHAR(10),""),IF(H338&gt;H337," * Positive F01-13 for Age "&amp;G324&amp;" "&amp;H325&amp;" is more than Tested F01-12"&amp;CHAR(10),""),IF(I338&gt;I337," * Positive F01-13 for Age "&amp;I324&amp;" "&amp;I325&amp;" is more than Tested F01-12"&amp;CHAR(10),""),IF(J338&gt;J337," * Positive F01-13 for Age "&amp;I324&amp;" "&amp;J325&amp;" is more than Tested F01-12"&amp;CHAR(10),""),IF(K338&gt;K337," * Positive F01-13 for Age "&amp;K324&amp;" "&amp;K325&amp;" is more than Tested F01-12"&amp;CHAR(10),""),IF(L338&gt;L337," * Positive F01-13 for Age "&amp;K324&amp;" "&amp;L325&amp;" is more than Tested F01-12"&amp;CHAR(10),""),IF(M338&gt;M337," * Positive F01-13 for Age "&amp;M324&amp;" "&amp;M325&amp;" is more than Tested F01-12"&amp;CHAR(10),""),IF(N338&gt;N337," * Positive F01-13 for Age "&amp;M324&amp;" "&amp;N325&amp;" is more than Tested F01-12"&amp;CHAR(10),""),IF(O338&gt;O337," * Positive F01-13 for Age "&amp;O324&amp;" "&amp;O325&amp;" is more than Tested F01-12"&amp;CHAR(10),""),IF(P338&gt;P337," * Positive F01-13 for Age "&amp;O324&amp;" "&amp;P325&amp;" is more than Tested F01-12"&amp;CHAR(10),""),IF(Q338&gt;Q337," * Positive F01-13 for Age "&amp;Q324&amp;" "&amp;Q325&amp;" is more than Tested F01-12"&amp;CHAR(10),""),IF(R338&gt;R337," * Positive F01-13 for Age "&amp;Q324&amp;" "&amp;R325&amp;" is more than Tested F01-12"&amp;CHAR(10),""),IF(S338&gt;S337," * Positive F01-13 for Age "&amp;S324&amp;" "&amp;S325&amp;" is more than Tested F01-12"&amp;CHAR(10),""),IF(T338&gt;T337," * Positive F01-13 for Age "&amp;S324&amp;" "&amp;T325&amp;" is more than Tested F01-12"&amp;CHAR(10),""),IF(U338&gt;U337," * Positive F01-13 for Age "&amp;U324&amp;" "&amp;U325&amp;" is more than Tested F01-12"&amp;CHAR(10),""),IF(V338&gt;V337," * Positive F01-13 for Age "&amp;U324&amp;" "&amp;V325&amp;" is more than Tested F01-12"&amp;CHAR(10),""),IF(W338&gt;W337," * Positive F01-13 for Age "&amp;W324&amp;" "&amp;W325&amp;" is more than Tested F01-12"&amp;CHAR(10),""),IF(X338&gt;X337," * Positive F01-13 for Age "&amp;W324&amp;" "&amp;X325&amp;" is more than Tested F01-12"&amp;CHAR(10),""),IF(Y338&gt;Y337," * Positive F01-13 for Age "&amp;Y324&amp;" "&amp;Y325&amp;" is more than Tested F01-12"&amp;CHAR(10),""),IF(Z338&gt;Z337," * Positive F01-13 for Age "&amp;Y324&amp;" "&amp;Z325&amp;" is more than Tested F01-12"&amp;CHAR(10),""),IF(AA338&gt;AA337," * Positive F01-13 for Age "&amp;AA324&amp;" "&amp;AA325&amp;" is more than Tested F01-12"&amp;CHAR(10),""),IF(AB338&gt;AB337," * Positive F01-13 for Age "&amp;AA324&amp;" "&amp;AB325&amp;" is more than Tested F01-12"&amp;CHAR(10),""))</f>
        <v/>
      </c>
      <c r="AM337" s="458"/>
      <c r="AN337" s="459" t="str">
        <f>CONCATENATE(IF(AND(IFERROR((AK338*100)/AK337,0)&gt;10,AK338&gt;5)," * This facility has a high positivity rate for Index Testing. Kindly confirm if this is the true reflection"&amp;CHAR(10),""),"")</f>
        <v/>
      </c>
      <c r="AO337" s="460"/>
    </row>
    <row r="338" spans="2:41" ht="42.75" customHeight="1">
      <c r="B338" s="683"/>
      <c r="C338" s="461" t="s">
        <v>1113</v>
      </c>
      <c r="D338" s="462" t="s">
        <v>1131</v>
      </c>
      <c r="E338" s="472"/>
      <c r="F338" s="473"/>
      <c r="G338" s="465"/>
      <c r="H338" s="467"/>
      <c r="I338" s="488"/>
      <c r="J338" s="488"/>
      <c r="K338" s="488"/>
      <c r="L338" s="488"/>
      <c r="M338" s="488"/>
      <c r="N338" s="488"/>
      <c r="O338" s="488"/>
      <c r="P338" s="488"/>
      <c r="Q338" s="488"/>
      <c r="R338" s="488"/>
      <c r="S338" s="488"/>
      <c r="T338" s="488"/>
      <c r="U338" s="488"/>
      <c r="V338" s="488"/>
      <c r="W338" s="488"/>
      <c r="X338" s="488"/>
      <c r="Y338" s="488"/>
      <c r="Z338" s="488"/>
      <c r="AA338" s="488"/>
      <c r="AB338" s="488"/>
      <c r="AC338" s="469"/>
      <c r="AD338" s="469"/>
      <c r="AE338" s="469"/>
      <c r="AF338" s="469"/>
      <c r="AG338" s="469"/>
      <c r="AH338" s="469"/>
      <c r="AI338" s="469"/>
      <c r="AJ338" s="469"/>
      <c r="AK338" s="474">
        <f t="shared" si="25"/>
        <v>0</v>
      </c>
      <c r="AL338" s="685"/>
      <c r="AM338" s="458"/>
      <c r="AN338" s="459" t="e">
        <f>CONCATENATE(IF(E337&gt;0," * F01-12 for Age "&amp;E324&amp;" "&amp;E325&amp;" has a value greater than 0"&amp;CHAR(10),""),IF(F337&gt;0," * F01-12 for Age "&amp;E324&amp;" "&amp;F325&amp;" has a value greater than 0"&amp;CHAR(10),""),IF(E338&gt;0," * F01-13 for Age "&amp;E324&amp;" "&amp;E325&amp;" has a value greater than 0"&amp;CHAR(10),""),IF(F338&gt;0," * F01-13 for Age "&amp;E324&amp;" "&amp;F325&amp;" has a value greater than 0"&amp;CHAR(10),""),IF(#REF!&gt;0," * F01-14 for Age "&amp;E324&amp;" "&amp;E325&amp;" has a value greater than 0"&amp;CHAR(10),""),IF(#REF!&gt;0," * F01-14 for Age "&amp;E324&amp;" "&amp;F325&amp;" has a value greater than 0"&amp;CHAR(10),""),IF(E401&gt;0," * F01-15 for Age "&amp;E324&amp;" "&amp;E325&amp;" has a value greater than 0"&amp;CHAR(10),""),IF(F401&gt;0," * F01-15 for Age "&amp;E324&amp;" "&amp;F325&amp;" has a value greater than 0"&amp;CHAR(10),""),IF(E406&gt;0," * F01-20 for Age "&amp;E324&amp;" "&amp;E325&amp;" has a value greater than 0"&amp;CHAR(10),""),IF(F406&gt;0," * F01-20 for Age "&amp;E324&amp;" "&amp;F325&amp;" has a value greater than 0"&amp;CHAR(10),""),IF(E407&gt;0," * F01-21 for Age "&amp;E324&amp;" "&amp;E325&amp;" has a value greater than 0"&amp;CHAR(10),""),IF(F407&gt;0," * F01-21 for Age "&amp;E324&amp;" "&amp;F325&amp;" has a value greater than 0"&amp;CHAR(10),""),IF(E408&gt;0," * F01-22 for Age "&amp;E324&amp;" "&amp;E325&amp;" has a value greater than 0"&amp;CHAR(10),""),IF(F408&gt;0," * F01-22 for Age "&amp;E324&amp;" "&amp;F325&amp;" has a value greater than 0"&amp;CHAR(10),""),IF(E409&gt;0," * F01-23 for Age "&amp;E324&amp;" "&amp;E325&amp;" has a value greater than 0"&amp;CHAR(10),""),IF(F409&gt;0," * F01-23 for Age "&amp;E324&amp;" "&amp;F325&amp;" has a value greater than 0"&amp;CHAR(10),""),"")</f>
        <v>#REF!</v>
      </c>
      <c r="AO338" s="460"/>
    </row>
    <row r="339" spans="2:41" ht="42.75" customHeight="1" thickBot="1">
      <c r="B339" s="683"/>
      <c r="C339" s="461" t="s">
        <v>1115</v>
      </c>
      <c r="D339" s="462" t="s">
        <v>1132</v>
      </c>
      <c r="E339" s="472"/>
      <c r="F339" s="473"/>
      <c r="G339" s="465"/>
      <c r="H339" s="467"/>
      <c r="I339" s="488"/>
      <c r="J339" s="488"/>
      <c r="K339" s="488"/>
      <c r="L339" s="488"/>
      <c r="M339" s="488"/>
      <c r="N339" s="488"/>
      <c r="O339" s="488"/>
      <c r="P339" s="488"/>
      <c r="Q339" s="488"/>
      <c r="R339" s="488"/>
      <c r="S339" s="488"/>
      <c r="T339" s="488"/>
      <c r="U339" s="488"/>
      <c r="V339" s="488"/>
      <c r="W339" s="488"/>
      <c r="X339" s="488"/>
      <c r="Y339" s="488"/>
      <c r="Z339" s="488"/>
      <c r="AA339" s="488"/>
      <c r="AB339" s="488"/>
      <c r="AC339" s="469"/>
      <c r="AD339" s="469"/>
      <c r="AE339" s="469"/>
      <c r="AF339" s="469"/>
      <c r="AG339" s="469"/>
      <c r="AH339" s="469"/>
      <c r="AI339" s="469"/>
      <c r="AJ339" s="469"/>
      <c r="AK339" s="474">
        <f t="shared" si="25"/>
        <v>0</v>
      </c>
      <c r="AL339" s="475"/>
      <c r="AM339" s="458"/>
      <c r="AN339" s="459" t="str">
        <f>CONCATENATE(IF(E338&gt;0," * F01-12 for Age "&amp;E325&amp;" "&amp;E326&amp;" has a value greater than 0"&amp;CHAR(10),""),IF(F338&gt;0," * F01-12 for Age "&amp;E325&amp;" "&amp;F326&amp;" has a value greater than 0"&amp;CHAR(10),""),IF(E339&gt;0," * F01-13 for Age "&amp;E325&amp;" "&amp;E326&amp;" has a value greater than 0"&amp;CHAR(10),""),IF(F339&gt;0," * F01-13 for Age "&amp;E325&amp;" "&amp;F326&amp;" has a value greater than 0"&amp;CHAR(10),""),IF(E401&gt;0," * F01-14 for Age "&amp;E325&amp;" "&amp;E326&amp;" has a value greater than 0"&amp;CHAR(10),""),IF(F401&gt;0," * F01-14 for Age "&amp;E325&amp;" "&amp;F326&amp;" has a value greater than 0"&amp;CHAR(10),""),IF(E402&gt;0," * F01-15 for Age "&amp;E325&amp;" "&amp;E326&amp;" has a value greater than 0"&amp;CHAR(10),""),IF(F402&gt;0," * F01-15 for Age "&amp;E325&amp;" "&amp;F326&amp;" has a value greater than 0"&amp;CHAR(10),""),IF(E407&gt;0," * F01-20 for Age "&amp;E325&amp;" "&amp;E326&amp;" has a value greater than 0"&amp;CHAR(10),""),IF(F407&gt;0," * F01-20 for Age "&amp;E325&amp;" "&amp;F326&amp;" has a value greater than 0"&amp;CHAR(10),""),IF(E408&gt;0," * F01-21 for Age "&amp;E325&amp;" "&amp;E326&amp;" has a value greater than 0"&amp;CHAR(10),""),IF(F408&gt;0," * F01-21 for Age "&amp;E325&amp;" "&amp;F326&amp;" has a value greater than 0"&amp;CHAR(10),""),IF(E409&gt;0," * F01-22 for Age "&amp;E325&amp;" "&amp;E326&amp;" has a value greater than 0"&amp;CHAR(10),""),IF(F409&gt;0," * F01-22 for Age "&amp;E325&amp;" "&amp;F326&amp;" has a value greater than 0"&amp;CHAR(10),""),IF(E410&gt;0," * F01-23 for Age "&amp;E325&amp;" "&amp;E326&amp;" has a value greater than 0"&amp;CHAR(10),""),IF(F410&gt;0," * F01-23 for Age "&amp;E325&amp;" "&amp;F326&amp;" has a value greater than 0"&amp;CHAR(10),""),"")</f>
        <v/>
      </c>
      <c r="AO339" s="460"/>
    </row>
    <row r="340" spans="2:41" ht="42.75" customHeight="1" thickBot="1">
      <c r="B340" s="684"/>
      <c r="C340" s="476" t="s">
        <v>1117</v>
      </c>
      <c r="D340" s="477" t="s">
        <v>1133</v>
      </c>
      <c r="E340" s="478"/>
      <c r="F340" s="479"/>
      <c r="G340" s="480">
        <f t="shared" ref="G340:AB340" si="28">G336-SUM(G337:G339)</f>
        <v>0</v>
      </c>
      <c r="H340" s="481">
        <f t="shared" si="28"/>
        <v>0</v>
      </c>
      <c r="I340" s="489">
        <f t="shared" si="28"/>
        <v>0</v>
      </c>
      <c r="J340" s="490">
        <f t="shared" si="28"/>
        <v>0</v>
      </c>
      <c r="K340" s="489">
        <f t="shared" si="28"/>
        <v>0</v>
      </c>
      <c r="L340" s="490">
        <f t="shared" si="28"/>
        <v>0</v>
      </c>
      <c r="M340" s="489">
        <f t="shared" si="28"/>
        <v>0</v>
      </c>
      <c r="N340" s="490">
        <f t="shared" si="28"/>
        <v>0</v>
      </c>
      <c r="O340" s="489">
        <f t="shared" si="28"/>
        <v>0</v>
      </c>
      <c r="P340" s="490">
        <f t="shared" si="28"/>
        <v>0</v>
      </c>
      <c r="Q340" s="489">
        <f t="shared" si="28"/>
        <v>0</v>
      </c>
      <c r="R340" s="490">
        <f t="shared" si="28"/>
        <v>0</v>
      </c>
      <c r="S340" s="489">
        <f t="shared" si="28"/>
        <v>0</v>
      </c>
      <c r="T340" s="490">
        <f t="shared" si="28"/>
        <v>0</v>
      </c>
      <c r="U340" s="489">
        <f t="shared" si="28"/>
        <v>0</v>
      </c>
      <c r="V340" s="490">
        <f t="shared" si="28"/>
        <v>0</v>
      </c>
      <c r="W340" s="489">
        <f t="shared" si="28"/>
        <v>0</v>
      </c>
      <c r="X340" s="490">
        <f t="shared" si="28"/>
        <v>0</v>
      </c>
      <c r="Y340" s="489">
        <f t="shared" si="28"/>
        <v>0</v>
      </c>
      <c r="Z340" s="490">
        <f t="shared" si="28"/>
        <v>0</v>
      </c>
      <c r="AA340" s="489">
        <f t="shared" si="28"/>
        <v>0</v>
      </c>
      <c r="AB340" s="490">
        <f t="shared" si="28"/>
        <v>0</v>
      </c>
      <c r="AC340" s="484"/>
      <c r="AD340" s="484"/>
      <c r="AE340" s="484"/>
      <c r="AF340" s="484"/>
      <c r="AG340" s="484"/>
      <c r="AH340" s="484"/>
      <c r="AI340" s="484"/>
      <c r="AJ340" s="484"/>
      <c r="AK340" s="486">
        <f t="shared" si="25"/>
        <v>0</v>
      </c>
      <c r="AL340" s="475"/>
      <c r="AM340" s="458"/>
      <c r="AN340" s="459" t="str">
        <f>CONCATENATE(IF(E339&gt;0," * F01-12 for Age "&amp;E326&amp;" "&amp;E327&amp;" has a value greater than 0"&amp;CHAR(10),""),IF(F339&gt;0," * F01-12 for Age "&amp;E326&amp;" "&amp;F327&amp;" has a value greater than 0"&amp;CHAR(10),""),IF(E340&gt;0," * F01-13 for Age "&amp;E326&amp;" "&amp;E327&amp;" has a value greater than 0"&amp;CHAR(10),""),IF(F340&gt;0," * F01-13 for Age "&amp;E326&amp;" "&amp;F327&amp;" has a value greater than 0"&amp;CHAR(10),""),IF(E402&gt;0," * F01-14 for Age "&amp;E326&amp;" "&amp;E327&amp;" has a value greater than 0"&amp;CHAR(10),""),IF(F402&gt;0," * F01-14 for Age "&amp;E326&amp;" "&amp;F327&amp;" has a value greater than 0"&amp;CHAR(10),""),IF(E403&gt;0," * F01-15 for Age "&amp;E326&amp;" "&amp;E327&amp;" has a value greater than 0"&amp;CHAR(10),""),IF(F403&gt;0," * F01-15 for Age "&amp;E326&amp;" "&amp;F327&amp;" has a value greater than 0"&amp;CHAR(10),""),IF(E408&gt;0," * F01-20 for Age "&amp;E326&amp;" "&amp;E327&amp;" has a value greater than 0"&amp;CHAR(10),""),IF(F408&gt;0," * F01-20 for Age "&amp;E326&amp;" "&amp;F327&amp;" has a value greater than 0"&amp;CHAR(10),""),IF(E409&gt;0," * F01-21 for Age "&amp;E326&amp;" "&amp;E327&amp;" has a value greater than 0"&amp;CHAR(10),""),IF(F409&gt;0," * F01-21 for Age "&amp;E326&amp;" "&amp;F327&amp;" has a value greater than 0"&amp;CHAR(10),""),IF(E410&gt;0," * F01-22 for Age "&amp;E326&amp;" "&amp;E327&amp;" has a value greater than 0"&amp;CHAR(10),""),IF(F410&gt;0," * F01-22 for Age "&amp;E326&amp;" "&amp;F327&amp;" has a value greater than 0"&amp;CHAR(10),""),IF(E411&gt;0," * F01-23 for Age "&amp;E326&amp;" "&amp;E327&amp;" has a value greater than 0"&amp;CHAR(10),""),IF(F411&gt;0," * F01-23 for Age "&amp;E326&amp;" "&amp;F327&amp;" has a value greater than 0"&amp;CHAR(10),""),"")</f>
        <v/>
      </c>
      <c r="AO340" s="460"/>
    </row>
    <row r="341" spans="2:41" ht="42.75" customHeight="1" thickBot="1">
      <c r="B341" s="682" t="s">
        <v>1134</v>
      </c>
      <c r="C341" s="449" t="s">
        <v>152</v>
      </c>
      <c r="D341" s="450" t="s">
        <v>1135</v>
      </c>
      <c r="E341" s="451"/>
      <c r="F341" s="452"/>
      <c r="G341" s="509"/>
      <c r="H341" s="509"/>
      <c r="I341" s="509"/>
      <c r="J341" s="509"/>
      <c r="K341" s="509"/>
      <c r="L341" s="509"/>
      <c r="M341" s="509"/>
      <c r="N341" s="509"/>
      <c r="O341" s="509"/>
      <c r="P341" s="509"/>
      <c r="Q341" s="509"/>
      <c r="R341" s="509"/>
      <c r="S341" s="509"/>
      <c r="T341" s="509"/>
      <c r="U341" s="509"/>
      <c r="V341" s="509"/>
      <c r="W341" s="509"/>
      <c r="X341" s="509"/>
      <c r="Y341" s="509"/>
      <c r="Z341" s="509"/>
      <c r="AA341" s="509"/>
      <c r="AB341" s="510"/>
      <c r="AC341" s="454"/>
      <c r="AD341" s="454"/>
      <c r="AE341" s="454"/>
      <c r="AF341" s="454"/>
      <c r="AG341" s="454"/>
      <c r="AH341" s="454"/>
      <c r="AI341" s="454"/>
      <c r="AJ341" s="454"/>
      <c r="AK341" s="456">
        <f t="shared" si="25"/>
        <v>0</v>
      </c>
      <c r="AL341" s="457"/>
      <c r="AM341" s="458"/>
      <c r="AN341" s="459"/>
      <c r="AO341" s="460"/>
    </row>
    <row r="342" spans="2:41" ht="42.75" customHeight="1">
      <c r="B342" s="683"/>
      <c r="C342" s="461" t="s">
        <v>1111</v>
      </c>
      <c r="D342" s="462" t="s">
        <v>1136</v>
      </c>
      <c r="E342" s="463"/>
      <c r="F342" s="464"/>
      <c r="G342" s="465"/>
      <c r="H342" s="467"/>
      <c r="I342" s="488"/>
      <c r="J342" s="488"/>
      <c r="K342" s="488"/>
      <c r="L342" s="488"/>
      <c r="M342" s="488"/>
      <c r="N342" s="488"/>
      <c r="O342" s="488"/>
      <c r="P342" s="488"/>
      <c r="Q342" s="488"/>
      <c r="R342" s="488"/>
      <c r="S342" s="488"/>
      <c r="T342" s="488"/>
      <c r="U342" s="488"/>
      <c r="V342" s="488"/>
      <c r="W342" s="488"/>
      <c r="X342" s="488"/>
      <c r="Y342" s="488"/>
      <c r="Z342" s="488"/>
      <c r="AA342" s="488"/>
      <c r="AB342" s="488"/>
      <c r="AC342" s="469"/>
      <c r="AD342" s="469"/>
      <c r="AE342" s="469"/>
      <c r="AF342" s="469"/>
      <c r="AG342" s="469"/>
      <c r="AH342" s="469"/>
      <c r="AI342" s="469"/>
      <c r="AJ342" s="469"/>
      <c r="AK342" s="471">
        <f t="shared" si="25"/>
        <v>0</v>
      </c>
      <c r="AL342" s="685" t="str">
        <f>CONCATENATE(IF(E343&gt;E342," * Positive F01-13 for Age "&amp;E329&amp;" "&amp;E330&amp;" is more than Tested F01-12"&amp;CHAR(10),""),IF(F343&gt;F342," * Positive F01-13 for Age "&amp;E329&amp;" "&amp;F330&amp;" is more than Tested F01-12"&amp;CHAR(10),""),IF(G343&gt;G342," * Positive F01-13 for Age "&amp;G329&amp;" "&amp;G330&amp;" is more than Tested F01-12"&amp;CHAR(10),""),IF(H343&gt;H342," * Positive F01-13 for Age "&amp;G329&amp;" "&amp;H330&amp;" is more than Tested F01-12"&amp;CHAR(10),""),IF(I343&gt;I342," * Positive F01-13 for Age "&amp;I329&amp;" "&amp;I330&amp;" is more than Tested F01-12"&amp;CHAR(10),""),IF(J343&gt;J342," * Positive F01-13 for Age "&amp;I329&amp;" "&amp;J330&amp;" is more than Tested F01-12"&amp;CHAR(10),""),IF(K343&gt;K342," * Positive F01-13 for Age "&amp;K329&amp;" "&amp;K330&amp;" is more than Tested F01-12"&amp;CHAR(10),""),IF(L343&gt;L342," * Positive F01-13 for Age "&amp;K329&amp;" "&amp;L330&amp;" is more than Tested F01-12"&amp;CHAR(10),""),IF(M343&gt;M342," * Positive F01-13 for Age "&amp;M329&amp;" "&amp;M330&amp;" is more than Tested F01-12"&amp;CHAR(10),""),IF(N343&gt;N342," * Positive F01-13 for Age "&amp;M329&amp;" "&amp;N330&amp;" is more than Tested F01-12"&amp;CHAR(10),""),IF(O343&gt;O342," * Positive F01-13 for Age "&amp;O329&amp;" "&amp;O330&amp;" is more than Tested F01-12"&amp;CHAR(10),""),IF(P343&gt;P342," * Positive F01-13 for Age "&amp;O329&amp;" "&amp;P330&amp;" is more than Tested F01-12"&amp;CHAR(10),""),IF(Q343&gt;Q342," * Positive F01-13 for Age "&amp;Q329&amp;" "&amp;Q330&amp;" is more than Tested F01-12"&amp;CHAR(10),""),IF(R343&gt;R342," * Positive F01-13 for Age "&amp;Q329&amp;" "&amp;R330&amp;" is more than Tested F01-12"&amp;CHAR(10),""),IF(S343&gt;S342," * Positive F01-13 for Age "&amp;S329&amp;" "&amp;S330&amp;" is more than Tested F01-12"&amp;CHAR(10),""),IF(T343&gt;T342," * Positive F01-13 for Age "&amp;S329&amp;" "&amp;T330&amp;" is more than Tested F01-12"&amp;CHAR(10),""),IF(U343&gt;U342," * Positive F01-13 for Age "&amp;U329&amp;" "&amp;U330&amp;" is more than Tested F01-12"&amp;CHAR(10),""),IF(V343&gt;V342," * Positive F01-13 for Age "&amp;U329&amp;" "&amp;V330&amp;" is more than Tested F01-12"&amp;CHAR(10),""),IF(W343&gt;W342," * Positive F01-13 for Age "&amp;W329&amp;" "&amp;W330&amp;" is more than Tested F01-12"&amp;CHAR(10),""),IF(X343&gt;X342," * Positive F01-13 for Age "&amp;W329&amp;" "&amp;X330&amp;" is more than Tested F01-12"&amp;CHAR(10),""),IF(Y343&gt;Y342," * Positive F01-13 for Age "&amp;Y329&amp;" "&amp;Y330&amp;" is more than Tested F01-12"&amp;CHAR(10),""),IF(Z343&gt;Z342," * Positive F01-13 for Age "&amp;Y329&amp;" "&amp;Z330&amp;" is more than Tested F01-12"&amp;CHAR(10),""),IF(AA343&gt;AA342," * Positive F01-13 for Age "&amp;AA329&amp;" "&amp;AA330&amp;" is more than Tested F01-12"&amp;CHAR(10),""),IF(AB343&gt;AB342," * Positive F01-13 for Age "&amp;AA329&amp;" "&amp;AB330&amp;" is more than Tested F01-12"&amp;CHAR(10),""))</f>
        <v/>
      </c>
      <c r="AM342" s="458"/>
      <c r="AN342" s="459" t="str">
        <f>CONCATENATE(IF(AND(IFERROR((AK343*100)/AK342,0)&gt;10,AK343&gt;5)," * This facility has a high positivity rate for Index Testing. Kindly confirm if this is the true reflection"&amp;CHAR(10),""),"")</f>
        <v/>
      </c>
      <c r="AO342" s="460"/>
    </row>
    <row r="343" spans="2:41" ht="42.75" customHeight="1">
      <c r="B343" s="683"/>
      <c r="C343" s="461" t="s">
        <v>1113</v>
      </c>
      <c r="D343" s="462" t="s">
        <v>1137</v>
      </c>
      <c r="E343" s="472"/>
      <c r="F343" s="473"/>
      <c r="G343" s="465"/>
      <c r="H343" s="467"/>
      <c r="I343" s="488"/>
      <c r="J343" s="488"/>
      <c r="K343" s="488"/>
      <c r="L343" s="488"/>
      <c r="M343" s="488"/>
      <c r="N343" s="488"/>
      <c r="O343" s="488"/>
      <c r="P343" s="488"/>
      <c r="Q343" s="488"/>
      <c r="R343" s="488"/>
      <c r="S343" s="488"/>
      <c r="T343" s="488"/>
      <c r="U343" s="488"/>
      <c r="V343" s="488"/>
      <c r="W343" s="488"/>
      <c r="X343" s="488"/>
      <c r="Y343" s="488"/>
      <c r="Z343" s="488"/>
      <c r="AA343" s="488"/>
      <c r="AB343" s="488"/>
      <c r="AC343" s="469"/>
      <c r="AD343" s="469"/>
      <c r="AE343" s="469"/>
      <c r="AF343" s="469"/>
      <c r="AG343" s="469"/>
      <c r="AH343" s="469"/>
      <c r="AI343" s="469"/>
      <c r="AJ343" s="469"/>
      <c r="AK343" s="474">
        <f t="shared" si="25"/>
        <v>0</v>
      </c>
      <c r="AL343" s="685"/>
      <c r="AM343" s="458"/>
      <c r="AN343" s="459" t="e">
        <f>CONCATENATE(IF(E342&gt;0," * F01-12 for Age "&amp;E329&amp;" "&amp;E330&amp;" has a value greater than 0"&amp;CHAR(10),""),IF(F342&gt;0," * F01-12 for Age "&amp;E329&amp;" "&amp;F330&amp;" has a value greater than 0"&amp;CHAR(10),""),IF(E343&gt;0," * F01-13 for Age "&amp;E329&amp;" "&amp;E330&amp;" has a value greater than 0"&amp;CHAR(10),""),IF(F343&gt;0," * F01-13 for Age "&amp;E329&amp;" "&amp;F330&amp;" has a value greater than 0"&amp;CHAR(10),""),IF(#REF!&gt;0," * F01-14 for Age "&amp;E329&amp;" "&amp;E330&amp;" has a value greater than 0"&amp;CHAR(10),""),IF(#REF!&gt;0," * F01-14 for Age "&amp;E329&amp;" "&amp;F330&amp;" has a value greater than 0"&amp;CHAR(10),""),IF(E406&gt;0," * F01-15 for Age "&amp;E329&amp;" "&amp;E330&amp;" has a value greater than 0"&amp;CHAR(10),""),IF(F406&gt;0," * F01-15 for Age "&amp;E329&amp;" "&amp;F330&amp;" has a value greater than 0"&amp;CHAR(10),""),IF(E411&gt;0," * F01-20 for Age "&amp;E329&amp;" "&amp;E330&amp;" has a value greater than 0"&amp;CHAR(10),""),IF(F411&gt;0," * F01-20 for Age "&amp;E329&amp;" "&amp;F330&amp;" has a value greater than 0"&amp;CHAR(10),""),IF(E412&gt;0," * F01-21 for Age "&amp;E329&amp;" "&amp;E330&amp;" has a value greater than 0"&amp;CHAR(10),""),IF(F412&gt;0," * F01-21 for Age "&amp;E329&amp;" "&amp;F330&amp;" has a value greater than 0"&amp;CHAR(10),""),IF(E413&gt;0," * F01-22 for Age "&amp;E329&amp;" "&amp;E330&amp;" has a value greater than 0"&amp;CHAR(10),""),IF(F413&gt;0," * F01-22 for Age "&amp;E329&amp;" "&amp;F330&amp;" has a value greater than 0"&amp;CHAR(10),""),IF(E414&gt;0," * F01-23 for Age "&amp;E329&amp;" "&amp;E330&amp;" has a value greater than 0"&amp;CHAR(10),""),IF(F414&gt;0," * F01-23 for Age "&amp;E329&amp;" "&amp;F330&amp;" has a value greater than 0"&amp;CHAR(10),""),"")</f>
        <v>#REF!</v>
      </c>
      <c r="AO343" s="460"/>
    </row>
    <row r="344" spans="2:41" ht="42.75" customHeight="1" thickBot="1">
      <c r="B344" s="683"/>
      <c r="C344" s="461" t="s">
        <v>1115</v>
      </c>
      <c r="D344" s="462" t="s">
        <v>1138</v>
      </c>
      <c r="E344" s="472"/>
      <c r="F344" s="473"/>
      <c r="G344" s="465"/>
      <c r="H344" s="467"/>
      <c r="I344" s="488"/>
      <c r="J344" s="488"/>
      <c r="K344" s="488"/>
      <c r="L344" s="488"/>
      <c r="M344" s="488"/>
      <c r="N344" s="488"/>
      <c r="O344" s="488"/>
      <c r="P344" s="488"/>
      <c r="Q344" s="488"/>
      <c r="R344" s="488"/>
      <c r="S344" s="488"/>
      <c r="T344" s="488"/>
      <c r="U344" s="488"/>
      <c r="V344" s="488"/>
      <c r="W344" s="488"/>
      <c r="X344" s="488"/>
      <c r="Y344" s="488"/>
      <c r="Z344" s="488"/>
      <c r="AA344" s="488"/>
      <c r="AB344" s="488"/>
      <c r="AC344" s="469"/>
      <c r="AD344" s="469"/>
      <c r="AE344" s="469"/>
      <c r="AF344" s="469"/>
      <c r="AG344" s="469"/>
      <c r="AH344" s="469"/>
      <c r="AI344" s="469"/>
      <c r="AJ344" s="469"/>
      <c r="AK344" s="474">
        <f t="shared" si="25"/>
        <v>0</v>
      </c>
      <c r="AL344" s="475"/>
      <c r="AM344" s="458"/>
      <c r="AN344" s="459" t="str">
        <f>CONCATENATE(IF(E343&gt;0," * F01-12 for Age "&amp;E330&amp;" "&amp;E331&amp;" has a value greater than 0"&amp;CHAR(10),""),IF(F343&gt;0," * F01-12 for Age "&amp;E330&amp;" "&amp;F331&amp;" has a value greater than 0"&amp;CHAR(10),""),IF(E344&gt;0," * F01-13 for Age "&amp;E330&amp;" "&amp;E331&amp;" has a value greater than 0"&amp;CHAR(10),""),IF(F344&gt;0," * F01-13 for Age "&amp;E330&amp;" "&amp;F331&amp;" has a value greater than 0"&amp;CHAR(10),""),IF(E406&gt;0," * F01-14 for Age "&amp;E330&amp;" "&amp;E331&amp;" has a value greater than 0"&amp;CHAR(10),""),IF(F406&gt;0," * F01-14 for Age "&amp;E330&amp;" "&amp;F331&amp;" has a value greater than 0"&amp;CHAR(10),""),IF(E407&gt;0," * F01-15 for Age "&amp;E330&amp;" "&amp;E331&amp;" has a value greater than 0"&amp;CHAR(10),""),IF(F407&gt;0," * F01-15 for Age "&amp;E330&amp;" "&amp;F331&amp;" has a value greater than 0"&amp;CHAR(10),""),IF(E412&gt;0," * F01-20 for Age "&amp;E330&amp;" "&amp;E331&amp;" has a value greater than 0"&amp;CHAR(10),""),IF(F412&gt;0," * F01-20 for Age "&amp;E330&amp;" "&amp;F331&amp;" has a value greater than 0"&amp;CHAR(10),""),IF(E413&gt;0," * F01-21 for Age "&amp;E330&amp;" "&amp;E331&amp;" has a value greater than 0"&amp;CHAR(10),""),IF(F413&gt;0," * F01-21 for Age "&amp;E330&amp;" "&amp;F331&amp;" has a value greater than 0"&amp;CHAR(10),""),IF(E414&gt;0," * F01-22 for Age "&amp;E330&amp;" "&amp;E331&amp;" has a value greater than 0"&amp;CHAR(10),""),IF(F414&gt;0," * F01-22 for Age "&amp;E330&amp;" "&amp;F331&amp;" has a value greater than 0"&amp;CHAR(10),""),IF(E415&gt;0," * F01-23 for Age "&amp;E330&amp;" "&amp;E331&amp;" has a value greater than 0"&amp;CHAR(10),""),IF(F415&gt;0," * F01-23 for Age "&amp;E330&amp;" "&amp;F331&amp;" has a value greater than 0"&amp;CHAR(10),""),"")</f>
        <v/>
      </c>
      <c r="AO344" s="460"/>
    </row>
    <row r="345" spans="2:41" ht="42.75" customHeight="1" thickBot="1">
      <c r="B345" s="684"/>
      <c r="C345" s="476" t="s">
        <v>1117</v>
      </c>
      <c r="D345" s="477" t="s">
        <v>1139</v>
      </c>
      <c r="E345" s="478"/>
      <c r="F345" s="479"/>
      <c r="G345" s="480">
        <f t="shared" ref="G345:AB345" si="29">G341-SUM(G342:G344)</f>
        <v>0</v>
      </c>
      <c r="H345" s="481">
        <f t="shared" si="29"/>
        <v>0</v>
      </c>
      <c r="I345" s="489">
        <f t="shared" si="29"/>
        <v>0</v>
      </c>
      <c r="J345" s="490">
        <f t="shared" si="29"/>
        <v>0</v>
      </c>
      <c r="K345" s="489">
        <f t="shared" si="29"/>
        <v>0</v>
      </c>
      <c r="L345" s="490">
        <f t="shared" si="29"/>
        <v>0</v>
      </c>
      <c r="M345" s="489">
        <f t="shared" si="29"/>
        <v>0</v>
      </c>
      <c r="N345" s="490">
        <f t="shared" si="29"/>
        <v>0</v>
      </c>
      <c r="O345" s="489">
        <f t="shared" si="29"/>
        <v>0</v>
      </c>
      <c r="P345" s="490">
        <f t="shared" si="29"/>
        <v>0</v>
      </c>
      <c r="Q345" s="489">
        <f t="shared" si="29"/>
        <v>0</v>
      </c>
      <c r="R345" s="490">
        <f t="shared" si="29"/>
        <v>0</v>
      </c>
      <c r="S345" s="489">
        <f t="shared" si="29"/>
        <v>0</v>
      </c>
      <c r="T345" s="490">
        <f t="shared" si="29"/>
        <v>0</v>
      </c>
      <c r="U345" s="489">
        <f t="shared" si="29"/>
        <v>0</v>
      </c>
      <c r="V345" s="490">
        <f t="shared" si="29"/>
        <v>0</v>
      </c>
      <c r="W345" s="489">
        <f t="shared" si="29"/>
        <v>0</v>
      </c>
      <c r="X345" s="490">
        <f t="shared" si="29"/>
        <v>0</v>
      </c>
      <c r="Y345" s="489">
        <f t="shared" si="29"/>
        <v>0</v>
      </c>
      <c r="Z345" s="490">
        <f t="shared" si="29"/>
        <v>0</v>
      </c>
      <c r="AA345" s="489">
        <f t="shared" si="29"/>
        <v>0</v>
      </c>
      <c r="AB345" s="490">
        <f t="shared" si="29"/>
        <v>0</v>
      </c>
      <c r="AC345" s="484"/>
      <c r="AD345" s="484"/>
      <c r="AE345" s="484"/>
      <c r="AF345" s="484"/>
      <c r="AG345" s="484"/>
      <c r="AH345" s="484"/>
      <c r="AI345" s="484"/>
      <c r="AJ345" s="484"/>
      <c r="AK345" s="486">
        <f t="shared" si="25"/>
        <v>0</v>
      </c>
      <c r="AL345" s="475"/>
      <c r="AM345" s="458"/>
      <c r="AN345" s="459" t="str">
        <f>CONCATENATE(IF(E344&gt;0," * F01-12 for Age "&amp;E331&amp;" "&amp;E332&amp;" has a value greater than 0"&amp;CHAR(10),""),IF(F344&gt;0," * F01-12 for Age "&amp;E331&amp;" "&amp;F332&amp;" has a value greater than 0"&amp;CHAR(10),""),IF(E345&gt;0," * F01-13 for Age "&amp;E331&amp;" "&amp;E332&amp;" has a value greater than 0"&amp;CHAR(10),""),IF(F345&gt;0," * F01-13 for Age "&amp;E331&amp;" "&amp;F332&amp;" has a value greater than 0"&amp;CHAR(10),""),IF(E407&gt;0," * F01-14 for Age "&amp;E331&amp;" "&amp;E332&amp;" has a value greater than 0"&amp;CHAR(10),""),IF(F407&gt;0," * F01-14 for Age "&amp;E331&amp;" "&amp;F332&amp;" has a value greater than 0"&amp;CHAR(10),""),IF(E408&gt;0," * F01-15 for Age "&amp;E331&amp;" "&amp;E332&amp;" has a value greater than 0"&amp;CHAR(10),""),IF(F408&gt;0," * F01-15 for Age "&amp;E331&amp;" "&amp;F332&amp;" has a value greater than 0"&amp;CHAR(10),""),IF(E413&gt;0," * F01-20 for Age "&amp;E331&amp;" "&amp;E332&amp;" has a value greater than 0"&amp;CHAR(10),""),IF(F413&gt;0," * F01-20 for Age "&amp;E331&amp;" "&amp;F332&amp;" has a value greater than 0"&amp;CHAR(10),""),IF(E414&gt;0," * F01-21 for Age "&amp;E331&amp;" "&amp;E332&amp;" has a value greater than 0"&amp;CHAR(10),""),IF(F414&gt;0," * F01-21 for Age "&amp;E331&amp;" "&amp;F332&amp;" has a value greater than 0"&amp;CHAR(10),""),IF(E415&gt;0," * F01-22 for Age "&amp;E331&amp;" "&amp;E332&amp;" has a value greater than 0"&amp;CHAR(10),""),IF(F415&gt;0," * F01-22 for Age "&amp;E331&amp;" "&amp;F332&amp;" has a value greater than 0"&amp;CHAR(10),""),IF(E416&gt;0," * F01-23 for Age "&amp;E331&amp;" "&amp;E332&amp;" has a value greater than 0"&amp;CHAR(10),""),IF(F416&gt;0," * F01-23 for Age "&amp;E331&amp;" "&amp;F332&amp;" has a value greater than 0"&amp;CHAR(10),""),"")</f>
        <v/>
      </c>
      <c r="AO345" s="460"/>
    </row>
    <row r="346" spans="2:41" ht="42.75" customHeight="1" thickBot="1">
      <c r="B346" s="682" t="s">
        <v>16</v>
      </c>
      <c r="C346" s="449" t="s">
        <v>152</v>
      </c>
      <c r="D346" s="450" t="s">
        <v>1140</v>
      </c>
      <c r="E346" s="451"/>
      <c r="F346" s="452"/>
      <c r="G346" s="509"/>
      <c r="H346" s="509"/>
      <c r="I346" s="509"/>
      <c r="J346" s="509"/>
      <c r="K346" s="509"/>
      <c r="L346" s="509"/>
      <c r="M346" s="509"/>
      <c r="N346" s="509"/>
      <c r="O346" s="509"/>
      <c r="P346" s="509"/>
      <c r="Q346" s="509"/>
      <c r="R346" s="509"/>
      <c r="S346" s="509"/>
      <c r="T346" s="509"/>
      <c r="U346" s="509"/>
      <c r="V346" s="509"/>
      <c r="W346" s="509"/>
      <c r="X346" s="509"/>
      <c r="Y346" s="509"/>
      <c r="Z346" s="509"/>
      <c r="AA346" s="509"/>
      <c r="AB346" s="510"/>
      <c r="AC346" s="454"/>
      <c r="AD346" s="454"/>
      <c r="AE346" s="454"/>
      <c r="AF346" s="454"/>
      <c r="AG346" s="454"/>
      <c r="AH346" s="454"/>
      <c r="AI346" s="454"/>
      <c r="AJ346" s="454"/>
      <c r="AK346" s="456">
        <f t="shared" si="25"/>
        <v>0</v>
      </c>
      <c r="AL346" s="457"/>
      <c r="AM346" s="458"/>
      <c r="AN346" s="459"/>
      <c r="AO346" s="460"/>
    </row>
    <row r="347" spans="2:41" ht="42.75" customHeight="1">
      <c r="B347" s="683"/>
      <c r="C347" s="461" t="s">
        <v>1111</v>
      </c>
      <c r="D347" s="462" t="s">
        <v>1141</v>
      </c>
      <c r="E347" s="463"/>
      <c r="F347" s="464"/>
      <c r="G347" s="465"/>
      <c r="H347" s="466"/>
      <c r="I347" s="466"/>
      <c r="J347" s="466"/>
      <c r="K347" s="466"/>
      <c r="L347" s="466"/>
      <c r="M347" s="466"/>
      <c r="N347" s="466"/>
      <c r="O347" s="466"/>
      <c r="P347" s="466"/>
      <c r="Q347" s="466"/>
      <c r="R347" s="466"/>
      <c r="S347" s="466"/>
      <c r="T347" s="466"/>
      <c r="U347" s="466"/>
      <c r="V347" s="466"/>
      <c r="W347" s="466"/>
      <c r="X347" s="466"/>
      <c r="Y347" s="466"/>
      <c r="Z347" s="466"/>
      <c r="AA347" s="466"/>
      <c r="AB347" s="487"/>
      <c r="AC347" s="469"/>
      <c r="AD347" s="469"/>
      <c r="AE347" s="469"/>
      <c r="AF347" s="469"/>
      <c r="AG347" s="469"/>
      <c r="AH347" s="469"/>
      <c r="AI347" s="469"/>
      <c r="AJ347" s="469"/>
      <c r="AK347" s="471">
        <f t="shared" si="25"/>
        <v>0</v>
      </c>
      <c r="AL347" s="685" t="str">
        <f>CONCATENATE(IF(E348&gt;E347," * Positive F01-13 for Age "&amp;E334&amp;" "&amp;E335&amp;" is more than Tested F01-12"&amp;CHAR(10),""),IF(F348&gt;F347," * Positive F01-13 for Age "&amp;E334&amp;" "&amp;F335&amp;" is more than Tested F01-12"&amp;CHAR(10),""),IF(G348&gt;G347," * Positive F01-13 for Age "&amp;G334&amp;" "&amp;G335&amp;" is more than Tested F01-12"&amp;CHAR(10),""),IF(H348&gt;H347," * Positive F01-13 for Age "&amp;G334&amp;" "&amp;H335&amp;" is more than Tested F01-12"&amp;CHAR(10),""),IF(I348&gt;I347," * Positive F01-13 for Age "&amp;I334&amp;" "&amp;I335&amp;" is more than Tested F01-12"&amp;CHAR(10),""),IF(J348&gt;J347," * Positive F01-13 for Age "&amp;I334&amp;" "&amp;J335&amp;" is more than Tested F01-12"&amp;CHAR(10),""),IF(K348&gt;K347," * Positive F01-13 for Age "&amp;K334&amp;" "&amp;K335&amp;" is more than Tested F01-12"&amp;CHAR(10),""),IF(L348&gt;L347," * Positive F01-13 for Age "&amp;K334&amp;" "&amp;L335&amp;" is more than Tested F01-12"&amp;CHAR(10),""),IF(M348&gt;M347," * Positive F01-13 for Age "&amp;M334&amp;" "&amp;M335&amp;" is more than Tested F01-12"&amp;CHAR(10),""),IF(N348&gt;N347," * Positive F01-13 for Age "&amp;M334&amp;" "&amp;N335&amp;" is more than Tested F01-12"&amp;CHAR(10),""),IF(O348&gt;O347," * Positive F01-13 for Age "&amp;O334&amp;" "&amp;O335&amp;" is more than Tested F01-12"&amp;CHAR(10),""),IF(P348&gt;P347," * Positive F01-13 for Age "&amp;O334&amp;" "&amp;P335&amp;" is more than Tested F01-12"&amp;CHAR(10),""),IF(Q348&gt;Q347," * Positive F01-13 for Age "&amp;Q334&amp;" "&amp;Q335&amp;" is more than Tested F01-12"&amp;CHAR(10),""),IF(R348&gt;R347," * Positive F01-13 for Age "&amp;Q334&amp;" "&amp;R335&amp;" is more than Tested F01-12"&amp;CHAR(10),""),IF(S348&gt;S347," * Positive F01-13 for Age "&amp;S334&amp;" "&amp;S335&amp;" is more than Tested F01-12"&amp;CHAR(10),""),IF(T348&gt;T347," * Positive F01-13 for Age "&amp;S334&amp;" "&amp;T335&amp;" is more than Tested F01-12"&amp;CHAR(10),""),IF(U348&gt;U347," * Positive F01-13 for Age "&amp;U334&amp;" "&amp;U335&amp;" is more than Tested F01-12"&amp;CHAR(10),""),IF(V348&gt;V347," * Positive F01-13 for Age "&amp;U334&amp;" "&amp;V335&amp;" is more than Tested F01-12"&amp;CHAR(10),""),IF(W348&gt;W347," * Positive F01-13 for Age "&amp;W334&amp;" "&amp;W335&amp;" is more than Tested F01-12"&amp;CHAR(10),""),IF(X348&gt;X347," * Positive F01-13 for Age "&amp;W334&amp;" "&amp;X335&amp;" is more than Tested F01-12"&amp;CHAR(10),""),IF(Y348&gt;Y347," * Positive F01-13 for Age "&amp;Y334&amp;" "&amp;Y335&amp;" is more than Tested F01-12"&amp;CHAR(10),""),IF(Z348&gt;Z347," * Positive F01-13 for Age "&amp;Y334&amp;" "&amp;Z335&amp;" is more than Tested F01-12"&amp;CHAR(10),""),IF(AA348&gt;AA347," * Positive F01-13 for Age "&amp;AA334&amp;" "&amp;AA335&amp;" is more than Tested F01-12"&amp;CHAR(10),""),IF(AB348&gt;AB347," * Positive F01-13 for Age "&amp;AA334&amp;" "&amp;AB335&amp;" is more than Tested F01-12"&amp;CHAR(10),""))</f>
        <v/>
      </c>
      <c r="AM347" s="458"/>
      <c r="AN347" s="459" t="str">
        <f>CONCATENATE(IF(AND(IFERROR((AK348*100)/AK347,0)&gt;10,AK348&gt;5)," * This facility has a high positivity rate for Index Testing. Kindly confirm if this is the true reflection"&amp;CHAR(10),""),"")</f>
        <v/>
      </c>
      <c r="AO347" s="460"/>
    </row>
    <row r="348" spans="2:41" ht="42.75" customHeight="1">
      <c r="B348" s="683"/>
      <c r="C348" s="461" t="s">
        <v>1113</v>
      </c>
      <c r="D348" s="462" t="s">
        <v>1142</v>
      </c>
      <c r="E348" s="472"/>
      <c r="F348" s="473"/>
      <c r="G348" s="465"/>
      <c r="H348" s="466"/>
      <c r="I348" s="466"/>
      <c r="J348" s="466"/>
      <c r="K348" s="466"/>
      <c r="L348" s="466"/>
      <c r="M348" s="466"/>
      <c r="N348" s="466"/>
      <c r="O348" s="466"/>
      <c r="P348" s="466"/>
      <c r="Q348" s="466"/>
      <c r="R348" s="466"/>
      <c r="S348" s="466"/>
      <c r="T348" s="466"/>
      <c r="U348" s="466"/>
      <c r="V348" s="466"/>
      <c r="W348" s="466"/>
      <c r="X348" s="466"/>
      <c r="Y348" s="466"/>
      <c r="Z348" s="466"/>
      <c r="AA348" s="466"/>
      <c r="AB348" s="487"/>
      <c r="AC348" s="469"/>
      <c r="AD348" s="469"/>
      <c r="AE348" s="469"/>
      <c r="AF348" s="469"/>
      <c r="AG348" s="469"/>
      <c r="AH348" s="469"/>
      <c r="AI348" s="469"/>
      <c r="AJ348" s="469"/>
      <c r="AK348" s="474">
        <f t="shared" si="25"/>
        <v>0</v>
      </c>
      <c r="AL348" s="685"/>
      <c r="AM348" s="458"/>
      <c r="AN348" s="459" t="e">
        <f>CONCATENATE(IF(E347&gt;0," * F01-12 for Age "&amp;E334&amp;" "&amp;E335&amp;" has a value greater than 0"&amp;CHAR(10),""),IF(F347&gt;0," * F01-12 for Age "&amp;E334&amp;" "&amp;F335&amp;" has a value greater than 0"&amp;CHAR(10),""),IF(E348&gt;0," * F01-13 for Age "&amp;E334&amp;" "&amp;E335&amp;" has a value greater than 0"&amp;CHAR(10),""),IF(F348&gt;0," * F01-13 for Age "&amp;E334&amp;" "&amp;F335&amp;" has a value greater than 0"&amp;CHAR(10),""),IF(#REF!&gt;0," * F01-14 for Age "&amp;E334&amp;" "&amp;E335&amp;" has a value greater than 0"&amp;CHAR(10),""),IF(#REF!&gt;0," * F01-14 for Age "&amp;E334&amp;" "&amp;F335&amp;" has a value greater than 0"&amp;CHAR(10),""),IF(E411&gt;0," * F01-15 for Age "&amp;E334&amp;" "&amp;E335&amp;" has a value greater than 0"&amp;CHAR(10),""),IF(F411&gt;0," * F01-15 for Age "&amp;E334&amp;" "&amp;F335&amp;" has a value greater than 0"&amp;CHAR(10),""),IF(E416&gt;0," * F01-20 for Age "&amp;E334&amp;" "&amp;E335&amp;" has a value greater than 0"&amp;CHAR(10),""),IF(F416&gt;0," * F01-20 for Age "&amp;E334&amp;" "&amp;F335&amp;" has a value greater than 0"&amp;CHAR(10),""),IF(E417&gt;0," * F01-21 for Age "&amp;E334&amp;" "&amp;E335&amp;" has a value greater than 0"&amp;CHAR(10),""),IF(F417&gt;0," * F01-21 for Age "&amp;E334&amp;" "&amp;F335&amp;" has a value greater than 0"&amp;CHAR(10),""),IF(E418&gt;0," * F01-22 for Age "&amp;E334&amp;" "&amp;E335&amp;" has a value greater than 0"&amp;CHAR(10),""),IF(F418&gt;0," * F01-22 for Age "&amp;E334&amp;" "&amp;F335&amp;" has a value greater than 0"&amp;CHAR(10),""),IF(E419&gt;0," * F01-23 for Age "&amp;E334&amp;" "&amp;E335&amp;" has a value greater than 0"&amp;CHAR(10),""),IF(F419&gt;0," * F01-23 for Age "&amp;E334&amp;" "&amp;F335&amp;" has a value greater than 0"&amp;CHAR(10),""),"")</f>
        <v>#REF!</v>
      </c>
      <c r="AO348" s="460"/>
    </row>
    <row r="349" spans="2:41" ht="42.75" customHeight="1" thickBot="1">
      <c r="B349" s="683"/>
      <c r="C349" s="461" t="s">
        <v>1115</v>
      </c>
      <c r="D349" s="462" t="s">
        <v>1143</v>
      </c>
      <c r="E349" s="472"/>
      <c r="F349" s="473"/>
      <c r="G349" s="465"/>
      <c r="H349" s="466"/>
      <c r="I349" s="466"/>
      <c r="J349" s="466"/>
      <c r="K349" s="466"/>
      <c r="L349" s="466"/>
      <c r="M349" s="466"/>
      <c r="N349" s="466"/>
      <c r="O349" s="466"/>
      <c r="P349" s="466"/>
      <c r="Q349" s="466"/>
      <c r="R349" s="466"/>
      <c r="S349" s="466"/>
      <c r="T349" s="466"/>
      <c r="U349" s="466"/>
      <c r="V349" s="466"/>
      <c r="W349" s="466"/>
      <c r="X349" s="466"/>
      <c r="Y349" s="466"/>
      <c r="Z349" s="466"/>
      <c r="AA349" s="466"/>
      <c r="AB349" s="487"/>
      <c r="AC349" s="469"/>
      <c r="AD349" s="469"/>
      <c r="AE349" s="469"/>
      <c r="AF349" s="469"/>
      <c r="AG349" s="469"/>
      <c r="AH349" s="469"/>
      <c r="AI349" s="469"/>
      <c r="AJ349" s="469"/>
      <c r="AK349" s="474">
        <f t="shared" si="25"/>
        <v>0</v>
      </c>
      <c r="AL349" s="475"/>
      <c r="AM349" s="458"/>
      <c r="AN349" s="459" t="str">
        <f>CONCATENATE(IF(E348&gt;0," * F01-12 for Age "&amp;E335&amp;" "&amp;E336&amp;" has a value greater than 0"&amp;CHAR(10),""),IF(F348&gt;0," * F01-12 for Age "&amp;E335&amp;" "&amp;F336&amp;" has a value greater than 0"&amp;CHAR(10),""),IF(E349&gt;0," * F01-13 for Age "&amp;E335&amp;" "&amp;E336&amp;" has a value greater than 0"&amp;CHAR(10),""),IF(F349&gt;0," * F01-13 for Age "&amp;E335&amp;" "&amp;F336&amp;" has a value greater than 0"&amp;CHAR(10),""),IF(E411&gt;0," * F01-14 for Age "&amp;E335&amp;" "&amp;E336&amp;" has a value greater than 0"&amp;CHAR(10),""),IF(F411&gt;0," * F01-14 for Age "&amp;E335&amp;" "&amp;F336&amp;" has a value greater than 0"&amp;CHAR(10),""),IF(E412&gt;0," * F01-15 for Age "&amp;E335&amp;" "&amp;E336&amp;" has a value greater than 0"&amp;CHAR(10),""),IF(F412&gt;0," * F01-15 for Age "&amp;E335&amp;" "&amp;F336&amp;" has a value greater than 0"&amp;CHAR(10),""),IF(E417&gt;0," * F01-20 for Age "&amp;E335&amp;" "&amp;E336&amp;" has a value greater than 0"&amp;CHAR(10),""),IF(F417&gt;0," * F01-20 for Age "&amp;E335&amp;" "&amp;F336&amp;" has a value greater than 0"&amp;CHAR(10),""),IF(E418&gt;0," * F01-21 for Age "&amp;E335&amp;" "&amp;E336&amp;" has a value greater than 0"&amp;CHAR(10),""),IF(F418&gt;0," * F01-21 for Age "&amp;E335&amp;" "&amp;F336&amp;" has a value greater than 0"&amp;CHAR(10),""),IF(E419&gt;0," * F01-22 for Age "&amp;E335&amp;" "&amp;E336&amp;" has a value greater than 0"&amp;CHAR(10),""),IF(F419&gt;0," * F01-22 for Age "&amp;E335&amp;" "&amp;F336&amp;" has a value greater than 0"&amp;CHAR(10),""),IF(E420&gt;0," * F01-23 for Age "&amp;E335&amp;" "&amp;E336&amp;" has a value greater than 0"&amp;CHAR(10),""),IF(F420&gt;0," * F01-23 for Age "&amp;E335&amp;" "&amp;F336&amp;" has a value greater than 0"&amp;CHAR(10),""),"")</f>
        <v/>
      </c>
      <c r="AO349" s="460"/>
    </row>
    <row r="350" spans="2:41" ht="42.75" customHeight="1" thickBot="1">
      <c r="B350" s="684"/>
      <c r="C350" s="476" t="s">
        <v>1117</v>
      </c>
      <c r="D350" s="477" t="s">
        <v>1144</v>
      </c>
      <c r="E350" s="478"/>
      <c r="F350" s="479"/>
      <c r="G350" s="480">
        <f t="shared" ref="G350:AB350" si="30">G346-SUM(G347:G349)</f>
        <v>0</v>
      </c>
      <c r="H350" s="481">
        <f t="shared" si="30"/>
        <v>0</v>
      </c>
      <c r="I350" s="480">
        <f t="shared" si="30"/>
        <v>0</v>
      </c>
      <c r="J350" s="481">
        <f t="shared" si="30"/>
        <v>0</v>
      </c>
      <c r="K350" s="480">
        <f t="shared" si="30"/>
        <v>0</v>
      </c>
      <c r="L350" s="481">
        <f t="shared" si="30"/>
        <v>0</v>
      </c>
      <c r="M350" s="480">
        <f t="shared" si="30"/>
        <v>0</v>
      </c>
      <c r="N350" s="481">
        <f t="shared" si="30"/>
        <v>0</v>
      </c>
      <c r="O350" s="480">
        <f t="shared" si="30"/>
        <v>0</v>
      </c>
      <c r="P350" s="481">
        <f t="shared" si="30"/>
        <v>0</v>
      </c>
      <c r="Q350" s="480">
        <f t="shared" si="30"/>
        <v>0</v>
      </c>
      <c r="R350" s="481">
        <f t="shared" si="30"/>
        <v>0</v>
      </c>
      <c r="S350" s="480">
        <f t="shared" si="30"/>
        <v>0</v>
      </c>
      <c r="T350" s="481">
        <f t="shared" si="30"/>
        <v>0</v>
      </c>
      <c r="U350" s="480">
        <f t="shared" si="30"/>
        <v>0</v>
      </c>
      <c r="V350" s="481">
        <f t="shared" si="30"/>
        <v>0</v>
      </c>
      <c r="W350" s="480">
        <f t="shared" si="30"/>
        <v>0</v>
      </c>
      <c r="X350" s="481">
        <f t="shared" si="30"/>
        <v>0</v>
      </c>
      <c r="Y350" s="480">
        <f t="shared" si="30"/>
        <v>0</v>
      </c>
      <c r="Z350" s="481">
        <f t="shared" si="30"/>
        <v>0</v>
      </c>
      <c r="AA350" s="480">
        <f t="shared" si="30"/>
        <v>0</v>
      </c>
      <c r="AB350" s="481">
        <f t="shared" si="30"/>
        <v>0</v>
      </c>
      <c r="AC350" s="484"/>
      <c r="AD350" s="484"/>
      <c r="AE350" s="484"/>
      <c r="AF350" s="484"/>
      <c r="AG350" s="484"/>
      <c r="AH350" s="484"/>
      <c r="AI350" s="484"/>
      <c r="AJ350" s="484"/>
      <c r="AK350" s="486">
        <f t="shared" si="25"/>
        <v>0</v>
      </c>
      <c r="AL350" s="475"/>
      <c r="AM350" s="458"/>
      <c r="AN350" s="459" t="str">
        <f>CONCATENATE(IF(E349&gt;0," * F01-12 for Age "&amp;E336&amp;" "&amp;E337&amp;" has a value greater than 0"&amp;CHAR(10),""),IF(F349&gt;0," * F01-12 for Age "&amp;E336&amp;" "&amp;F337&amp;" has a value greater than 0"&amp;CHAR(10),""),IF(E350&gt;0," * F01-13 for Age "&amp;E336&amp;" "&amp;E337&amp;" has a value greater than 0"&amp;CHAR(10),""),IF(F350&gt;0," * F01-13 for Age "&amp;E336&amp;" "&amp;F337&amp;" has a value greater than 0"&amp;CHAR(10),""),IF(E412&gt;0," * F01-14 for Age "&amp;E336&amp;" "&amp;E337&amp;" has a value greater than 0"&amp;CHAR(10),""),IF(F412&gt;0," * F01-14 for Age "&amp;E336&amp;" "&amp;F337&amp;" has a value greater than 0"&amp;CHAR(10),""),IF(E413&gt;0," * F01-15 for Age "&amp;E336&amp;" "&amp;E337&amp;" has a value greater than 0"&amp;CHAR(10),""),IF(F413&gt;0," * F01-15 for Age "&amp;E336&amp;" "&amp;F337&amp;" has a value greater than 0"&amp;CHAR(10),""),IF(E418&gt;0," * F01-20 for Age "&amp;E336&amp;" "&amp;E337&amp;" has a value greater than 0"&amp;CHAR(10),""),IF(F418&gt;0," * F01-20 for Age "&amp;E336&amp;" "&amp;F337&amp;" has a value greater than 0"&amp;CHAR(10),""),IF(E419&gt;0," * F01-21 for Age "&amp;E336&amp;" "&amp;E337&amp;" has a value greater than 0"&amp;CHAR(10),""),IF(F419&gt;0," * F01-21 for Age "&amp;E336&amp;" "&amp;F337&amp;" has a value greater than 0"&amp;CHAR(10),""),IF(E420&gt;0," * F01-22 for Age "&amp;E336&amp;" "&amp;E337&amp;" has a value greater than 0"&amp;CHAR(10),""),IF(F420&gt;0," * F01-22 for Age "&amp;E336&amp;" "&amp;F337&amp;" has a value greater than 0"&amp;CHAR(10),""),IF(E421&gt;0," * F01-23 for Age "&amp;E336&amp;" "&amp;E337&amp;" has a value greater than 0"&amp;CHAR(10),""),IF(F421&gt;0," * F01-23 for Age "&amp;E336&amp;" "&amp;F337&amp;" has a value greater than 0"&amp;CHAR(10),""),"")</f>
        <v/>
      </c>
      <c r="AO350" s="460"/>
    </row>
    <row r="351" spans="2:41" ht="42.75" customHeight="1" thickBot="1">
      <c r="B351" s="682" t="s">
        <v>1145</v>
      </c>
      <c r="C351" s="449" t="s">
        <v>152</v>
      </c>
      <c r="D351" s="450" t="s">
        <v>1146</v>
      </c>
      <c r="E351" s="451"/>
      <c r="F351" s="452"/>
      <c r="G351" s="509"/>
      <c r="H351" s="509"/>
      <c r="I351" s="509"/>
      <c r="J351" s="509"/>
      <c r="K351" s="509"/>
      <c r="L351" s="509"/>
      <c r="M351" s="509"/>
      <c r="N351" s="509"/>
      <c r="O351" s="509"/>
      <c r="P351" s="509"/>
      <c r="Q351" s="509"/>
      <c r="R351" s="509"/>
      <c r="S351" s="509"/>
      <c r="T351" s="509"/>
      <c r="U351" s="509"/>
      <c r="V351" s="509"/>
      <c r="W351" s="509"/>
      <c r="X351" s="509"/>
      <c r="Y351" s="509"/>
      <c r="Z351" s="509"/>
      <c r="AA351" s="509"/>
      <c r="AB351" s="510"/>
      <c r="AC351" s="454"/>
      <c r="AD351" s="454"/>
      <c r="AE351" s="454"/>
      <c r="AF351" s="454"/>
      <c r="AG351" s="454"/>
      <c r="AH351" s="454"/>
      <c r="AI351" s="454"/>
      <c r="AJ351" s="454"/>
      <c r="AK351" s="456">
        <f t="shared" si="25"/>
        <v>0</v>
      </c>
      <c r="AL351" s="457"/>
      <c r="AM351" s="458"/>
      <c r="AN351" s="459"/>
      <c r="AO351" s="460"/>
    </row>
    <row r="352" spans="2:41" ht="42.75" customHeight="1">
      <c r="B352" s="683"/>
      <c r="C352" s="461" t="s">
        <v>1111</v>
      </c>
      <c r="D352" s="462" t="s">
        <v>1147</v>
      </c>
      <c r="E352" s="463"/>
      <c r="F352" s="464"/>
      <c r="G352" s="465"/>
      <c r="H352" s="466"/>
      <c r="I352" s="466"/>
      <c r="J352" s="466"/>
      <c r="K352" s="466"/>
      <c r="L352" s="466"/>
      <c r="M352" s="466"/>
      <c r="N352" s="466"/>
      <c r="O352" s="466"/>
      <c r="P352" s="466"/>
      <c r="Q352" s="466"/>
      <c r="R352" s="466"/>
      <c r="S352" s="466"/>
      <c r="T352" s="466"/>
      <c r="U352" s="466"/>
      <c r="V352" s="466"/>
      <c r="W352" s="466"/>
      <c r="X352" s="466"/>
      <c r="Y352" s="466"/>
      <c r="Z352" s="466"/>
      <c r="AA352" s="466"/>
      <c r="AB352" s="487"/>
      <c r="AC352" s="469"/>
      <c r="AD352" s="469"/>
      <c r="AE352" s="469"/>
      <c r="AF352" s="469"/>
      <c r="AG352" s="469"/>
      <c r="AH352" s="469"/>
      <c r="AI352" s="469"/>
      <c r="AJ352" s="469"/>
      <c r="AK352" s="471">
        <f t="shared" si="25"/>
        <v>0</v>
      </c>
      <c r="AL352" s="685" t="str">
        <f>CONCATENATE(IF(E353&gt;E352," * Positive F01-13 for Age "&amp;E339&amp;" "&amp;E340&amp;" is more than Tested F01-12"&amp;CHAR(10),""),IF(F353&gt;F352," * Positive F01-13 for Age "&amp;E339&amp;" "&amp;F340&amp;" is more than Tested F01-12"&amp;CHAR(10),""),IF(G353&gt;G352," * Positive F01-13 for Age "&amp;G339&amp;" "&amp;G340&amp;" is more than Tested F01-12"&amp;CHAR(10),""),IF(H353&gt;H352," * Positive F01-13 for Age "&amp;G339&amp;" "&amp;H340&amp;" is more than Tested F01-12"&amp;CHAR(10),""),IF(I353&gt;I352," * Positive F01-13 for Age "&amp;I339&amp;" "&amp;I340&amp;" is more than Tested F01-12"&amp;CHAR(10),""),IF(J353&gt;J352," * Positive F01-13 for Age "&amp;I339&amp;" "&amp;J340&amp;" is more than Tested F01-12"&amp;CHAR(10),""),IF(K353&gt;K352," * Positive F01-13 for Age "&amp;K339&amp;" "&amp;K340&amp;" is more than Tested F01-12"&amp;CHAR(10),""),IF(L353&gt;L352," * Positive F01-13 for Age "&amp;K339&amp;" "&amp;L340&amp;" is more than Tested F01-12"&amp;CHAR(10),""),IF(M353&gt;M352," * Positive F01-13 for Age "&amp;M339&amp;" "&amp;M340&amp;" is more than Tested F01-12"&amp;CHAR(10),""),IF(N353&gt;N352," * Positive F01-13 for Age "&amp;M339&amp;" "&amp;N340&amp;" is more than Tested F01-12"&amp;CHAR(10),""),IF(O353&gt;O352," * Positive F01-13 for Age "&amp;O339&amp;" "&amp;O340&amp;" is more than Tested F01-12"&amp;CHAR(10),""),IF(P353&gt;P352," * Positive F01-13 for Age "&amp;O339&amp;" "&amp;P340&amp;" is more than Tested F01-12"&amp;CHAR(10),""),IF(Q353&gt;Q352," * Positive F01-13 for Age "&amp;Q339&amp;" "&amp;Q340&amp;" is more than Tested F01-12"&amp;CHAR(10),""),IF(R353&gt;R352," * Positive F01-13 for Age "&amp;Q339&amp;" "&amp;R340&amp;" is more than Tested F01-12"&amp;CHAR(10),""),IF(S353&gt;S352," * Positive F01-13 for Age "&amp;S339&amp;" "&amp;S340&amp;" is more than Tested F01-12"&amp;CHAR(10),""),IF(T353&gt;T352," * Positive F01-13 for Age "&amp;S339&amp;" "&amp;T340&amp;" is more than Tested F01-12"&amp;CHAR(10),""),IF(U353&gt;U352," * Positive F01-13 for Age "&amp;U339&amp;" "&amp;U340&amp;" is more than Tested F01-12"&amp;CHAR(10),""),IF(V353&gt;V352," * Positive F01-13 for Age "&amp;U339&amp;" "&amp;V340&amp;" is more than Tested F01-12"&amp;CHAR(10),""),IF(W353&gt;W352," * Positive F01-13 for Age "&amp;W339&amp;" "&amp;W340&amp;" is more than Tested F01-12"&amp;CHAR(10),""),IF(X353&gt;X352," * Positive F01-13 for Age "&amp;W339&amp;" "&amp;X340&amp;" is more than Tested F01-12"&amp;CHAR(10),""),IF(Y353&gt;Y352," * Positive F01-13 for Age "&amp;Y339&amp;" "&amp;Y340&amp;" is more than Tested F01-12"&amp;CHAR(10),""),IF(Z353&gt;Z352," * Positive F01-13 for Age "&amp;Y339&amp;" "&amp;Z340&amp;" is more than Tested F01-12"&amp;CHAR(10),""),IF(AA353&gt;AA352," * Positive F01-13 for Age "&amp;AA339&amp;" "&amp;AA340&amp;" is more than Tested F01-12"&amp;CHAR(10),""),IF(AB353&gt;AB352," * Positive F01-13 for Age "&amp;AA339&amp;" "&amp;AB340&amp;" is more than Tested F01-12"&amp;CHAR(10),""))</f>
        <v/>
      </c>
      <c r="AM352" s="458"/>
      <c r="AN352" s="459" t="str">
        <f>CONCATENATE(IF(AND(IFERROR((AK353*100)/AK352,0)&gt;10,AK353&gt;5)," * This facility has a high positivity rate for Index Testing. Kindly confirm if this is the true reflection"&amp;CHAR(10),""),"")</f>
        <v/>
      </c>
      <c r="AO352" s="460"/>
    </row>
    <row r="353" spans="2:41" ht="42.75" customHeight="1">
      <c r="B353" s="683"/>
      <c r="C353" s="461" t="s">
        <v>1113</v>
      </c>
      <c r="D353" s="462" t="s">
        <v>1148</v>
      </c>
      <c r="E353" s="472"/>
      <c r="F353" s="473"/>
      <c r="G353" s="465"/>
      <c r="H353" s="466"/>
      <c r="I353" s="466"/>
      <c r="J353" s="466"/>
      <c r="K353" s="466"/>
      <c r="L353" s="466"/>
      <c r="M353" s="466"/>
      <c r="N353" s="466"/>
      <c r="O353" s="466"/>
      <c r="P353" s="466"/>
      <c r="Q353" s="466"/>
      <c r="R353" s="466"/>
      <c r="S353" s="466"/>
      <c r="T353" s="466"/>
      <c r="U353" s="466"/>
      <c r="V353" s="466"/>
      <c r="W353" s="466"/>
      <c r="X353" s="466"/>
      <c r="Y353" s="466"/>
      <c r="Z353" s="466"/>
      <c r="AA353" s="466"/>
      <c r="AB353" s="487"/>
      <c r="AC353" s="469"/>
      <c r="AD353" s="469"/>
      <c r="AE353" s="469"/>
      <c r="AF353" s="469"/>
      <c r="AG353" s="469"/>
      <c r="AH353" s="469"/>
      <c r="AI353" s="469"/>
      <c r="AJ353" s="469"/>
      <c r="AK353" s="474">
        <f t="shared" si="25"/>
        <v>0</v>
      </c>
      <c r="AL353" s="685"/>
      <c r="AM353" s="458"/>
      <c r="AN353" s="459" t="e">
        <f>CONCATENATE(IF(E352&gt;0," * F01-12 for Age "&amp;E339&amp;" "&amp;E340&amp;" has a value greater than 0"&amp;CHAR(10),""),IF(F352&gt;0," * F01-12 for Age "&amp;E339&amp;" "&amp;F340&amp;" has a value greater than 0"&amp;CHAR(10),""),IF(E353&gt;0," * F01-13 for Age "&amp;E339&amp;" "&amp;E340&amp;" has a value greater than 0"&amp;CHAR(10),""),IF(F353&gt;0," * F01-13 for Age "&amp;E339&amp;" "&amp;F340&amp;" has a value greater than 0"&amp;CHAR(10),""),IF(#REF!&gt;0," * F01-14 for Age "&amp;E339&amp;" "&amp;E340&amp;" has a value greater than 0"&amp;CHAR(10),""),IF(#REF!&gt;0," * F01-14 for Age "&amp;E339&amp;" "&amp;F340&amp;" has a value greater than 0"&amp;CHAR(10),""),IF(E416&gt;0," * F01-15 for Age "&amp;E339&amp;" "&amp;E340&amp;" has a value greater than 0"&amp;CHAR(10),""),IF(F416&gt;0," * F01-15 for Age "&amp;E339&amp;" "&amp;F340&amp;" has a value greater than 0"&amp;CHAR(10),""),IF(E421&gt;0," * F01-20 for Age "&amp;E339&amp;" "&amp;E340&amp;" has a value greater than 0"&amp;CHAR(10),""),IF(F421&gt;0," * F01-20 for Age "&amp;E339&amp;" "&amp;F340&amp;" has a value greater than 0"&amp;CHAR(10),""),IF(E422&gt;0," * F01-21 for Age "&amp;E339&amp;" "&amp;E340&amp;" has a value greater than 0"&amp;CHAR(10),""),IF(F422&gt;0," * F01-21 for Age "&amp;E339&amp;" "&amp;F340&amp;" has a value greater than 0"&amp;CHAR(10),""),IF(E423&gt;0," * F01-22 for Age "&amp;E339&amp;" "&amp;E340&amp;" has a value greater than 0"&amp;CHAR(10),""),IF(F423&gt;0," * F01-22 for Age "&amp;E339&amp;" "&amp;F340&amp;" has a value greater than 0"&amp;CHAR(10),""),IF(E424&gt;0," * F01-23 for Age "&amp;E339&amp;" "&amp;E340&amp;" has a value greater than 0"&amp;CHAR(10),""),IF(F424&gt;0," * F01-23 for Age "&amp;E339&amp;" "&amp;F340&amp;" has a value greater than 0"&amp;CHAR(10),""),"")</f>
        <v>#REF!</v>
      </c>
      <c r="AO353" s="460"/>
    </row>
    <row r="354" spans="2:41" ht="42.75" customHeight="1" thickBot="1">
      <c r="B354" s="683"/>
      <c r="C354" s="461" t="s">
        <v>1115</v>
      </c>
      <c r="D354" s="462" t="s">
        <v>1149</v>
      </c>
      <c r="E354" s="472"/>
      <c r="F354" s="473"/>
      <c r="G354" s="465"/>
      <c r="H354" s="466"/>
      <c r="I354" s="466"/>
      <c r="J354" s="466"/>
      <c r="K354" s="466"/>
      <c r="L354" s="466"/>
      <c r="M354" s="466"/>
      <c r="N354" s="466"/>
      <c r="O354" s="466"/>
      <c r="P354" s="466"/>
      <c r="Q354" s="466"/>
      <c r="R354" s="466"/>
      <c r="S354" s="466"/>
      <c r="T354" s="466"/>
      <c r="U354" s="466"/>
      <c r="V354" s="466"/>
      <c r="W354" s="466"/>
      <c r="X354" s="466"/>
      <c r="Y354" s="466"/>
      <c r="Z354" s="466"/>
      <c r="AA354" s="466"/>
      <c r="AB354" s="487"/>
      <c r="AC354" s="469"/>
      <c r="AD354" s="469"/>
      <c r="AE354" s="469"/>
      <c r="AF354" s="469"/>
      <c r="AG354" s="469"/>
      <c r="AH354" s="469"/>
      <c r="AI354" s="469"/>
      <c r="AJ354" s="469"/>
      <c r="AK354" s="474">
        <f t="shared" si="25"/>
        <v>0</v>
      </c>
      <c r="AL354" s="475"/>
      <c r="AM354" s="458"/>
      <c r="AN354" s="459" t="str">
        <f>CONCATENATE(IF(E353&gt;0," * F01-12 for Age "&amp;E340&amp;" "&amp;E341&amp;" has a value greater than 0"&amp;CHAR(10),""),IF(F353&gt;0," * F01-12 for Age "&amp;E340&amp;" "&amp;F341&amp;" has a value greater than 0"&amp;CHAR(10),""),IF(E354&gt;0," * F01-13 for Age "&amp;E340&amp;" "&amp;E341&amp;" has a value greater than 0"&amp;CHAR(10),""),IF(F354&gt;0," * F01-13 for Age "&amp;E340&amp;" "&amp;F341&amp;" has a value greater than 0"&amp;CHAR(10),""),IF(E416&gt;0," * F01-14 for Age "&amp;E340&amp;" "&amp;E341&amp;" has a value greater than 0"&amp;CHAR(10),""),IF(F416&gt;0," * F01-14 for Age "&amp;E340&amp;" "&amp;F341&amp;" has a value greater than 0"&amp;CHAR(10),""),IF(E417&gt;0," * F01-15 for Age "&amp;E340&amp;" "&amp;E341&amp;" has a value greater than 0"&amp;CHAR(10),""),IF(F417&gt;0," * F01-15 for Age "&amp;E340&amp;" "&amp;F341&amp;" has a value greater than 0"&amp;CHAR(10),""),IF(E422&gt;0," * F01-20 for Age "&amp;E340&amp;" "&amp;E341&amp;" has a value greater than 0"&amp;CHAR(10),""),IF(F422&gt;0," * F01-20 for Age "&amp;E340&amp;" "&amp;F341&amp;" has a value greater than 0"&amp;CHAR(10),""),IF(E423&gt;0," * F01-21 for Age "&amp;E340&amp;" "&amp;E341&amp;" has a value greater than 0"&amp;CHAR(10),""),IF(F423&gt;0," * F01-21 for Age "&amp;E340&amp;" "&amp;F341&amp;" has a value greater than 0"&amp;CHAR(10),""),IF(E424&gt;0," * F01-22 for Age "&amp;E340&amp;" "&amp;E341&amp;" has a value greater than 0"&amp;CHAR(10),""),IF(F424&gt;0," * F01-22 for Age "&amp;E340&amp;" "&amp;F341&amp;" has a value greater than 0"&amp;CHAR(10),""),IF(E425&gt;0," * F01-23 for Age "&amp;E340&amp;" "&amp;E341&amp;" has a value greater than 0"&amp;CHAR(10),""),IF(F425&gt;0," * F01-23 for Age "&amp;E340&amp;" "&amp;F341&amp;" has a value greater than 0"&amp;CHAR(10),""),"")</f>
        <v/>
      </c>
      <c r="AO354" s="460"/>
    </row>
    <row r="355" spans="2:41" ht="42.75" customHeight="1" thickBot="1">
      <c r="B355" s="684"/>
      <c r="C355" s="476" t="s">
        <v>1117</v>
      </c>
      <c r="D355" s="477" t="s">
        <v>1150</v>
      </c>
      <c r="E355" s="478"/>
      <c r="F355" s="479"/>
      <c r="G355" s="480">
        <f t="shared" ref="G355:AB355" si="31">G351-SUM(G352:G354)</f>
        <v>0</v>
      </c>
      <c r="H355" s="481">
        <f t="shared" si="31"/>
        <v>0</v>
      </c>
      <c r="I355" s="480">
        <f t="shared" si="31"/>
        <v>0</v>
      </c>
      <c r="J355" s="481">
        <f t="shared" si="31"/>
        <v>0</v>
      </c>
      <c r="K355" s="480">
        <f t="shared" si="31"/>
        <v>0</v>
      </c>
      <c r="L355" s="481">
        <f t="shared" si="31"/>
        <v>0</v>
      </c>
      <c r="M355" s="480">
        <f t="shared" si="31"/>
        <v>0</v>
      </c>
      <c r="N355" s="481">
        <f t="shared" si="31"/>
        <v>0</v>
      </c>
      <c r="O355" s="480">
        <f t="shared" si="31"/>
        <v>0</v>
      </c>
      <c r="P355" s="481">
        <f t="shared" si="31"/>
        <v>0</v>
      </c>
      <c r="Q355" s="480">
        <f t="shared" si="31"/>
        <v>0</v>
      </c>
      <c r="R355" s="481">
        <f t="shared" si="31"/>
        <v>0</v>
      </c>
      <c r="S355" s="480">
        <f t="shared" si="31"/>
        <v>0</v>
      </c>
      <c r="T355" s="481">
        <f t="shared" si="31"/>
        <v>0</v>
      </c>
      <c r="U355" s="480">
        <f t="shared" si="31"/>
        <v>0</v>
      </c>
      <c r="V355" s="481">
        <f t="shared" si="31"/>
        <v>0</v>
      </c>
      <c r="W355" s="480">
        <f t="shared" si="31"/>
        <v>0</v>
      </c>
      <c r="X355" s="481">
        <f t="shared" si="31"/>
        <v>0</v>
      </c>
      <c r="Y355" s="480">
        <f t="shared" si="31"/>
        <v>0</v>
      </c>
      <c r="Z355" s="481">
        <f t="shared" si="31"/>
        <v>0</v>
      </c>
      <c r="AA355" s="480">
        <f t="shared" si="31"/>
        <v>0</v>
      </c>
      <c r="AB355" s="481">
        <f t="shared" si="31"/>
        <v>0</v>
      </c>
      <c r="AC355" s="484"/>
      <c r="AD355" s="484"/>
      <c r="AE355" s="484"/>
      <c r="AF355" s="484"/>
      <c r="AG355" s="484"/>
      <c r="AH355" s="484"/>
      <c r="AI355" s="484"/>
      <c r="AJ355" s="484"/>
      <c r="AK355" s="486">
        <f t="shared" si="25"/>
        <v>0</v>
      </c>
      <c r="AL355" s="475"/>
      <c r="AM355" s="458"/>
      <c r="AN355" s="459" t="str">
        <f>CONCATENATE(IF(E354&gt;0," * F01-12 for Age "&amp;E341&amp;" "&amp;E342&amp;" has a value greater than 0"&amp;CHAR(10),""),IF(F354&gt;0," * F01-12 for Age "&amp;E341&amp;" "&amp;F342&amp;" has a value greater than 0"&amp;CHAR(10),""),IF(E355&gt;0," * F01-13 for Age "&amp;E341&amp;" "&amp;E342&amp;" has a value greater than 0"&amp;CHAR(10),""),IF(F355&gt;0," * F01-13 for Age "&amp;E341&amp;" "&amp;F342&amp;" has a value greater than 0"&amp;CHAR(10),""),IF(E417&gt;0," * F01-14 for Age "&amp;E341&amp;" "&amp;E342&amp;" has a value greater than 0"&amp;CHAR(10),""),IF(F417&gt;0," * F01-14 for Age "&amp;E341&amp;" "&amp;F342&amp;" has a value greater than 0"&amp;CHAR(10),""),IF(E418&gt;0," * F01-15 for Age "&amp;E341&amp;" "&amp;E342&amp;" has a value greater than 0"&amp;CHAR(10),""),IF(F418&gt;0," * F01-15 for Age "&amp;E341&amp;" "&amp;F342&amp;" has a value greater than 0"&amp;CHAR(10),""),IF(E423&gt;0," * F01-20 for Age "&amp;E341&amp;" "&amp;E342&amp;" has a value greater than 0"&amp;CHAR(10),""),IF(F423&gt;0," * F01-20 for Age "&amp;E341&amp;" "&amp;F342&amp;" has a value greater than 0"&amp;CHAR(10),""),IF(E424&gt;0," * F01-21 for Age "&amp;E341&amp;" "&amp;E342&amp;" has a value greater than 0"&amp;CHAR(10),""),IF(F424&gt;0," * F01-21 for Age "&amp;E341&amp;" "&amp;F342&amp;" has a value greater than 0"&amp;CHAR(10),""),IF(E425&gt;0," * F01-22 for Age "&amp;E341&amp;" "&amp;E342&amp;" has a value greater than 0"&amp;CHAR(10),""),IF(F425&gt;0," * F01-22 for Age "&amp;E341&amp;" "&amp;F342&amp;" has a value greater than 0"&amp;CHAR(10),""),IF(E426&gt;0," * F01-23 for Age "&amp;E341&amp;" "&amp;E342&amp;" has a value greater than 0"&amp;CHAR(10),""),IF(F426&gt;0," * F01-23 for Age "&amp;E341&amp;" "&amp;F342&amp;" has a value greater than 0"&amp;CHAR(10),""),"")</f>
        <v/>
      </c>
      <c r="AO355" s="460"/>
    </row>
    <row r="356" spans="2:41" ht="42.75" customHeight="1" thickBot="1">
      <c r="B356" s="682" t="s">
        <v>22</v>
      </c>
      <c r="C356" s="449" t="s">
        <v>152</v>
      </c>
      <c r="D356" s="450" t="s">
        <v>1151</v>
      </c>
      <c r="E356" s="451"/>
      <c r="F356" s="452"/>
      <c r="G356" s="509"/>
      <c r="H356" s="509"/>
      <c r="I356" s="509"/>
      <c r="J356" s="509"/>
      <c r="K356" s="509"/>
      <c r="L356" s="509"/>
      <c r="M356" s="509"/>
      <c r="N356" s="509"/>
      <c r="O356" s="509"/>
      <c r="P356" s="509"/>
      <c r="Q356" s="509"/>
      <c r="R356" s="509"/>
      <c r="S356" s="509"/>
      <c r="T356" s="509"/>
      <c r="U356" s="509"/>
      <c r="V356" s="509"/>
      <c r="W356" s="509"/>
      <c r="X356" s="509"/>
      <c r="Y356" s="509"/>
      <c r="Z356" s="509"/>
      <c r="AA356" s="509"/>
      <c r="AB356" s="510"/>
      <c r="AC356" s="454"/>
      <c r="AD356" s="454"/>
      <c r="AE356" s="454"/>
      <c r="AF356" s="454"/>
      <c r="AG356" s="454"/>
      <c r="AH356" s="454"/>
      <c r="AI356" s="454"/>
      <c r="AJ356" s="454"/>
      <c r="AK356" s="456">
        <f t="shared" si="25"/>
        <v>0</v>
      </c>
      <c r="AL356" s="457"/>
      <c r="AM356" s="458"/>
      <c r="AN356" s="459"/>
      <c r="AO356" s="460"/>
    </row>
    <row r="357" spans="2:41" ht="42.75" customHeight="1">
      <c r="B357" s="683"/>
      <c r="C357" s="461" t="s">
        <v>1111</v>
      </c>
      <c r="D357" s="462" t="s">
        <v>1152</v>
      </c>
      <c r="E357" s="463"/>
      <c r="F357" s="464"/>
      <c r="G357" s="465"/>
      <c r="H357" s="466"/>
      <c r="I357" s="466"/>
      <c r="J357" s="466"/>
      <c r="K357" s="466"/>
      <c r="L357" s="466"/>
      <c r="M357" s="466"/>
      <c r="N357" s="466"/>
      <c r="O357" s="466"/>
      <c r="P357" s="466"/>
      <c r="Q357" s="466"/>
      <c r="R357" s="466"/>
      <c r="S357" s="466"/>
      <c r="T357" s="466"/>
      <c r="U357" s="466"/>
      <c r="V357" s="466"/>
      <c r="W357" s="466"/>
      <c r="X357" s="466"/>
      <c r="Y357" s="466"/>
      <c r="Z357" s="466"/>
      <c r="AA357" s="466"/>
      <c r="AB357" s="487"/>
      <c r="AC357" s="469"/>
      <c r="AD357" s="469"/>
      <c r="AE357" s="469"/>
      <c r="AF357" s="469"/>
      <c r="AG357" s="469"/>
      <c r="AH357" s="469"/>
      <c r="AI357" s="469"/>
      <c r="AJ357" s="469"/>
      <c r="AK357" s="471">
        <f t="shared" si="25"/>
        <v>0</v>
      </c>
      <c r="AL357" s="685" t="str">
        <f>CONCATENATE(IF(E358&gt;E357," * Positive F01-13 for Age "&amp;E344&amp;" "&amp;E345&amp;" is more than Tested F01-12"&amp;CHAR(10),""),IF(F358&gt;F357," * Positive F01-13 for Age "&amp;E344&amp;" "&amp;F345&amp;" is more than Tested F01-12"&amp;CHAR(10),""),IF(G358&gt;G357," * Positive F01-13 for Age "&amp;G344&amp;" "&amp;G345&amp;" is more than Tested F01-12"&amp;CHAR(10),""),IF(H358&gt;H357," * Positive F01-13 for Age "&amp;G344&amp;" "&amp;H345&amp;" is more than Tested F01-12"&amp;CHAR(10),""),IF(I358&gt;I357," * Positive F01-13 for Age "&amp;I344&amp;" "&amp;I345&amp;" is more than Tested F01-12"&amp;CHAR(10),""),IF(J358&gt;J357," * Positive F01-13 for Age "&amp;I344&amp;" "&amp;J345&amp;" is more than Tested F01-12"&amp;CHAR(10),""),IF(K358&gt;K357," * Positive F01-13 for Age "&amp;K344&amp;" "&amp;K345&amp;" is more than Tested F01-12"&amp;CHAR(10),""),IF(L358&gt;L357," * Positive F01-13 for Age "&amp;K344&amp;" "&amp;L345&amp;" is more than Tested F01-12"&amp;CHAR(10),""),IF(M358&gt;M357," * Positive F01-13 for Age "&amp;M344&amp;" "&amp;M345&amp;" is more than Tested F01-12"&amp;CHAR(10),""),IF(N358&gt;N357," * Positive F01-13 for Age "&amp;M344&amp;" "&amp;N345&amp;" is more than Tested F01-12"&amp;CHAR(10),""),IF(O358&gt;O357," * Positive F01-13 for Age "&amp;O344&amp;" "&amp;O345&amp;" is more than Tested F01-12"&amp;CHAR(10),""),IF(P358&gt;P357," * Positive F01-13 for Age "&amp;O344&amp;" "&amp;P345&amp;" is more than Tested F01-12"&amp;CHAR(10),""),IF(Q358&gt;Q357," * Positive F01-13 for Age "&amp;Q344&amp;" "&amp;Q345&amp;" is more than Tested F01-12"&amp;CHAR(10),""),IF(R358&gt;R357," * Positive F01-13 for Age "&amp;Q344&amp;" "&amp;R345&amp;" is more than Tested F01-12"&amp;CHAR(10),""),IF(S358&gt;S357," * Positive F01-13 for Age "&amp;S344&amp;" "&amp;S345&amp;" is more than Tested F01-12"&amp;CHAR(10),""),IF(T358&gt;T357," * Positive F01-13 for Age "&amp;S344&amp;" "&amp;T345&amp;" is more than Tested F01-12"&amp;CHAR(10),""),IF(U358&gt;U357," * Positive F01-13 for Age "&amp;U344&amp;" "&amp;U345&amp;" is more than Tested F01-12"&amp;CHAR(10),""),IF(V358&gt;V357," * Positive F01-13 for Age "&amp;U344&amp;" "&amp;V345&amp;" is more than Tested F01-12"&amp;CHAR(10),""),IF(W358&gt;W357," * Positive F01-13 for Age "&amp;W344&amp;" "&amp;W345&amp;" is more than Tested F01-12"&amp;CHAR(10),""),IF(X358&gt;X357," * Positive F01-13 for Age "&amp;W344&amp;" "&amp;X345&amp;" is more than Tested F01-12"&amp;CHAR(10),""),IF(Y358&gt;Y357," * Positive F01-13 for Age "&amp;Y344&amp;" "&amp;Y345&amp;" is more than Tested F01-12"&amp;CHAR(10),""),IF(Z358&gt;Z357," * Positive F01-13 for Age "&amp;Y344&amp;" "&amp;Z345&amp;" is more than Tested F01-12"&amp;CHAR(10),""),IF(AA358&gt;AA357," * Positive F01-13 for Age "&amp;AA344&amp;" "&amp;AA345&amp;" is more than Tested F01-12"&amp;CHAR(10),""),IF(AB358&gt;AB357," * Positive F01-13 for Age "&amp;AA344&amp;" "&amp;AB345&amp;" is more than Tested F01-12"&amp;CHAR(10),""))</f>
        <v/>
      </c>
      <c r="AM357" s="458"/>
      <c r="AN357" s="459" t="str">
        <f>CONCATENATE(IF(AND(IFERROR((AK358*100)/AK357,0)&gt;10,AK358&gt;5)," * This facility has a high positivity rate for Index Testing. Kindly confirm if this is the true reflection"&amp;CHAR(10),""),"")</f>
        <v/>
      </c>
      <c r="AO357" s="460"/>
    </row>
    <row r="358" spans="2:41" ht="42.75" customHeight="1">
      <c r="B358" s="683"/>
      <c r="C358" s="461" t="s">
        <v>1113</v>
      </c>
      <c r="D358" s="462" t="s">
        <v>1153</v>
      </c>
      <c r="E358" s="472"/>
      <c r="F358" s="473"/>
      <c r="G358" s="465"/>
      <c r="H358" s="466"/>
      <c r="I358" s="466"/>
      <c r="J358" s="466"/>
      <c r="K358" s="466"/>
      <c r="L358" s="466"/>
      <c r="M358" s="466"/>
      <c r="N358" s="466"/>
      <c r="O358" s="466"/>
      <c r="P358" s="466"/>
      <c r="Q358" s="466"/>
      <c r="R358" s="466"/>
      <c r="S358" s="466"/>
      <c r="T358" s="466"/>
      <c r="U358" s="466"/>
      <c r="V358" s="466"/>
      <c r="W358" s="466"/>
      <c r="X358" s="466"/>
      <c r="Y358" s="466"/>
      <c r="Z358" s="466"/>
      <c r="AA358" s="466"/>
      <c r="AB358" s="487"/>
      <c r="AC358" s="469"/>
      <c r="AD358" s="469"/>
      <c r="AE358" s="469"/>
      <c r="AF358" s="469"/>
      <c r="AG358" s="469"/>
      <c r="AH358" s="469"/>
      <c r="AI358" s="469"/>
      <c r="AJ358" s="469"/>
      <c r="AK358" s="474">
        <f t="shared" si="25"/>
        <v>0</v>
      </c>
      <c r="AL358" s="685"/>
      <c r="AM358" s="458"/>
      <c r="AN358" s="459" t="e">
        <f>CONCATENATE(IF(E357&gt;0," * F01-12 for Age "&amp;E344&amp;" "&amp;E345&amp;" has a value greater than 0"&amp;CHAR(10),""),IF(F357&gt;0," * F01-12 for Age "&amp;E344&amp;" "&amp;F345&amp;" has a value greater than 0"&amp;CHAR(10),""),IF(E358&gt;0," * F01-13 for Age "&amp;E344&amp;" "&amp;E345&amp;" has a value greater than 0"&amp;CHAR(10),""),IF(F358&gt;0," * F01-13 for Age "&amp;E344&amp;" "&amp;F345&amp;" has a value greater than 0"&amp;CHAR(10),""),IF(#REF!&gt;0," * F01-14 for Age "&amp;E344&amp;" "&amp;E345&amp;" has a value greater than 0"&amp;CHAR(10),""),IF(#REF!&gt;0," * F01-14 for Age "&amp;E344&amp;" "&amp;F345&amp;" has a value greater than 0"&amp;CHAR(10),""),IF(E421&gt;0," * F01-15 for Age "&amp;E344&amp;" "&amp;E345&amp;" has a value greater than 0"&amp;CHAR(10),""),IF(F421&gt;0," * F01-15 for Age "&amp;E344&amp;" "&amp;F345&amp;" has a value greater than 0"&amp;CHAR(10),""),IF(E426&gt;0," * F01-20 for Age "&amp;E344&amp;" "&amp;E345&amp;" has a value greater than 0"&amp;CHAR(10),""),IF(F426&gt;0," * F01-20 for Age "&amp;E344&amp;" "&amp;F345&amp;" has a value greater than 0"&amp;CHAR(10),""),IF(E427&gt;0," * F01-21 for Age "&amp;E344&amp;" "&amp;E345&amp;" has a value greater than 0"&amp;CHAR(10),""),IF(F427&gt;0," * F01-21 for Age "&amp;E344&amp;" "&amp;F345&amp;" has a value greater than 0"&amp;CHAR(10),""),IF(E428&gt;0," * F01-22 for Age "&amp;E344&amp;" "&amp;E345&amp;" has a value greater than 0"&amp;CHAR(10),""),IF(F428&gt;0," * F01-22 for Age "&amp;E344&amp;" "&amp;F345&amp;" has a value greater than 0"&amp;CHAR(10),""),IF(E429&gt;0," * F01-23 for Age "&amp;E344&amp;" "&amp;E345&amp;" has a value greater than 0"&amp;CHAR(10),""),IF(F429&gt;0," * F01-23 for Age "&amp;E344&amp;" "&amp;F345&amp;" has a value greater than 0"&amp;CHAR(10),""),"")</f>
        <v>#REF!</v>
      </c>
      <c r="AO358" s="460"/>
    </row>
    <row r="359" spans="2:41" ht="42.75" customHeight="1" thickBot="1">
      <c r="B359" s="683"/>
      <c r="C359" s="461" t="s">
        <v>1115</v>
      </c>
      <c r="D359" s="462" t="s">
        <v>1154</v>
      </c>
      <c r="E359" s="472"/>
      <c r="F359" s="473"/>
      <c r="G359" s="465"/>
      <c r="H359" s="466"/>
      <c r="I359" s="466"/>
      <c r="J359" s="466"/>
      <c r="K359" s="466"/>
      <c r="L359" s="466"/>
      <c r="M359" s="466"/>
      <c r="N359" s="466"/>
      <c r="O359" s="466"/>
      <c r="P359" s="466"/>
      <c r="Q359" s="466"/>
      <c r="R359" s="466"/>
      <c r="S359" s="466"/>
      <c r="T359" s="466"/>
      <c r="U359" s="466"/>
      <c r="V359" s="466"/>
      <c r="W359" s="466"/>
      <c r="X359" s="466"/>
      <c r="Y359" s="466"/>
      <c r="Z359" s="466"/>
      <c r="AA359" s="466"/>
      <c r="AB359" s="487"/>
      <c r="AC359" s="469"/>
      <c r="AD359" s="469"/>
      <c r="AE359" s="469"/>
      <c r="AF359" s="469"/>
      <c r="AG359" s="469"/>
      <c r="AH359" s="469"/>
      <c r="AI359" s="469"/>
      <c r="AJ359" s="469"/>
      <c r="AK359" s="474">
        <f t="shared" si="25"/>
        <v>0</v>
      </c>
      <c r="AL359" s="475"/>
      <c r="AM359" s="458"/>
      <c r="AN359" s="459" t="str">
        <f>CONCATENATE(IF(E358&gt;0," * F01-12 for Age "&amp;E345&amp;" "&amp;E346&amp;" has a value greater than 0"&amp;CHAR(10),""),IF(F358&gt;0," * F01-12 for Age "&amp;E345&amp;" "&amp;F346&amp;" has a value greater than 0"&amp;CHAR(10),""),IF(E359&gt;0," * F01-13 for Age "&amp;E345&amp;" "&amp;E346&amp;" has a value greater than 0"&amp;CHAR(10),""),IF(F359&gt;0," * F01-13 for Age "&amp;E345&amp;" "&amp;F346&amp;" has a value greater than 0"&amp;CHAR(10),""),IF(E421&gt;0," * F01-14 for Age "&amp;E345&amp;" "&amp;E346&amp;" has a value greater than 0"&amp;CHAR(10),""),IF(F421&gt;0," * F01-14 for Age "&amp;E345&amp;" "&amp;F346&amp;" has a value greater than 0"&amp;CHAR(10),""),IF(E422&gt;0," * F01-15 for Age "&amp;E345&amp;" "&amp;E346&amp;" has a value greater than 0"&amp;CHAR(10),""),IF(F422&gt;0," * F01-15 for Age "&amp;E345&amp;" "&amp;F346&amp;" has a value greater than 0"&amp;CHAR(10),""),IF(E427&gt;0," * F01-20 for Age "&amp;E345&amp;" "&amp;E346&amp;" has a value greater than 0"&amp;CHAR(10),""),IF(F427&gt;0," * F01-20 for Age "&amp;E345&amp;" "&amp;F346&amp;" has a value greater than 0"&amp;CHAR(10),""),IF(E428&gt;0," * F01-21 for Age "&amp;E345&amp;" "&amp;E346&amp;" has a value greater than 0"&amp;CHAR(10),""),IF(F428&gt;0," * F01-21 for Age "&amp;E345&amp;" "&amp;F346&amp;" has a value greater than 0"&amp;CHAR(10),""),IF(E429&gt;0," * F01-22 for Age "&amp;E345&amp;" "&amp;E346&amp;" has a value greater than 0"&amp;CHAR(10),""),IF(F429&gt;0," * F01-22 for Age "&amp;E345&amp;" "&amp;F346&amp;" has a value greater than 0"&amp;CHAR(10),""),IF(E430&gt;0," * F01-23 for Age "&amp;E345&amp;" "&amp;E346&amp;" has a value greater than 0"&amp;CHAR(10),""),IF(F430&gt;0," * F01-23 for Age "&amp;E345&amp;" "&amp;F346&amp;" has a value greater than 0"&amp;CHAR(10),""),"")</f>
        <v/>
      </c>
      <c r="AO359" s="460"/>
    </row>
    <row r="360" spans="2:41" ht="42.75" customHeight="1" thickBot="1">
      <c r="B360" s="684"/>
      <c r="C360" s="476" t="s">
        <v>1117</v>
      </c>
      <c r="D360" s="477" t="s">
        <v>1155</v>
      </c>
      <c r="E360" s="478"/>
      <c r="F360" s="479"/>
      <c r="G360" s="480">
        <f t="shared" ref="G360:AB360" si="32">G356-SUM(G357:G359)</f>
        <v>0</v>
      </c>
      <c r="H360" s="481">
        <f t="shared" si="32"/>
        <v>0</v>
      </c>
      <c r="I360" s="480">
        <f t="shared" si="32"/>
        <v>0</v>
      </c>
      <c r="J360" s="481">
        <f t="shared" si="32"/>
        <v>0</v>
      </c>
      <c r="K360" s="480">
        <f t="shared" si="32"/>
        <v>0</v>
      </c>
      <c r="L360" s="481">
        <f t="shared" si="32"/>
        <v>0</v>
      </c>
      <c r="M360" s="480">
        <f t="shared" si="32"/>
        <v>0</v>
      </c>
      <c r="N360" s="481">
        <f t="shared" si="32"/>
        <v>0</v>
      </c>
      <c r="O360" s="480">
        <f t="shared" si="32"/>
        <v>0</v>
      </c>
      <c r="P360" s="481">
        <f t="shared" si="32"/>
        <v>0</v>
      </c>
      <c r="Q360" s="480">
        <f t="shared" si="32"/>
        <v>0</v>
      </c>
      <c r="R360" s="481">
        <f t="shared" si="32"/>
        <v>0</v>
      </c>
      <c r="S360" s="480">
        <f t="shared" si="32"/>
        <v>0</v>
      </c>
      <c r="T360" s="481">
        <f t="shared" si="32"/>
        <v>0</v>
      </c>
      <c r="U360" s="480">
        <f t="shared" si="32"/>
        <v>0</v>
      </c>
      <c r="V360" s="481">
        <f t="shared" si="32"/>
        <v>0</v>
      </c>
      <c r="W360" s="480">
        <f t="shared" si="32"/>
        <v>0</v>
      </c>
      <c r="X360" s="481">
        <f t="shared" si="32"/>
        <v>0</v>
      </c>
      <c r="Y360" s="480">
        <f t="shared" si="32"/>
        <v>0</v>
      </c>
      <c r="Z360" s="481">
        <f t="shared" si="32"/>
        <v>0</v>
      </c>
      <c r="AA360" s="480">
        <f t="shared" si="32"/>
        <v>0</v>
      </c>
      <c r="AB360" s="481">
        <f t="shared" si="32"/>
        <v>0</v>
      </c>
      <c r="AC360" s="484"/>
      <c r="AD360" s="484"/>
      <c r="AE360" s="484"/>
      <c r="AF360" s="484"/>
      <c r="AG360" s="484"/>
      <c r="AH360" s="484"/>
      <c r="AI360" s="484"/>
      <c r="AJ360" s="484"/>
      <c r="AK360" s="486">
        <f t="shared" si="25"/>
        <v>0</v>
      </c>
      <c r="AL360" s="475"/>
      <c r="AM360" s="458"/>
      <c r="AN360" s="459" t="str">
        <f>CONCATENATE(IF(E359&gt;0," * F01-12 for Age "&amp;E346&amp;" "&amp;E347&amp;" has a value greater than 0"&amp;CHAR(10),""),IF(F359&gt;0," * F01-12 for Age "&amp;E346&amp;" "&amp;F347&amp;" has a value greater than 0"&amp;CHAR(10),""),IF(E360&gt;0," * F01-13 for Age "&amp;E346&amp;" "&amp;E347&amp;" has a value greater than 0"&amp;CHAR(10),""),IF(F360&gt;0," * F01-13 for Age "&amp;E346&amp;" "&amp;F347&amp;" has a value greater than 0"&amp;CHAR(10),""),IF(E422&gt;0," * F01-14 for Age "&amp;E346&amp;" "&amp;E347&amp;" has a value greater than 0"&amp;CHAR(10),""),IF(F422&gt;0," * F01-14 for Age "&amp;E346&amp;" "&amp;F347&amp;" has a value greater than 0"&amp;CHAR(10),""),IF(E423&gt;0," * F01-15 for Age "&amp;E346&amp;" "&amp;E347&amp;" has a value greater than 0"&amp;CHAR(10),""),IF(F423&gt;0," * F01-15 for Age "&amp;E346&amp;" "&amp;F347&amp;" has a value greater than 0"&amp;CHAR(10),""),IF(E428&gt;0," * F01-20 for Age "&amp;E346&amp;" "&amp;E347&amp;" has a value greater than 0"&amp;CHAR(10),""),IF(F428&gt;0," * F01-20 for Age "&amp;E346&amp;" "&amp;F347&amp;" has a value greater than 0"&amp;CHAR(10),""),IF(E429&gt;0," * F01-21 for Age "&amp;E346&amp;" "&amp;E347&amp;" has a value greater than 0"&amp;CHAR(10),""),IF(F429&gt;0," * F01-21 for Age "&amp;E346&amp;" "&amp;F347&amp;" has a value greater than 0"&amp;CHAR(10),""),IF(E430&gt;0," * F01-22 for Age "&amp;E346&amp;" "&amp;E347&amp;" has a value greater than 0"&amp;CHAR(10),""),IF(F430&gt;0," * F01-22 for Age "&amp;E346&amp;" "&amp;F347&amp;" has a value greater than 0"&amp;CHAR(10),""),IF(E431&gt;0," * F01-23 for Age "&amp;E346&amp;" "&amp;E347&amp;" has a value greater than 0"&amp;CHAR(10),""),IF(F431&gt;0," * F01-23 for Age "&amp;E346&amp;" "&amp;F347&amp;" has a value greater than 0"&amp;CHAR(10),""),"")</f>
        <v/>
      </c>
      <c r="AO360" s="460"/>
    </row>
    <row r="361" spans="2:41" ht="42.75" customHeight="1" thickBot="1">
      <c r="B361" s="682" t="s">
        <v>18</v>
      </c>
      <c r="C361" s="449" t="s">
        <v>152</v>
      </c>
      <c r="D361" s="450" t="s">
        <v>1156</v>
      </c>
      <c r="E361" s="451"/>
      <c r="F361" s="452"/>
      <c r="G361" s="492"/>
      <c r="H361" s="492"/>
      <c r="I361" s="492"/>
      <c r="J361" s="492"/>
      <c r="K361" s="492"/>
      <c r="L361" s="492"/>
      <c r="M361" s="509"/>
      <c r="N361" s="509"/>
      <c r="O361" s="509"/>
      <c r="P361" s="509"/>
      <c r="Q361" s="509"/>
      <c r="R361" s="509"/>
      <c r="S361" s="509"/>
      <c r="T361" s="509"/>
      <c r="U361" s="509"/>
      <c r="V361" s="509"/>
      <c r="W361" s="509"/>
      <c r="X361" s="509"/>
      <c r="Y361" s="509"/>
      <c r="Z361" s="509"/>
      <c r="AA361" s="509"/>
      <c r="AB361" s="510"/>
      <c r="AC361" s="454"/>
      <c r="AD361" s="454"/>
      <c r="AE361" s="454"/>
      <c r="AF361" s="454"/>
      <c r="AG361" s="454"/>
      <c r="AH361" s="454"/>
      <c r="AI361" s="454"/>
      <c r="AJ361" s="454"/>
      <c r="AK361" s="456">
        <f t="shared" si="25"/>
        <v>0</v>
      </c>
      <c r="AL361" s="457"/>
      <c r="AM361" s="458"/>
      <c r="AN361" s="459"/>
      <c r="AO361" s="460"/>
    </row>
    <row r="362" spans="2:41" ht="42.75" customHeight="1">
      <c r="B362" s="683"/>
      <c r="C362" s="461" t="s">
        <v>1111</v>
      </c>
      <c r="D362" s="462" t="s">
        <v>1157</v>
      </c>
      <c r="E362" s="463"/>
      <c r="F362" s="464"/>
      <c r="G362" s="492"/>
      <c r="H362" s="492"/>
      <c r="I362" s="492"/>
      <c r="J362" s="492"/>
      <c r="K362" s="492"/>
      <c r="L362" s="492"/>
      <c r="M362" s="466"/>
      <c r="N362" s="466"/>
      <c r="O362" s="466"/>
      <c r="P362" s="466"/>
      <c r="Q362" s="466"/>
      <c r="R362" s="466"/>
      <c r="S362" s="466"/>
      <c r="T362" s="466"/>
      <c r="U362" s="466"/>
      <c r="V362" s="466"/>
      <c r="W362" s="466"/>
      <c r="X362" s="466"/>
      <c r="Y362" s="466"/>
      <c r="Z362" s="466"/>
      <c r="AA362" s="466"/>
      <c r="AB362" s="487"/>
      <c r="AC362" s="469"/>
      <c r="AD362" s="469"/>
      <c r="AE362" s="469"/>
      <c r="AF362" s="469"/>
      <c r="AG362" s="469"/>
      <c r="AH362" s="469"/>
      <c r="AI362" s="469"/>
      <c r="AJ362" s="469"/>
      <c r="AK362" s="471">
        <f t="shared" si="25"/>
        <v>0</v>
      </c>
      <c r="AL362" s="685" t="str">
        <f>CONCATENATE(IF(E363&gt;E362," * Positive F01-13 for Age "&amp;E349&amp;" "&amp;E350&amp;" is more than Tested F01-12"&amp;CHAR(10),""),IF(F363&gt;F362," * Positive F01-13 for Age "&amp;E349&amp;" "&amp;F350&amp;" is more than Tested F01-12"&amp;CHAR(10),""),IF(G363&gt;G362," * Positive F01-13 for Age "&amp;G349&amp;" "&amp;G350&amp;" is more than Tested F01-12"&amp;CHAR(10),""),IF(H363&gt;H362," * Positive F01-13 for Age "&amp;G349&amp;" "&amp;H350&amp;" is more than Tested F01-12"&amp;CHAR(10),""),IF(I363&gt;I362," * Positive F01-13 for Age "&amp;I349&amp;" "&amp;I350&amp;" is more than Tested F01-12"&amp;CHAR(10),""),IF(J363&gt;J362," * Positive F01-13 for Age "&amp;I349&amp;" "&amp;J350&amp;" is more than Tested F01-12"&amp;CHAR(10),""),IF(K363&gt;K362," * Positive F01-13 for Age "&amp;K349&amp;" "&amp;K350&amp;" is more than Tested F01-12"&amp;CHAR(10),""),IF(L363&gt;L362," * Positive F01-13 for Age "&amp;K349&amp;" "&amp;L350&amp;" is more than Tested F01-12"&amp;CHAR(10),""),IF(M363&gt;M362," * Positive F01-13 for Age "&amp;M349&amp;" "&amp;M350&amp;" is more than Tested F01-12"&amp;CHAR(10),""),IF(N363&gt;N362," * Positive F01-13 for Age "&amp;M349&amp;" "&amp;N350&amp;" is more than Tested F01-12"&amp;CHAR(10),""),IF(O363&gt;O362," * Positive F01-13 for Age "&amp;O349&amp;" "&amp;O350&amp;" is more than Tested F01-12"&amp;CHAR(10),""),IF(P363&gt;P362," * Positive F01-13 for Age "&amp;O349&amp;" "&amp;P350&amp;" is more than Tested F01-12"&amp;CHAR(10),""),IF(Q363&gt;Q362," * Positive F01-13 for Age "&amp;Q349&amp;" "&amp;Q350&amp;" is more than Tested F01-12"&amp;CHAR(10),""),IF(R363&gt;R362," * Positive F01-13 for Age "&amp;Q349&amp;" "&amp;R350&amp;" is more than Tested F01-12"&amp;CHAR(10),""),IF(S363&gt;S362," * Positive F01-13 for Age "&amp;S349&amp;" "&amp;S350&amp;" is more than Tested F01-12"&amp;CHAR(10),""),IF(T363&gt;T362," * Positive F01-13 for Age "&amp;S349&amp;" "&amp;T350&amp;" is more than Tested F01-12"&amp;CHAR(10),""),IF(U363&gt;U362," * Positive F01-13 for Age "&amp;U349&amp;" "&amp;U350&amp;" is more than Tested F01-12"&amp;CHAR(10),""),IF(V363&gt;V362," * Positive F01-13 for Age "&amp;U349&amp;" "&amp;V350&amp;" is more than Tested F01-12"&amp;CHAR(10),""),IF(W363&gt;W362," * Positive F01-13 for Age "&amp;W349&amp;" "&amp;W350&amp;" is more than Tested F01-12"&amp;CHAR(10),""),IF(X363&gt;X362," * Positive F01-13 for Age "&amp;W349&amp;" "&amp;X350&amp;" is more than Tested F01-12"&amp;CHAR(10),""),IF(Y363&gt;Y362," * Positive F01-13 for Age "&amp;Y349&amp;" "&amp;Y350&amp;" is more than Tested F01-12"&amp;CHAR(10),""),IF(Z363&gt;Z362," * Positive F01-13 for Age "&amp;Y349&amp;" "&amp;Z350&amp;" is more than Tested F01-12"&amp;CHAR(10),""),IF(AA363&gt;AA362," * Positive F01-13 for Age "&amp;AA349&amp;" "&amp;AA350&amp;" is more than Tested F01-12"&amp;CHAR(10),""),IF(AB363&gt;AB362," * Positive F01-13 for Age "&amp;AA349&amp;" "&amp;AB350&amp;" is more than Tested F01-12"&amp;CHAR(10),""))</f>
        <v/>
      </c>
      <c r="AM362" s="458"/>
      <c r="AN362" s="459" t="str">
        <f>CONCATENATE(IF(AND(IFERROR((AK363*100)/AK362,0)&gt;10,AK363&gt;5)," * This facility has a high positivity rate for Index Testing. Kindly confirm if this is the true reflection"&amp;CHAR(10),""),"")</f>
        <v/>
      </c>
      <c r="AO362" s="460"/>
    </row>
    <row r="363" spans="2:41" ht="42.75" customHeight="1">
      <c r="B363" s="683"/>
      <c r="C363" s="461" t="s">
        <v>1113</v>
      </c>
      <c r="D363" s="462" t="s">
        <v>1158</v>
      </c>
      <c r="E363" s="472"/>
      <c r="F363" s="473"/>
      <c r="G363" s="493"/>
      <c r="H363" s="493"/>
      <c r="I363" s="493"/>
      <c r="J363" s="493"/>
      <c r="K363" s="493"/>
      <c r="L363" s="493"/>
      <c r="M363" s="466"/>
      <c r="N363" s="466"/>
      <c r="O363" s="466"/>
      <c r="P363" s="466"/>
      <c r="Q363" s="466"/>
      <c r="R363" s="466"/>
      <c r="S363" s="466"/>
      <c r="T363" s="466"/>
      <c r="U363" s="466"/>
      <c r="V363" s="466"/>
      <c r="W363" s="466"/>
      <c r="X363" s="466"/>
      <c r="Y363" s="466"/>
      <c r="Z363" s="466"/>
      <c r="AA363" s="466"/>
      <c r="AB363" s="487"/>
      <c r="AC363" s="469"/>
      <c r="AD363" s="469"/>
      <c r="AE363" s="469"/>
      <c r="AF363" s="469"/>
      <c r="AG363" s="469"/>
      <c r="AH363" s="469"/>
      <c r="AI363" s="469"/>
      <c r="AJ363" s="469"/>
      <c r="AK363" s="474">
        <f t="shared" si="25"/>
        <v>0</v>
      </c>
      <c r="AL363" s="685"/>
      <c r="AM363" s="458"/>
      <c r="AN363" s="459" t="e">
        <f>CONCATENATE(IF(E362&gt;0," * F01-12 for Age "&amp;E349&amp;" "&amp;E350&amp;" has a value greater than 0"&amp;CHAR(10),""),IF(F362&gt;0," * F01-12 for Age "&amp;E349&amp;" "&amp;F350&amp;" has a value greater than 0"&amp;CHAR(10),""),IF(E363&gt;0," * F01-13 for Age "&amp;E349&amp;" "&amp;E350&amp;" has a value greater than 0"&amp;CHAR(10),""),IF(F363&gt;0," * F01-13 for Age "&amp;E349&amp;" "&amp;F350&amp;" has a value greater than 0"&amp;CHAR(10),""),IF(#REF!&gt;0," * F01-14 for Age "&amp;E349&amp;" "&amp;E350&amp;" has a value greater than 0"&amp;CHAR(10),""),IF(#REF!&gt;0," * F01-14 for Age "&amp;E349&amp;" "&amp;F350&amp;" has a value greater than 0"&amp;CHAR(10),""),IF(E426&gt;0," * F01-15 for Age "&amp;E349&amp;" "&amp;E350&amp;" has a value greater than 0"&amp;CHAR(10),""),IF(F426&gt;0," * F01-15 for Age "&amp;E349&amp;" "&amp;F350&amp;" has a value greater than 0"&amp;CHAR(10),""),IF(E431&gt;0," * F01-20 for Age "&amp;E349&amp;" "&amp;E350&amp;" has a value greater than 0"&amp;CHAR(10),""),IF(F431&gt;0," * F01-20 for Age "&amp;E349&amp;" "&amp;F350&amp;" has a value greater than 0"&amp;CHAR(10),""),IF(E432&gt;0," * F01-21 for Age "&amp;E349&amp;" "&amp;E350&amp;" has a value greater than 0"&amp;CHAR(10),""),IF(F432&gt;0," * F01-21 for Age "&amp;E349&amp;" "&amp;F350&amp;" has a value greater than 0"&amp;CHAR(10),""),IF(E433&gt;0," * F01-22 for Age "&amp;E349&amp;" "&amp;E350&amp;" has a value greater than 0"&amp;CHAR(10),""),IF(F433&gt;0," * F01-22 for Age "&amp;E349&amp;" "&amp;F350&amp;" has a value greater than 0"&amp;CHAR(10),""),IF(E434&gt;0," * F01-23 for Age "&amp;E349&amp;" "&amp;E350&amp;" has a value greater than 0"&amp;CHAR(10),""),IF(F434&gt;0," * F01-23 for Age "&amp;E349&amp;" "&amp;F350&amp;" has a value greater than 0"&amp;CHAR(10),""),"")</f>
        <v>#REF!</v>
      </c>
      <c r="AO363" s="460"/>
    </row>
    <row r="364" spans="2:41" ht="42.75" customHeight="1" thickBot="1">
      <c r="B364" s="683"/>
      <c r="C364" s="461" t="s">
        <v>1115</v>
      </c>
      <c r="D364" s="462" t="s">
        <v>1159</v>
      </c>
      <c r="E364" s="472"/>
      <c r="F364" s="473"/>
      <c r="G364" s="493"/>
      <c r="H364" s="493"/>
      <c r="I364" s="493"/>
      <c r="J364" s="493"/>
      <c r="K364" s="493"/>
      <c r="L364" s="493"/>
      <c r="M364" s="466"/>
      <c r="N364" s="466"/>
      <c r="O364" s="466"/>
      <c r="P364" s="466"/>
      <c r="Q364" s="466"/>
      <c r="R364" s="466"/>
      <c r="S364" s="466"/>
      <c r="T364" s="466"/>
      <c r="U364" s="466"/>
      <c r="V364" s="466"/>
      <c r="W364" s="466"/>
      <c r="X364" s="466"/>
      <c r="Y364" s="466"/>
      <c r="Z364" s="466"/>
      <c r="AA364" s="466"/>
      <c r="AB364" s="487"/>
      <c r="AC364" s="469"/>
      <c r="AD364" s="469"/>
      <c r="AE364" s="469"/>
      <c r="AF364" s="469"/>
      <c r="AG364" s="469"/>
      <c r="AH364" s="469"/>
      <c r="AI364" s="469"/>
      <c r="AJ364" s="469"/>
      <c r="AK364" s="474">
        <f t="shared" si="25"/>
        <v>0</v>
      </c>
      <c r="AL364" s="475"/>
      <c r="AM364" s="458"/>
      <c r="AN364" s="459" t="str">
        <f>CONCATENATE(IF(E363&gt;0," * F01-12 for Age "&amp;E350&amp;" "&amp;E351&amp;" has a value greater than 0"&amp;CHAR(10),""),IF(F363&gt;0," * F01-12 for Age "&amp;E350&amp;" "&amp;F351&amp;" has a value greater than 0"&amp;CHAR(10),""),IF(E364&gt;0," * F01-13 for Age "&amp;E350&amp;" "&amp;E351&amp;" has a value greater than 0"&amp;CHAR(10),""),IF(F364&gt;0," * F01-13 for Age "&amp;E350&amp;" "&amp;F351&amp;" has a value greater than 0"&amp;CHAR(10),""),IF(E426&gt;0," * F01-14 for Age "&amp;E350&amp;" "&amp;E351&amp;" has a value greater than 0"&amp;CHAR(10),""),IF(F426&gt;0," * F01-14 for Age "&amp;E350&amp;" "&amp;F351&amp;" has a value greater than 0"&amp;CHAR(10),""),IF(E427&gt;0," * F01-15 for Age "&amp;E350&amp;" "&amp;E351&amp;" has a value greater than 0"&amp;CHAR(10),""),IF(F427&gt;0," * F01-15 for Age "&amp;E350&amp;" "&amp;F351&amp;" has a value greater than 0"&amp;CHAR(10),""),IF(E432&gt;0," * F01-20 for Age "&amp;E350&amp;" "&amp;E351&amp;" has a value greater than 0"&amp;CHAR(10),""),IF(F432&gt;0," * F01-20 for Age "&amp;E350&amp;" "&amp;F351&amp;" has a value greater than 0"&amp;CHAR(10),""),IF(E433&gt;0," * F01-21 for Age "&amp;E350&amp;" "&amp;E351&amp;" has a value greater than 0"&amp;CHAR(10),""),IF(F433&gt;0," * F01-21 for Age "&amp;E350&amp;" "&amp;F351&amp;" has a value greater than 0"&amp;CHAR(10),""),IF(E434&gt;0," * F01-22 for Age "&amp;E350&amp;" "&amp;E351&amp;" has a value greater than 0"&amp;CHAR(10),""),IF(F434&gt;0," * F01-22 for Age "&amp;E350&amp;" "&amp;F351&amp;" has a value greater than 0"&amp;CHAR(10),""),IF(E435&gt;0," * F01-23 for Age "&amp;E350&amp;" "&amp;E351&amp;" has a value greater than 0"&amp;CHAR(10),""),IF(F435&gt;0," * F01-23 for Age "&amp;E350&amp;" "&amp;F351&amp;" has a value greater than 0"&amp;CHAR(10),""),"")</f>
        <v/>
      </c>
      <c r="AO364" s="460"/>
    </row>
    <row r="365" spans="2:41" ht="42.75" customHeight="1" thickBot="1">
      <c r="B365" s="684"/>
      <c r="C365" s="476" t="s">
        <v>1117</v>
      </c>
      <c r="D365" s="477" t="s">
        <v>1160</v>
      </c>
      <c r="E365" s="478"/>
      <c r="F365" s="479"/>
      <c r="G365" s="480">
        <f t="shared" ref="G365:AB365" si="33">G361-SUM(G362:G364)</f>
        <v>0</v>
      </c>
      <c r="H365" s="481">
        <f t="shared" si="33"/>
        <v>0</v>
      </c>
      <c r="I365" s="480">
        <f t="shared" si="33"/>
        <v>0</v>
      </c>
      <c r="J365" s="481">
        <f t="shared" si="33"/>
        <v>0</v>
      </c>
      <c r="K365" s="480">
        <f t="shared" si="33"/>
        <v>0</v>
      </c>
      <c r="L365" s="481">
        <f t="shared" si="33"/>
        <v>0</v>
      </c>
      <c r="M365" s="480">
        <f t="shared" si="33"/>
        <v>0</v>
      </c>
      <c r="N365" s="481">
        <f t="shared" si="33"/>
        <v>0</v>
      </c>
      <c r="O365" s="480">
        <f t="shared" si="33"/>
        <v>0</v>
      </c>
      <c r="P365" s="481">
        <f t="shared" si="33"/>
        <v>0</v>
      </c>
      <c r="Q365" s="480">
        <f t="shared" si="33"/>
        <v>0</v>
      </c>
      <c r="R365" s="481">
        <f t="shared" si="33"/>
        <v>0</v>
      </c>
      <c r="S365" s="480">
        <f t="shared" si="33"/>
        <v>0</v>
      </c>
      <c r="T365" s="481">
        <f t="shared" si="33"/>
        <v>0</v>
      </c>
      <c r="U365" s="480">
        <f t="shared" si="33"/>
        <v>0</v>
      </c>
      <c r="V365" s="481">
        <f t="shared" si="33"/>
        <v>0</v>
      </c>
      <c r="W365" s="480">
        <f t="shared" si="33"/>
        <v>0</v>
      </c>
      <c r="X365" s="481">
        <f t="shared" si="33"/>
        <v>0</v>
      </c>
      <c r="Y365" s="480">
        <f t="shared" si="33"/>
        <v>0</v>
      </c>
      <c r="Z365" s="481">
        <f t="shared" si="33"/>
        <v>0</v>
      </c>
      <c r="AA365" s="480">
        <f t="shared" si="33"/>
        <v>0</v>
      </c>
      <c r="AB365" s="481">
        <f t="shared" si="33"/>
        <v>0</v>
      </c>
      <c r="AC365" s="484"/>
      <c r="AD365" s="484"/>
      <c r="AE365" s="484"/>
      <c r="AF365" s="484"/>
      <c r="AG365" s="484"/>
      <c r="AH365" s="484"/>
      <c r="AI365" s="484"/>
      <c r="AJ365" s="484"/>
      <c r="AK365" s="486">
        <f t="shared" si="25"/>
        <v>0</v>
      </c>
      <c r="AL365" s="475"/>
      <c r="AM365" s="458"/>
      <c r="AN365" s="459" t="str">
        <f>CONCATENATE(IF(E364&gt;0," * F01-12 for Age "&amp;E351&amp;" "&amp;E352&amp;" has a value greater than 0"&amp;CHAR(10),""),IF(F364&gt;0," * F01-12 for Age "&amp;E351&amp;" "&amp;F352&amp;" has a value greater than 0"&amp;CHAR(10),""),IF(E365&gt;0," * F01-13 for Age "&amp;E351&amp;" "&amp;E352&amp;" has a value greater than 0"&amp;CHAR(10),""),IF(F365&gt;0," * F01-13 for Age "&amp;E351&amp;" "&amp;F352&amp;" has a value greater than 0"&amp;CHAR(10),""),IF(E427&gt;0," * F01-14 for Age "&amp;E351&amp;" "&amp;E352&amp;" has a value greater than 0"&amp;CHAR(10),""),IF(F427&gt;0," * F01-14 for Age "&amp;E351&amp;" "&amp;F352&amp;" has a value greater than 0"&amp;CHAR(10),""),IF(E428&gt;0," * F01-15 for Age "&amp;E351&amp;" "&amp;E352&amp;" has a value greater than 0"&amp;CHAR(10),""),IF(F428&gt;0," * F01-15 for Age "&amp;E351&amp;" "&amp;F352&amp;" has a value greater than 0"&amp;CHAR(10),""),IF(E433&gt;0," * F01-20 for Age "&amp;E351&amp;" "&amp;E352&amp;" has a value greater than 0"&amp;CHAR(10),""),IF(F433&gt;0," * F01-20 for Age "&amp;E351&amp;" "&amp;F352&amp;" has a value greater than 0"&amp;CHAR(10),""),IF(E434&gt;0," * F01-21 for Age "&amp;E351&amp;" "&amp;E352&amp;" has a value greater than 0"&amp;CHAR(10),""),IF(F434&gt;0," * F01-21 for Age "&amp;E351&amp;" "&amp;F352&amp;" has a value greater than 0"&amp;CHAR(10),""),IF(E435&gt;0," * F01-22 for Age "&amp;E351&amp;" "&amp;E352&amp;" has a value greater than 0"&amp;CHAR(10),""),IF(F435&gt;0," * F01-22 for Age "&amp;E351&amp;" "&amp;F352&amp;" has a value greater than 0"&amp;CHAR(10),""),IF(E436&gt;0," * F01-23 for Age "&amp;E351&amp;" "&amp;E352&amp;" has a value greater than 0"&amp;CHAR(10),""),IF(F436&gt;0," * F01-23 for Age "&amp;E351&amp;" "&amp;F352&amp;" has a value greater than 0"&amp;CHAR(10),""),"")</f>
        <v/>
      </c>
      <c r="AO365" s="460"/>
    </row>
    <row r="366" spans="2:41" ht="42.75" customHeight="1" thickBot="1">
      <c r="B366" s="682" t="s">
        <v>1061</v>
      </c>
      <c r="C366" s="449" t="s">
        <v>152</v>
      </c>
      <c r="D366" s="450" t="s">
        <v>1161</v>
      </c>
      <c r="E366" s="451"/>
      <c r="F366" s="452"/>
      <c r="G366" s="509"/>
      <c r="H366" s="509"/>
      <c r="I366" s="509"/>
      <c r="J366" s="509"/>
      <c r="K366" s="509"/>
      <c r="L366" s="509"/>
      <c r="M366" s="509"/>
      <c r="N366" s="509"/>
      <c r="O366" s="509"/>
      <c r="P366" s="509"/>
      <c r="Q366" s="509"/>
      <c r="R366" s="509"/>
      <c r="S366" s="509"/>
      <c r="T366" s="509"/>
      <c r="U366" s="509"/>
      <c r="V366" s="509"/>
      <c r="W366" s="509"/>
      <c r="X366" s="509"/>
      <c r="Y366" s="509"/>
      <c r="Z366" s="509"/>
      <c r="AA366" s="509"/>
      <c r="AB366" s="510"/>
      <c r="AC366" s="454"/>
      <c r="AD366" s="454"/>
      <c r="AE366" s="454"/>
      <c r="AF366" s="454"/>
      <c r="AG366" s="454"/>
      <c r="AH366" s="454"/>
      <c r="AI366" s="454"/>
      <c r="AJ366" s="454"/>
      <c r="AK366" s="456">
        <f t="shared" si="25"/>
        <v>0</v>
      </c>
      <c r="AL366" s="457"/>
      <c r="AM366" s="458"/>
      <c r="AN366" s="459"/>
      <c r="AO366" s="460"/>
    </row>
    <row r="367" spans="2:41" ht="42.75" customHeight="1">
      <c r="B367" s="683"/>
      <c r="C367" s="461" t="s">
        <v>1111</v>
      </c>
      <c r="D367" s="462" t="s">
        <v>1162</v>
      </c>
      <c r="E367" s="463"/>
      <c r="F367" s="464"/>
      <c r="G367" s="465"/>
      <c r="H367" s="466"/>
      <c r="I367" s="466"/>
      <c r="J367" s="466"/>
      <c r="K367" s="466"/>
      <c r="L367" s="466"/>
      <c r="M367" s="466"/>
      <c r="N367" s="466"/>
      <c r="O367" s="466"/>
      <c r="P367" s="466"/>
      <c r="Q367" s="466"/>
      <c r="R367" s="466"/>
      <c r="S367" s="466"/>
      <c r="T367" s="466"/>
      <c r="U367" s="466"/>
      <c r="V367" s="466"/>
      <c r="W367" s="466"/>
      <c r="X367" s="466"/>
      <c r="Y367" s="466"/>
      <c r="Z367" s="466"/>
      <c r="AA367" s="466"/>
      <c r="AB367" s="487"/>
      <c r="AC367" s="469"/>
      <c r="AD367" s="469"/>
      <c r="AE367" s="469"/>
      <c r="AF367" s="469"/>
      <c r="AG367" s="469"/>
      <c r="AH367" s="469"/>
      <c r="AI367" s="469"/>
      <c r="AJ367" s="469"/>
      <c r="AK367" s="471">
        <f t="shared" si="25"/>
        <v>0</v>
      </c>
      <c r="AL367" s="685" t="str">
        <f>CONCATENATE(IF(E368&gt;E367," * Positive F01-13 for Age "&amp;E354&amp;" "&amp;E355&amp;" is more than Tested F01-12"&amp;CHAR(10),""),IF(F368&gt;F367," * Positive F01-13 for Age "&amp;E354&amp;" "&amp;F355&amp;" is more than Tested F01-12"&amp;CHAR(10),""),IF(G368&gt;G367," * Positive F01-13 for Age "&amp;G354&amp;" "&amp;G355&amp;" is more than Tested F01-12"&amp;CHAR(10),""),IF(H368&gt;H367," * Positive F01-13 for Age "&amp;G354&amp;" "&amp;H355&amp;" is more than Tested F01-12"&amp;CHAR(10),""),IF(I368&gt;I367," * Positive F01-13 for Age "&amp;I354&amp;" "&amp;I355&amp;" is more than Tested F01-12"&amp;CHAR(10),""),IF(J368&gt;J367," * Positive F01-13 for Age "&amp;I354&amp;" "&amp;J355&amp;" is more than Tested F01-12"&amp;CHAR(10),""),IF(K368&gt;K367," * Positive F01-13 for Age "&amp;K354&amp;" "&amp;K355&amp;" is more than Tested F01-12"&amp;CHAR(10),""),IF(L368&gt;L367," * Positive F01-13 for Age "&amp;K354&amp;" "&amp;L355&amp;" is more than Tested F01-12"&amp;CHAR(10),""),IF(M368&gt;M367," * Positive F01-13 for Age "&amp;M354&amp;" "&amp;M355&amp;" is more than Tested F01-12"&amp;CHAR(10),""),IF(N368&gt;N367," * Positive F01-13 for Age "&amp;M354&amp;" "&amp;N355&amp;" is more than Tested F01-12"&amp;CHAR(10),""),IF(O368&gt;O367," * Positive F01-13 for Age "&amp;O354&amp;" "&amp;O355&amp;" is more than Tested F01-12"&amp;CHAR(10),""),IF(P368&gt;P367," * Positive F01-13 for Age "&amp;O354&amp;" "&amp;P355&amp;" is more than Tested F01-12"&amp;CHAR(10),""),IF(Q368&gt;Q367," * Positive F01-13 for Age "&amp;Q354&amp;" "&amp;Q355&amp;" is more than Tested F01-12"&amp;CHAR(10),""),IF(R368&gt;R367," * Positive F01-13 for Age "&amp;Q354&amp;" "&amp;R355&amp;" is more than Tested F01-12"&amp;CHAR(10),""),IF(S368&gt;S367," * Positive F01-13 for Age "&amp;S354&amp;" "&amp;S355&amp;" is more than Tested F01-12"&amp;CHAR(10),""),IF(T368&gt;T367," * Positive F01-13 for Age "&amp;S354&amp;" "&amp;T355&amp;" is more than Tested F01-12"&amp;CHAR(10),""),IF(U368&gt;U367," * Positive F01-13 for Age "&amp;U354&amp;" "&amp;U355&amp;" is more than Tested F01-12"&amp;CHAR(10),""),IF(V368&gt;V367," * Positive F01-13 for Age "&amp;U354&amp;" "&amp;V355&amp;" is more than Tested F01-12"&amp;CHAR(10),""),IF(W368&gt;W367," * Positive F01-13 for Age "&amp;W354&amp;" "&amp;W355&amp;" is more than Tested F01-12"&amp;CHAR(10),""),IF(X368&gt;X367," * Positive F01-13 for Age "&amp;W354&amp;" "&amp;X355&amp;" is more than Tested F01-12"&amp;CHAR(10),""),IF(Y368&gt;Y367," * Positive F01-13 for Age "&amp;Y354&amp;" "&amp;Y355&amp;" is more than Tested F01-12"&amp;CHAR(10),""),IF(Z368&gt;Z367," * Positive F01-13 for Age "&amp;Y354&amp;" "&amp;Z355&amp;" is more than Tested F01-12"&amp;CHAR(10),""),IF(AA368&gt;AA367," * Positive F01-13 for Age "&amp;AA354&amp;" "&amp;AA355&amp;" is more than Tested F01-12"&amp;CHAR(10),""),IF(AB368&gt;AB367," * Positive F01-13 for Age "&amp;AA354&amp;" "&amp;AB355&amp;" is more than Tested F01-12"&amp;CHAR(10),""))</f>
        <v/>
      </c>
      <c r="AM367" s="458"/>
      <c r="AN367" s="459" t="str">
        <f>CONCATENATE(IF(AND(IFERROR((AK368*100)/AK367,0)&gt;10,AK368&gt;5)," * This facility has a high positivity rate for Index Testing. Kindly confirm if this is the true reflection"&amp;CHAR(10),""),"")</f>
        <v/>
      </c>
      <c r="AO367" s="460"/>
    </row>
    <row r="368" spans="2:41" ht="42.75" customHeight="1">
      <c r="B368" s="683"/>
      <c r="C368" s="461" t="s">
        <v>1113</v>
      </c>
      <c r="D368" s="462" t="s">
        <v>1163</v>
      </c>
      <c r="E368" s="472"/>
      <c r="F368" s="473"/>
      <c r="G368" s="465"/>
      <c r="H368" s="466"/>
      <c r="I368" s="466"/>
      <c r="J368" s="466"/>
      <c r="K368" s="466"/>
      <c r="L368" s="466"/>
      <c r="M368" s="466"/>
      <c r="N368" s="466"/>
      <c r="O368" s="466"/>
      <c r="P368" s="466"/>
      <c r="Q368" s="466"/>
      <c r="R368" s="466"/>
      <c r="S368" s="466"/>
      <c r="T368" s="466"/>
      <c r="U368" s="466"/>
      <c r="V368" s="466"/>
      <c r="W368" s="466"/>
      <c r="X368" s="466"/>
      <c r="Y368" s="466"/>
      <c r="Z368" s="466"/>
      <c r="AA368" s="466"/>
      <c r="AB368" s="487"/>
      <c r="AC368" s="469"/>
      <c r="AD368" s="469"/>
      <c r="AE368" s="469"/>
      <c r="AF368" s="469"/>
      <c r="AG368" s="469"/>
      <c r="AH368" s="469"/>
      <c r="AI368" s="469"/>
      <c r="AJ368" s="469"/>
      <c r="AK368" s="474">
        <f t="shared" si="25"/>
        <v>0</v>
      </c>
      <c r="AL368" s="685"/>
      <c r="AM368" s="458"/>
      <c r="AN368" s="459" t="e">
        <f>CONCATENATE(IF(E367&gt;0," * F01-12 for Age "&amp;E354&amp;" "&amp;E355&amp;" has a value greater than 0"&amp;CHAR(10),""),IF(F367&gt;0," * F01-12 for Age "&amp;E354&amp;" "&amp;F355&amp;" has a value greater than 0"&amp;CHAR(10),""),IF(E368&gt;0," * F01-13 for Age "&amp;E354&amp;" "&amp;E355&amp;" has a value greater than 0"&amp;CHAR(10),""),IF(F368&gt;0," * F01-13 for Age "&amp;E354&amp;" "&amp;F355&amp;" has a value greater than 0"&amp;CHAR(10),""),IF(#REF!&gt;0," * F01-14 for Age "&amp;E354&amp;" "&amp;E355&amp;" has a value greater than 0"&amp;CHAR(10),""),IF(#REF!&gt;0," * F01-14 for Age "&amp;E354&amp;" "&amp;F355&amp;" has a value greater than 0"&amp;CHAR(10),""),IF(E431&gt;0," * F01-15 for Age "&amp;E354&amp;" "&amp;E355&amp;" has a value greater than 0"&amp;CHAR(10),""),IF(F431&gt;0," * F01-15 for Age "&amp;E354&amp;" "&amp;F355&amp;" has a value greater than 0"&amp;CHAR(10),""),IF(E436&gt;0," * F01-20 for Age "&amp;E354&amp;" "&amp;E355&amp;" has a value greater than 0"&amp;CHAR(10),""),IF(F436&gt;0," * F01-20 for Age "&amp;E354&amp;" "&amp;F355&amp;" has a value greater than 0"&amp;CHAR(10),""),IF(E437&gt;0," * F01-21 for Age "&amp;E354&amp;" "&amp;E355&amp;" has a value greater than 0"&amp;CHAR(10),""),IF(F437&gt;0," * F01-21 for Age "&amp;E354&amp;" "&amp;F355&amp;" has a value greater than 0"&amp;CHAR(10),""),IF(E438&gt;0," * F01-22 for Age "&amp;E354&amp;" "&amp;E355&amp;" has a value greater than 0"&amp;CHAR(10),""),IF(F438&gt;0," * F01-22 for Age "&amp;E354&amp;" "&amp;F355&amp;" has a value greater than 0"&amp;CHAR(10),""),IF(E439&gt;0," * F01-23 for Age "&amp;E354&amp;" "&amp;E355&amp;" has a value greater than 0"&amp;CHAR(10),""),IF(F439&gt;0," * F01-23 for Age "&amp;E354&amp;" "&amp;F355&amp;" has a value greater than 0"&amp;CHAR(10),""),"")</f>
        <v>#REF!</v>
      </c>
      <c r="AO368" s="460"/>
    </row>
    <row r="369" spans="2:41" ht="42.75" customHeight="1" thickBot="1">
      <c r="B369" s="683"/>
      <c r="C369" s="461" t="s">
        <v>1115</v>
      </c>
      <c r="D369" s="462" t="s">
        <v>1164</v>
      </c>
      <c r="E369" s="472"/>
      <c r="F369" s="473"/>
      <c r="G369" s="465"/>
      <c r="H369" s="466"/>
      <c r="I369" s="466"/>
      <c r="J369" s="466"/>
      <c r="K369" s="466"/>
      <c r="L369" s="466"/>
      <c r="M369" s="466"/>
      <c r="N369" s="466"/>
      <c r="O369" s="466"/>
      <c r="P369" s="466"/>
      <c r="Q369" s="466"/>
      <c r="R369" s="466"/>
      <c r="S369" s="466"/>
      <c r="T369" s="466"/>
      <c r="U369" s="466"/>
      <c r="V369" s="466"/>
      <c r="W369" s="466"/>
      <c r="X369" s="466"/>
      <c r="Y369" s="466"/>
      <c r="Z369" s="466"/>
      <c r="AA369" s="466"/>
      <c r="AB369" s="487"/>
      <c r="AC369" s="469"/>
      <c r="AD369" s="469"/>
      <c r="AE369" s="469"/>
      <c r="AF369" s="469"/>
      <c r="AG369" s="469"/>
      <c r="AH369" s="469"/>
      <c r="AI369" s="469"/>
      <c r="AJ369" s="469"/>
      <c r="AK369" s="474">
        <f t="shared" si="25"/>
        <v>0</v>
      </c>
      <c r="AL369" s="475"/>
      <c r="AM369" s="458"/>
      <c r="AN369" s="459" t="str">
        <f>CONCATENATE(IF(E368&gt;0," * F01-12 for Age "&amp;E355&amp;" "&amp;E356&amp;" has a value greater than 0"&amp;CHAR(10),""),IF(F368&gt;0," * F01-12 for Age "&amp;E355&amp;" "&amp;F356&amp;" has a value greater than 0"&amp;CHAR(10),""),IF(E369&gt;0," * F01-13 for Age "&amp;E355&amp;" "&amp;E356&amp;" has a value greater than 0"&amp;CHAR(10),""),IF(F369&gt;0," * F01-13 for Age "&amp;E355&amp;" "&amp;F356&amp;" has a value greater than 0"&amp;CHAR(10),""),IF(E431&gt;0," * F01-14 for Age "&amp;E355&amp;" "&amp;E356&amp;" has a value greater than 0"&amp;CHAR(10),""),IF(F431&gt;0," * F01-14 for Age "&amp;E355&amp;" "&amp;F356&amp;" has a value greater than 0"&amp;CHAR(10),""),IF(E432&gt;0," * F01-15 for Age "&amp;E355&amp;" "&amp;E356&amp;" has a value greater than 0"&amp;CHAR(10),""),IF(F432&gt;0," * F01-15 for Age "&amp;E355&amp;" "&amp;F356&amp;" has a value greater than 0"&amp;CHAR(10),""),IF(E437&gt;0," * F01-20 for Age "&amp;E355&amp;" "&amp;E356&amp;" has a value greater than 0"&amp;CHAR(10),""),IF(F437&gt;0," * F01-20 for Age "&amp;E355&amp;" "&amp;F356&amp;" has a value greater than 0"&amp;CHAR(10),""),IF(E438&gt;0," * F01-21 for Age "&amp;E355&amp;" "&amp;E356&amp;" has a value greater than 0"&amp;CHAR(10),""),IF(F438&gt;0," * F01-21 for Age "&amp;E355&amp;" "&amp;F356&amp;" has a value greater than 0"&amp;CHAR(10),""),IF(E439&gt;0," * F01-22 for Age "&amp;E355&amp;" "&amp;E356&amp;" has a value greater than 0"&amp;CHAR(10),""),IF(F439&gt;0," * F01-22 for Age "&amp;E355&amp;" "&amp;F356&amp;" has a value greater than 0"&amp;CHAR(10),""),IF(E440&gt;0," * F01-23 for Age "&amp;E355&amp;" "&amp;E356&amp;" has a value greater than 0"&amp;CHAR(10),""),IF(F440&gt;0," * F01-23 for Age "&amp;E355&amp;" "&amp;F356&amp;" has a value greater than 0"&amp;CHAR(10),""),"")</f>
        <v/>
      </c>
      <c r="AO369" s="460"/>
    </row>
    <row r="370" spans="2:41" ht="42.75" customHeight="1" thickBot="1">
      <c r="B370" s="684"/>
      <c r="C370" s="476" t="s">
        <v>1117</v>
      </c>
      <c r="D370" s="477" t="s">
        <v>1165</v>
      </c>
      <c r="E370" s="478"/>
      <c r="F370" s="479"/>
      <c r="G370" s="494">
        <f t="shared" ref="G370:AB370" si="34">G366-SUM(G367:G369)</f>
        <v>0</v>
      </c>
      <c r="H370" s="495">
        <f t="shared" si="34"/>
        <v>0</v>
      </c>
      <c r="I370" s="494">
        <f t="shared" si="34"/>
        <v>0</v>
      </c>
      <c r="J370" s="495">
        <f t="shared" si="34"/>
        <v>0</v>
      </c>
      <c r="K370" s="494">
        <f t="shared" si="34"/>
        <v>0</v>
      </c>
      <c r="L370" s="495">
        <f t="shared" si="34"/>
        <v>0</v>
      </c>
      <c r="M370" s="494">
        <f t="shared" si="34"/>
        <v>0</v>
      </c>
      <c r="N370" s="495">
        <f t="shared" si="34"/>
        <v>0</v>
      </c>
      <c r="O370" s="494">
        <f t="shared" si="34"/>
        <v>0</v>
      </c>
      <c r="P370" s="495">
        <f t="shared" si="34"/>
        <v>0</v>
      </c>
      <c r="Q370" s="494">
        <f t="shared" si="34"/>
        <v>0</v>
      </c>
      <c r="R370" s="495">
        <f t="shared" si="34"/>
        <v>0</v>
      </c>
      <c r="S370" s="494">
        <f t="shared" si="34"/>
        <v>0</v>
      </c>
      <c r="T370" s="495">
        <f t="shared" si="34"/>
        <v>0</v>
      </c>
      <c r="U370" s="494">
        <f t="shared" si="34"/>
        <v>0</v>
      </c>
      <c r="V370" s="495">
        <f t="shared" si="34"/>
        <v>0</v>
      </c>
      <c r="W370" s="494">
        <f t="shared" si="34"/>
        <v>0</v>
      </c>
      <c r="X370" s="495">
        <f t="shared" si="34"/>
        <v>0</v>
      </c>
      <c r="Y370" s="494">
        <f t="shared" si="34"/>
        <v>0</v>
      </c>
      <c r="Z370" s="495">
        <f t="shared" si="34"/>
        <v>0</v>
      </c>
      <c r="AA370" s="494">
        <f t="shared" si="34"/>
        <v>0</v>
      </c>
      <c r="AB370" s="495">
        <f t="shared" si="34"/>
        <v>0</v>
      </c>
      <c r="AC370" s="484"/>
      <c r="AD370" s="484"/>
      <c r="AE370" s="484"/>
      <c r="AF370" s="484"/>
      <c r="AG370" s="484"/>
      <c r="AH370" s="484"/>
      <c r="AI370" s="484"/>
      <c r="AJ370" s="484"/>
      <c r="AK370" s="486">
        <f t="shared" si="25"/>
        <v>0</v>
      </c>
      <c r="AL370" s="475"/>
      <c r="AM370" s="458"/>
      <c r="AN370" s="459" t="str">
        <f>CONCATENATE(IF(E369&gt;0," * F01-12 for Age "&amp;E356&amp;" "&amp;E357&amp;" has a value greater than 0"&amp;CHAR(10),""),IF(F369&gt;0," * F01-12 for Age "&amp;E356&amp;" "&amp;F357&amp;" has a value greater than 0"&amp;CHAR(10),""),IF(E370&gt;0," * F01-13 for Age "&amp;E356&amp;" "&amp;E357&amp;" has a value greater than 0"&amp;CHAR(10),""),IF(F370&gt;0," * F01-13 for Age "&amp;E356&amp;" "&amp;F357&amp;" has a value greater than 0"&amp;CHAR(10),""),IF(E432&gt;0," * F01-14 for Age "&amp;E356&amp;" "&amp;E357&amp;" has a value greater than 0"&amp;CHAR(10),""),IF(F432&gt;0," * F01-14 for Age "&amp;E356&amp;" "&amp;F357&amp;" has a value greater than 0"&amp;CHAR(10),""),IF(E433&gt;0," * F01-15 for Age "&amp;E356&amp;" "&amp;E357&amp;" has a value greater than 0"&amp;CHAR(10),""),IF(F433&gt;0," * F01-15 for Age "&amp;E356&amp;" "&amp;F357&amp;" has a value greater than 0"&amp;CHAR(10),""),IF(E438&gt;0," * F01-20 for Age "&amp;E356&amp;" "&amp;E357&amp;" has a value greater than 0"&amp;CHAR(10),""),IF(F438&gt;0," * F01-20 for Age "&amp;E356&amp;" "&amp;F357&amp;" has a value greater than 0"&amp;CHAR(10),""),IF(E439&gt;0," * F01-21 for Age "&amp;E356&amp;" "&amp;E357&amp;" has a value greater than 0"&amp;CHAR(10),""),IF(F439&gt;0," * F01-21 for Age "&amp;E356&amp;" "&amp;F357&amp;" has a value greater than 0"&amp;CHAR(10),""),IF(E440&gt;0," * F01-22 for Age "&amp;E356&amp;" "&amp;E357&amp;" has a value greater than 0"&amp;CHAR(10),""),IF(F440&gt;0," * F01-22 for Age "&amp;E356&amp;" "&amp;F357&amp;" has a value greater than 0"&amp;CHAR(10),""),IF(E441&gt;0," * F01-23 for Age "&amp;E356&amp;" "&amp;E357&amp;" has a value greater than 0"&amp;CHAR(10),""),IF(F441&gt;0," * F01-23 for Age "&amp;E356&amp;" "&amp;F357&amp;" has a value greater than 0"&amp;CHAR(10),""),"")</f>
        <v/>
      </c>
      <c r="AO370" s="460"/>
    </row>
    <row r="371" spans="2:41" ht="42.75" customHeight="1" thickBot="1">
      <c r="B371" s="682" t="s">
        <v>1166</v>
      </c>
      <c r="C371" s="449" t="s">
        <v>152</v>
      </c>
      <c r="D371" s="450" t="s">
        <v>1167</v>
      </c>
      <c r="E371" s="451"/>
      <c r="F371" s="452"/>
      <c r="G371" s="492"/>
      <c r="H371" s="509"/>
      <c r="I371" s="492"/>
      <c r="J371" s="509"/>
      <c r="K371" s="492"/>
      <c r="L371" s="509"/>
      <c r="M371" s="492"/>
      <c r="N371" s="509"/>
      <c r="O371" s="492"/>
      <c r="P371" s="509"/>
      <c r="Q371" s="492"/>
      <c r="R371" s="509"/>
      <c r="S371" s="492"/>
      <c r="T371" s="509"/>
      <c r="U371" s="492"/>
      <c r="V371" s="509"/>
      <c r="W371" s="492"/>
      <c r="X371" s="509"/>
      <c r="Y371" s="492"/>
      <c r="Z371" s="509"/>
      <c r="AA371" s="492"/>
      <c r="AB371" s="510"/>
      <c r="AC371" s="454"/>
      <c r="AD371" s="454"/>
      <c r="AE371" s="454"/>
      <c r="AF371" s="454"/>
      <c r="AG371" s="454"/>
      <c r="AH371" s="454"/>
      <c r="AI371" s="454"/>
      <c r="AJ371" s="454"/>
      <c r="AK371" s="456">
        <f t="shared" si="25"/>
        <v>0</v>
      </c>
      <c r="AL371" s="457"/>
      <c r="AM371" s="458"/>
      <c r="AN371" s="459"/>
      <c r="AO371" s="460"/>
    </row>
    <row r="372" spans="2:41" ht="42.75" customHeight="1">
      <c r="B372" s="683"/>
      <c r="C372" s="461" t="s">
        <v>1111</v>
      </c>
      <c r="D372" s="462" t="s">
        <v>1168</v>
      </c>
      <c r="E372" s="463"/>
      <c r="F372" s="464"/>
      <c r="G372" s="492"/>
      <c r="H372" s="496"/>
      <c r="I372" s="492"/>
      <c r="J372" s="496"/>
      <c r="K372" s="492"/>
      <c r="L372" s="496"/>
      <c r="M372" s="492"/>
      <c r="N372" s="496"/>
      <c r="O372" s="492"/>
      <c r="P372" s="496"/>
      <c r="Q372" s="492"/>
      <c r="R372" s="496"/>
      <c r="S372" s="492"/>
      <c r="T372" s="496"/>
      <c r="U372" s="492"/>
      <c r="V372" s="496"/>
      <c r="W372" s="492"/>
      <c r="X372" s="496"/>
      <c r="Y372" s="492"/>
      <c r="Z372" s="496"/>
      <c r="AA372" s="492"/>
      <c r="AB372" s="497"/>
      <c r="AC372" s="469"/>
      <c r="AD372" s="469"/>
      <c r="AE372" s="469"/>
      <c r="AF372" s="469"/>
      <c r="AG372" s="469"/>
      <c r="AH372" s="469"/>
      <c r="AI372" s="469"/>
      <c r="AJ372" s="469"/>
      <c r="AK372" s="471">
        <f t="shared" si="25"/>
        <v>0</v>
      </c>
      <c r="AL372" s="685" t="str">
        <f>CONCATENATE(IF(E373&gt;E372," * Positive F01-13 for Age "&amp;E359&amp;" "&amp;E360&amp;" is more than Tested F01-12"&amp;CHAR(10),""),IF(F373&gt;F372," * Positive F01-13 for Age "&amp;E359&amp;" "&amp;F360&amp;" is more than Tested F01-12"&amp;CHAR(10),""),IF(G373&gt;G372," * Positive F01-13 for Age "&amp;G359&amp;" "&amp;G360&amp;" is more than Tested F01-12"&amp;CHAR(10),""),IF(H373&gt;H372," * Positive F01-13 for Age "&amp;G359&amp;" "&amp;H360&amp;" is more than Tested F01-12"&amp;CHAR(10),""),IF(I373&gt;I372," * Positive F01-13 for Age "&amp;I359&amp;" "&amp;I360&amp;" is more than Tested F01-12"&amp;CHAR(10),""),IF(J373&gt;J372," * Positive F01-13 for Age "&amp;I359&amp;" "&amp;J360&amp;" is more than Tested F01-12"&amp;CHAR(10),""),IF(K373&gt;K372," * Positive F01-13 for Age "&amp;K359&amp;" "&amp;K360&amp;" is more than Tested F01-12"&amp;CHAR(10),""),IF(L373&gt;L372," * Positive F01-13 for Age "&amp;K359&amp;" "&amp;L360&amp;" is more than Tested F01-12"&amp;CHAR(10),""),IF(M373&gt;M372," * Positive F01-13 for Age "&amp;M359&amp;" "&amp;M360&amp;" is more than Tested F01-12"&amp;CHAR(10),""),IF(N373&gt;N372," * Positive F01-13 for Age "&amp;M359&amp;" "&amp;N360&amp;" is more than Tested F01-12"&amp;CHAR(10),""),IF(O373&gt;O372," * Positive F01-13 for Age "&amp;O359&amp;" "&amp;O360&amp;" is more than Tested F01-12"&amp;CHAR(10),""),IF(P373&gt;P372," * Positive F01-13 for Age "&amp;O359&amp;" "&amp;P360&amp;" is more than Tested F01-12"&amp;CHAR(10),""),IF(Q373&gt;Q372," * Positive F01-13 for Age "&amp;Q359&amp;" "&amp;Q360&amp;" is more than Tested F01-12"&amp;CHAR(10),""),IF(R373&gt;R372," * Positive F01-13 for Age "&amp;Q359&amp;" "&amp;R360&amp;" is more than Tested F01-12"&amp;CHAR(10),""),IF(S373&gt;S372," * Positive F01-13 for Age "&amp;S359&amp;" "&amp;S360&amp;" is more than Tested F01-12"&amp;CHAR(10),""),IF(T373&gt;T372," * Positive F01-13 for Age "&amp;S359&amp;" "&amp;T360&amp;" is more than Tested F01-12"&amp;CHAR(10),""),IF(U373&gt;U372," * Positive F01-13 for Age "&amp;U359&amp;" "&amp;U360&amp;" is more than Tested F01-12"&amp;CHAR(10),""),IF(V373&gt;V372," * Positive F01-13 for Age "&amp;U359&amp;" "&amp;V360&amp;" is more than Tested F01-12"&amp;CHAR(10),""),IF(W373&gt;W372," * Positive F01-13 for Age "&amp;W359&amp;" "&amp;W360&amp;" is more than Tested F01-12"&amp;CHAR(10),""),IF(X373&gt;X372," * Positive F01-13 for Age "&amp;W359&amp;" "&amp;X360&amp;" is more than Tested F01-12"&amp;CHAR(10),""),IF(Y373&gt;Y372," * Positive F01-13 for Age "&amp;Y359&amp;" "&amp;Y360&amp;" is more than Tested F01-12"&amp;CHAR(10),""),IF(Z373&gt;Z372," * Positive F01-13 for Age "&amp;Y359&amp;" "&amp;Z360&amp;" is more than Tested F01-12"&amp;CHAR(10),""),IF(AA373&gt;AA372," * Positive F01-13 for Age "&amp;AA359&amp;" "&amp;AA360&amp;" is more than Tested F01-12"&amp;CHAR(10),""),IF(AB373&gt;AB372," * Positive F01-13 for Age "&amp;AA359&amp;" "&amp;AB360&amp;" is more than Tested F01-12"&amp;CHAR(10),""))</f>
        <v/>
      </c>
      <c r="AM372" s="458"/>
      <c r="AN372" s="459" t="str">
        <f>CONCATENATE(IF(AND(IFERROR((AK373*100)/AK372,0)&gt;10,AK373&gt;5)," * This facility has a high positivity rate for Index Testing. Kindly confirm if this is the true reflection"&amp;CHAR(10),""),"")</f>
        <v/>
      </c>
      <c r="AO372" s="460"/>
    </row>
    <row r="373" spans="2:41" ht="42.75" customHeight="1">
      <c r="B373" s="683"/>
      <c r="C373" s="461" t="s">
        <v>1113</v>
      </c>
      <c r="D373" s="462" t="s">
        <v>1169</v>
      </c>
      <c r="E373" s="472"/>
      <c r="F373" s="473"/>
      <c r="G373" s="493"/>
      <c r="H373" s="466"/>
      <c r="I373" s="493"/>
      <c r="J373" s="466"/>
      <c r="K373" s="493"/>
      <c r="L373" s="466"/>
      <c r="M373" s="493"/>
      <c r="N373" s="466"/>
      <c r="O373" s="493"/>
      <c r="P373" s="466"/>
      <c r="Q373" s="493"/>
      <c r="R373" s="466"/>
      <c r="S373" s="493"/>
      <c r="T373" s="466"/>
      <c r="U373" s="493"/>
      <c r="V373" s="466"/>
      <c r="W373" s="493"/>
      <c r="X373" s="466"/>
      <c r="Y373" s="493"/>
      <c r="Z373" s="466"/>
      <c r="AA373" s="493"/>
      <c r="AB373" s="487"/>
      <c r="AC373" s="469"/>
      <c r="AD373" s="469"/>
      <c r="AE373" s="469"/>
      <c r="AF373" s="469"/>
      <c r="AG373" s="469"/>
      <c r="AH373" s="469"/>
      <c r="AI373" s="469"/>
      <c r="AJ373" s="469"/>
      <c r="AK373" s="474">
        <f t="shared" si="25"/>
        <v>0</v>
      </c>
      <c r="AL373" s="685"/>
      <c r="AM373" s="458"/>
      <c r="AN373" s="459" t="e">
        <f>CONCATENATE(IF(E372&gt;0," * F01-12 for Age "&amp;E359&amp;" "&amp;E360&amp;" has a value greater than 0"&amp;CHAR(10),""),IF(F372&gt;0," * F01-12 for Age "&amp;E359&amp;" "&amp;F360&amp;" has a value greater than 0"&amp;CHAR(10),""),IF(E373&gt;0," * F01-13 for Age "&amp;E359&amp;" "&amp;E360&amp;" has a value greater than 0"&amp;CHAR(10),""),IF(F373&gt;0," * F01-13 for Age "&amp;E359&amp;" "&amp;F360&amp;" has a value greater than 0"&amp;CHAR(10),""),IF(#REF!&gt;0," * F01-14 for Age "&amp;E359&amp;" "&amp;E360&amp;" has a value greater than 0"&amp;CHAR(10),""),IF(#REF!&gt;0," * F01-14 for Age "&amp;E359&amp;" "&amp;F360&amp;" has a value greater than 0"&amp;CHAR(10),""),IF(E436&gt;0," * F01-15 for Age "&amp;E359&amp;" "&amp;E360&amp;" has a value greater than 0"&amp;CHAR(10),""),IF(F436&gt;0," * F01-15 for Age "&amp;E359&amp;" "&amp;F360&amp;" has a value greater than 0"&amp;CHAR(10),""),IF(E441&gt;0," * F01-20 for Age "&amp;E359&amp;" "&amp;E360&amp;" has a value greater than 0"&amp;CHAR(10),""),IF(F441&gt;0," * F01-20 for Age "&amp;E359&amp;" "&amp;F360&amp;" has a value greater than 0"&amp;CHAR(10),""),IF(E442&gt;0," * F01-21 for Age "&amp;E359&amp;" "&amp;E360&amp;" has a value greater than 0"&amp;CHAR(10),""),IF(F442&gt;0," * F01-21 for Age "&amp;E359&amp;" "&amp;F360&amp;" has a value greater than 0"&amp;CHAR(10),""),IF(E443&gt;0," * F01-22 for Age "&amp;E359&amp;" "&amp;E360&amp;" has a value greater than 0"&amp;CHAR(10),""),IF(F443&gt;0," * F01-22 for Age "&amp;E359&amp;" "&amp;F360&amp;" has a value greater than 0"&amp;CHAR(10),""),IF(E444&gt;0," * F01-23 for Age "&amp;E359&amp;" "&amp;E360&amp;" has a value greater than 0"&amp;CHAR(10),""),IF(F444&gt;0," * F01-23 for Age "&amp;E359&amp;" "&amp;F360&amp;" has a value greater than 0"&amp;CHAR(10),""),"")</f>
        <v>#REF!</v>
      </c>
      <c r="AO373" s="460"/>
    </row>
    <row r="374" spans="2:41" ht="42.75" customHeight="1" thickBot="1">
      <c r="B374" s="683"/>
      <c r="C374" s="461" t="s">
        <v>1115</v>
      </c>
      <c r="D374" s="462" t="s">
        <v>1170</v>
      </c>
      <c r="E374" s="472"/>
      <c r="F374" s="473"/>
      <c r="G374" s="493"/>
      <c r="H374" s="466"/>
      <c r="I374" s="493"/>
      <c r="J374" s="466"/>
      <c r="K374" s="493"/>
      <c r="L374" s="466"/>
      <c r="M374" s="493"/>
      <c r="N374" s="466"/>
      <c r="O374" s="493"/>
      <c r="P374" s="466"/>
      <c r="Q374" s="493"/>
      <c r="R374" s="466"/>
      <c r="S374" s="493"/>
      <c r="T374" s="466"/>
      <c r="U374" s="493"/>
      <c r="V374" s="466"/>
      <c r="W374" s="493"/>
      <c r="X374" s="466"/>
      <c r="Y374" s="493"/>
      <c r="Z374" s="466"/>
      <c r="AA374" s="493"/>
      <c r="AB374" s="487"/>
      <c r="AC374" s="469"/>
      <c r="AD374" s="469"/>
      <c r="AE374" s="469"/>
      <c r="AF374" s="469"/>
      <c r="AG374" s="469"/>
      <c r="AH374" s="469"/>
      <c r="AI374" s="469"/>
      <c r="AJ374" s="469"/>
      <c r="AK374" s="474">
        <f t="shared" si="25"/>
        <v>0</v>
      </c>
      <c r="AL374" s="475"/>
      <c r="AM374" s="458"/>
      <c r="AN374" s="459" t="str">
        <f>CONCATENATE(IF(E373&gt;0," * F01-12 for Age "&amp;E360&amp;" "&amp;E361&amp;" has a value greater than 0"&amp;CHAR(10),""),IF(F373&gt;0," * F01-12 for Age "&amp;E360&amp;" "&amp;F361&amp;" has a value greater than 0"&amp;CHAR(10),""),IF(E374&gt;0," * F01-13 for Age "&amp;E360&amp;" "&amp;E361&amp;" has a value greater than 0"&amp;CHAR(10),""),IF(F374&gt;0," * F01-13 for Age "&amp;E360&amp;" "&amp;F361&amp;" has a value greater than 0"&amp;CHAR(10),""),IF(E436&gt;0," * F01-14 for Age "&amp;E360&amp;" "&amp;E361&amp;" has a value greater than 0"&amp;CHAR(10),""),IF(F436&gt;0," * F01-14 for Age "&amp;E360&amp;" "&amp;F361&amp;" has a value greater than 0"&amp;CHAR(10),""),IF(E437&gt;0," * F01-15 for Age "&amp;E360&amp;" "&amp;E361&amp;" has a value greater than 0"&amp;CHAR(10),""),IF(F437&gt;0," * F01-15 for Age "&amp;E360&amp;" "&amp;F361&amp;" has a value greater than 0"&amp;CHAR(10),""),IF(E442&gt;0," * F01-20 for Age "&amp;E360&amp;" "&amp;E361&amp;" has a value greater than 0"&amp;CHAR(10),""),IF(F442&gt;0," * F01-20 for Age "&amp;E360&amp;" "&amp;F361&amp;" has a value greater than 0"&amp;CHAR(10),""),IF(E443&gt;0," * F01-21 for Age "&amp;E360&amp;" "&amp;E361&amp;" has a value greater than 0"&amp;CHAR(10),""),IF(F443&gt;0," * F01-21 for Age "&amp;E360&amp;" "&amp;F361&amp;" has a value greater than 0"&amp;CHAR(10),""),IF(E444&gt;0," * F01-22 for Age "&amp;E360&amp;" "&amp;E361&amp;" has a value greater than 0"&amp;CHAR(10),""),IF(F444&gt;0," * F01-22 for Age "&amp;E360&amp;" "&amp;F361&amp;" has a value greater than 0"&amp;CHAR(10),""),IF(E445&gt;0," * F01-23 for Age "&amp;E360&amp;" "&amp;E361&amp;" has a value greater than 0"&amp;CHAR(10),""),IF(F445&gt;0," * F01-23 for Age "&amp;E360&amp;" "&amp;F361&amp;" has a value greater than 0"&amp;CHAR(10),""),"")</f>
        <v/>
      </c>
      <c r="AO374" s="460"/>
    </row>
    <row r="375" spans="2:41" ht="42.75" customHeight="1" thickBot="1">
      <c r="B375" s="684"/>
      <c r="C375" s="476" t="s">
        <v>1117</v>
      </c>
      <c r="D375" s="477" t="s">
        <v>1171</v>
      </c>
      <c r="E375" s="478"/>
      <c r="F375" s="479"/>
      <c r="G375" s="491"/>
      <c r="H375" s="498">
        <f>H371-SUM(H372:H374)</f>
        <v>0</v>
      </c>
      <c r="I375" s="491"/>
      <c r="J375" s="498">
        <f>J371-SUM(J372:J374)</f>
        <v>0</v>
      </c>
      <c r="K375" s="491"/>
      <c r="L375" s="498">
        <f>L371-SUM(L372:L374)</f>
        <v>0</v>
      </c>
      <c r="M375" s="491"/>
      <c r="N375" s="498">
        <f>N371-SUM(N372:N374)</f>
        <v>0</v>
      </c>
      <c r="O375" s="491"/>
      <c r="P375" s="498">
        <f>P371-SUM(P372:P374)</f>
        <v>0</v>
      </c>
      <c r="Q375" s="491"/>
      <c r="R375" s="498">
        <f>R371-SUM(R372:R374)</f>
        <v>0</v>
      </c>
      <c r="S375" s="491"/>
      <c r="T375" s="498">
        <f>T371-SUM(T372:T374)</f>
        <v>0</v>
      </c>
      <c r="U375" s="491"/>
      <c r="V375" s="498">
        <f>V371-SUM(V372:V374)</f>
        <v>0</v>
      </c>
      <c r="W375" s="491"/>
      <c r="X375" s="498">
        <f>X371-SUM(X372:X374)</f>
        <v>0</v>
      </c>
      <c r="Y375" s="491"/>
      <c r="Z375" s="498">
        <f>Z371-SUM(Z372:Z374)</f>
        <v>0</v>
      </c>
      <c r="AA375" s="491"/>
      <c r="AB375" s="498">
        <f>AB371-SUM(AB372:AB374)</f>
        <v>0</v>
      </c>
      <c r="AC375" s="484"/>
      <c r="AD375" s="484"/>
      <c r="AE375" s="484"/>
      <c r="AF375" s="484"/>
      <c r="AG375" s="484"/>
      <c r="AH375" s="484"/>
      <c r="AI375" s="484"/>
      <c r="AJ375" s="484"/>
      <c r="AK375" s="486">
        <f t="shared" si="25"/>
        <v>0</v>
      </c>
      <c r="AL375" s="475"/>
      <c r="AM375" s="458"/>
      <c r="AN375" s="459" t="str">
        <f>CONCATENATE(IF(E374&gt;0," * F01-12 for Age "&amp;E361&amp;" "&amp;E362&amp;" has a value greater than 0"&amp;CHAR(10),""),IF(F374&gt;0," * F01-12 for Age "&amp;E361&amp;" "&amp;F362&amp;" has a value greater than 0"&amp;CHAR(10),""),IF(E375&gt;0," * F01-13 for Age "&amp;E361&amp;" "&amp;E362&amp;" has a value greater than 0"&amp;CHAR(10),""),IF(F375&gt;0," * F01-13 for Age "&amp;E361&amp;" "&amp;F362&amp;" has a value greater than 0"&amp;CHAR(10),""),IF(E437&gt;0," * F01-14 for Age "&amp;E361&amp;" "&amp;E362&amp;" has a value greater than 0"&amp;CHAR(10),""),IF(F437&gt;0," * F01-14 for Age "&amp;E361&amp;" "&amp;F362&amp;" has a value greater than 0"&amp;CHAR(10),""),IF(E438&gt;0," * F01-15 for Age "&amp;E361&amp;" "&amp;E362&amp;" has a value greater than 0"&amp;CHAR(10),""),IF(F438&gt;0," * F01-15 for Age "&amp;E361&amp;" "&amp;F362&amp;" has a value greater than 0"&amp;CHAR(10),""),IF(E443&gt;0," * F01-20 for Age "&amp;E361&amp;" "&amp;E362&amp;" has a value greater than 0"&amp;CHAR(10),""),IF(F443&gt;0," * F01-20 for Age "&amp;E361&amp;" "&amp;F362&amp;" has a value greater than 0"&amp;CHAR(10),""),IF(E444&gt;0," * F01-21 for Age "&amp;E361&amp;" "&amp;E362&amp;" has a value greater than 0"&amp;CHAR(10),""),IF(F444&gt;0," * F01-21 for Age "&amp;E361&amp;" "&amp;F362&amp;" has a value greater than 0"&amp;CHAR(10),""),IF(E445&gt;0," * F01-22 for Age "&amp;E361&amp;" "&amp;E362&amp;" has a value greater than 0"&amp;CHAR(10),""),IF(F445&gt;0," * F01-22 for Age "&amp;E361&amp;" "&amp;F362&amp;" has a value greater than 0"&amp;CHAR(10),""),IF(E446&gt;0," * F01-23 for Age "&amp;E361&amp;" "&amp;E362&amp;" has a value greater than 0"&amp;CHAR(10),""),IF(F446&gt;0," * F01-23 for Age "&amp;E361&amp;" "&amp;F362&amp;" has a value greater than 0"&amp;CHAR(10),""),"")</f>
        <v/>
      </c>
      <c r="AO375" s="460"/>
    </row>
    <row r="376" spans="2:41" ht="42.75" customHeight="1" thickBot="1">
      <c r="B376" s="682" t="s">
        <v>1172</v>
      </c>
      <c r="C376" s="449" t="s">
        <v>152</v>
      </c>
      <c r="D376" s="450" t="s">
        <v>1173</v>
      </c>
      <c r="E376" s="451"/>
      <c r="F376" s="452"/>
      <c r="G376" s="492"/>
      <c r="H376" s="509"/>
      <c r="I376" s="492"/>
      <c r="J376" s="509"/>
      <c r="K376" s="492"/>
      <c r="L376" s="509"/>
      <c r="M376" s="492"/>
      <c r="N376" s="509"/>
      <c r="O376" s="492"/>
      <c r="P376" s="509"/>
      <c r="Q376" s="492"/>
      <c r="R376" s="509"/>
      <c r="S376" s="492"/>
      <c r="T376" s="509"/>
      <c r="U376" s="492"/>
      <c r="V376" s="509"/>
      <c r="W376" s="492"/>
      <c r="X376" s="509"/>
      <c r="Y376" s="492"/>
      <c r="Z376" s="509"/>
      <c r="AA376" s="492"/>
      <c r="AB376" s="510"/>
      <c r="AC376" s="454"/>
      <c r="AD376" s="454"/>
      <c r="AE376" s="454"/>
      <c r="AF376" s="454"/>
      <c r="AG376" s="454"/>
      <c r="AH376" s="454"/>
      <c r="AI376" s="454"/>
      <c r="AJ376" s="454"/>
      <c r="AK376" s="456">
        <f t="shared" si="25"/>
        <v>0</v>
      </c>
      <c r="AL376" s="457"/>
      <c r="AM376" s="458"/>
      <c r="AN376" s="459"/>
      <c r="AO376" s="460"/>
    </row>
    <row r="377" spans="2:41" ht="42.75" customHeight="1">
      <c r="B377" s="683"/>
      <c r="C377" s="461" t="s">
        <v>1111</v>
      </c>
      <c r="D377" s="462" t="s">
        <v>1174</v>
      </c>
      <c r="E377" s="463"/>
      <c r="F377" s="464"/>
      <c r="G377" s="492"/>
      <c r="H377" s="496"/>
      <c r="I377" s="492"/>
      <c r="J377" s="496"/>
      <c r="K377" s="492"/>
      <c r="L377" s="496"/>
      <c r="M377" s="492"/>
      <c r="N377" s="496"/>
      <c r="O377" s="492"/>
      <c r="P377" s="496"/>
      <c r="Q377" s="492"/>
      <c r="R377" s="496"/>
      <c r="S377" s="492"/>
      <c r="T377" s="496"/>
      <c r="U377" s="492"/>
      <c r="V377" s="496"/>
      <c r="W377" s="492"/>
      <c r="X377" s="496"/>
      <c r="Y377" s="492"/>
      <c r="Z377" s="496"/>
      <c r="AA377" s="492"/>
      <c r="AB377" s="497"/>
      <c r="AC377" s="469"/>
      <c r="AD377" s="469"/>
      <c r="AE377" s="469"/>
      <c r="AF377" s="469"/>
      <c r="AG377" s="469"/>
      <c r="AH377" s="469"/>
      <c r="AI377" s="469"/>
      <c r="AJ377" s="469"/>
      <c r="AK377" s="471">
        <f t="shared" si="25"/>
        <v>0</v>
      </c>
      <c r="AL377" s="685" t="str">
        <f>CONCATENATE(IF(E378&gt;E377," * Positive F01-13 for Age "&amp;E364&amp;" "&amp;E365&amp;" is more than Tested F01-12"&amp;CHAR(10),""),IF(F378&gt;F377," * Positive F01-13 for Age "&amp;E364&amp;" "&amp;F365&amp;" is more than Tested F01-12"&amp;CHAR(10),""),IF(G378&gt;G377," * Positive F01-13 for Age "&amp;G364&amp;" "&amp;G365&amp;" is more than Tested F01-12"&amp;CHAR(10),""),IF(H378&gt;H377," * Positive F01-13 for Age "&amp;G364&amp;" "&amp;H365&amp;" is more than Tested F01-12"&amp;CHAR(10),""),IF(I378&gt;I377," * Positive F01-13 for Age "&amp;I364&amp;" "&amp;I365&amp;" is more than Tested F01-12"&amp;CHAR(10),""),IF(J378&gt;J377," * Positive F01-13 for Age "&amp;I364&amp;" "&amp;J365&amp;" is more than Tested F01-12"&amp;CHAR(10),""),IF(K378&gt;K377," * Positive F01-13 for Age "&amp;K364&amp;" "&amp;K365&amp;" is more than Tested F01-12"&amp;CHAR(10),""),IF(L378&gt;L377," * Positive F01-13 for Age "&amp;K364&amp;" "&amp;L365&amp;" is more than Tested F01-12"&amp;CHAR(10),""),IF(M378&gt;M377," * Positive F01-13 for Age "&amp;M364&amp;" "&amp;M365&amp;" is more than Tested F01-12"&amp;CHAR(10),""),IF(N378&gt;N377," * Positive F01-13 for Age "&amp;M364&amp;" "&amp;N365&amp;" is more than Tested F01-12"&amp;CHAR(10),""),IF(O378&gt;O377," * Positive F01-13 for Age "&amp;O364&amp;" "&amp;O365&amp;" is more than Tested F01-12"&amp;CHAR(10),""),IF(P378&gt;P377," * Positive F01-13 for Age "&amp;O364&amp;" "&amp;P365&amp;" is more than Tested F01-12"&amp;CHAR(10),""),IF(Q378&gt;Q377," * Positive F01-13 for Age "&amp;Q364&amp;" "&amp;Q365&amp;" is more than Tested F01-12"&amp;CHAR(10),""),IF(R378&gt;R377," * Positive F01-13 for Age "&amp;Q364&amp;" "&amp;R365&amp;" is more than Tested F01-12"&amp;CHAR(10),""),IF(S378&gt;S377," * Positive F01-13 for Age "&amp;S364&amp;" "&amp;S365&amp;" is more than Tested F01-12"&amp;CHAR(10),""),IF(T378&gt;T377," * Positive F01-13 for Age "&amp;S364&amp;" "&amp;T365&amp;" is more than Tested F01-12"&amp;CHAR(10),""),IF(U378&gt;U377," * Positive F01-13 for Age "&amp;U364&amp;" "&amp;U365&amp;" is more than Tested F01-12"&amp;CHAR(10),""),IF(V378&gt;V377," * Positive F01-13 for Age "&amp;U364&amp;" "&amp;V365&amp;" is more than Tested F01-12"&amp;CHAR(10),""),IF(W378&gt;W377," * Positive F01-13 for Age "&amp;W364&amp;" "&amp;W365&amp;" is more than Tested F01-12"&amp;CHAR(10),""),IF(X378&gt;X377," * Positive F01-13 for Age "&amp;W364&amp;" "&amp;X365&amp;" is more than Tested F01-12"&amp;CHAR(10),""),IF(Y378&gt;Y377," * Positive F01-13 for Age "&amp;Y364&amp;" "&amp;Y365&amp;" is more than Tested F01-12"&amp;CHAR(10),""),IF(Z378&gt;Z377," * Positive F01-13 for Age "&amp;Y364&amp;" "&amp;Z365&amp;" is more than Tested F01-12"&amp;CHAR(10),""),IF(AA378&gt;AA377," * Positive F01-13 for Age "&amp;AA364&amp;" "&amp;AA365&amp;" is more than Tested F01-12"&amp;CHAR(10),""),IF(AB378&gt;AB377," * Positive F01-13 for Age "&amp;AA364&amp;" "&amp;AB365&amp;" is more than Tested F01-12"&amp;CHAR(10),""))</f>
        <v/>
      </c>
      <c r="AM377" s="458"/>
      <c r="AN377" s="459" t="str">
        <f>CONCATENATE(IF(AND(IFERROR((AK378*100)/AK377,0)&gt;10,AK378&gt;5)," * This facility has a high positivity rate for Index Testing. Kindly confirm if this is the true reflection"&amp;CHAR(10),""),"")</f>
        <v/>
      </c>
      <c r="AO377" s="460"/>
    </row>
    <row r="378" spans="2:41" ht="42.75" customHeight="1">
      <c r="B378" s="683"/>
      <c r="C378" s="461" t="s">
        <v>1113</v>
      </c>
      <c r="D378" s="462" t="s">
        <v>1175</v>
      </c>
      <c r="E378" s="472"/>
      <c r="F378" s="473"/>
      <c r="G378" s="493"/>
      <c r="H378" s="466"/>
      <c r="I378" s="493"/>
      <c r="J378" s="466"/>
      <c r="K378" s="493"/>
      <c r="L378" s="466"/>
      <c r="M378" s="493"/>
      <c r="N378" s="466"/>
      <c r="O378" s="493"/>
      <c r="P378" s="466"/>
      <c r="Q378" s="493"/>
      <c r="R378" s="466"/>
      <c r="S378" s="493"/>
      <c r="T378" s="466"/>
      <c r="U378" s="493"/>
      <c r="V378" s="466"/>
      <c r="W378" s="493"/>
      <c r="X378" s="466"/>
      <c r="Y378" s="493"/>
      <c r="Z378" s="466"/>
      <c r="AA378" s="493"/>
      <c r="AB378" s="487"/>
      <c r="AC378" s="469"/>
      <c r="AD378" s="469"/>
      <c r="AE378" s="469"/>
      <c r="AF378" s="469"/>
      <c r="AG378" s="469"/>
      <c r="AH378" s="469"/>
      <c r="AI378" s="469"/>
      <c r="AJ378" s="469"/>
      <c r="AK378" s="474">
        <f t="shared" si="25"/>
        <v>0</v>
      </c>
      <c r="AL378" s="685"/>
      <c r="AM378" s="458"/>
      <c r="AN378" s="459" t="e">
        <f>CONCATENATE(IF(E377&gt;0," * F01-12 for Age "&amp;E364&amp;" "&amp;E365&amp;" has a value greater than 0"&amp;CHAR(10),""),IF(F377&gt;0," * F01-12 for Age "&amp;E364&amp;" "&amp;F365&amp;" has a value greater than 0"&amp;CHAR(10),""),IF(E378&gt;0," * F01-13 for Age "&amp;E364&amp;" "&amp;E365&amp;" has a value greater than 0"&amp;CHAR(10),""),IF(F378&gt;0," * F01-13 for Age "&amp;E364&amp;" "&amp;F365&amp;" has a value greater than 0"&amp;CHAR(10),""),IF(#REF!&gt;0," * F01-14 for Age "&amp;E364&amp;" "&amp;E365&amp;" has a value greater than 0"&amp;CHAR(10),""),IF(#REF!&gt;0," * F01-14 for Age "&amp;E364&amp;" "&amp;F365&amp;" has a value greater than 0"&amp;CHAR(10),""),IF(E441&gt;0," * F01-15 for Age "&amp;E364&amp;" "&amp;E365&amp;" has a value greater than 0"&amp;CHAR(10),""),IF(F441&gt;0," * F01-15 for Age "&amp;E364&amp;" "&amp;F365&amp;" has a value greater than 0"&amp;CHAR(10),""),IF(E446&gt;0," * F01-20 for Age "&amp;E364&amp;" "&amp;E365&amp;" has a value greater than 0"&amp;CHAR(10),""),IF(F446&gt;0," * F01-20 for Age "&amp;E364&amp;" "&amp;F365&amp;" has a value greater than 0"&amp;CHAR(10),""),IF(E447&gt;0," * F01-21 for Age "&amp;E364&amp;" "&amp;E365&amp;" has a value greater than 0"&amp;CHAR(10),""),IF(F447&gt;0," * F01-21 for Age "&amp;E364&amp;" "&amp;F365&amp;" has a value greater than 0"&amp;CHAR(10),""),IF(E448&gt;0," * F01-22 for Age "&amp;E364&amp;" "&amp;E365&amp;" has a value greater than 0"&amp;CHAR(10),""),IF(F448&gt;0," * F01-22 for Age "&amp;E364&amp;" "&amp;F365&amp;" has a value greater than 0"&amp;CHAR(10),""),IF(E449&gt;0," * F01-23 for Age "&amp;E364&amp;" "&amp;E365&amp;" has a value greater than 0"&amp;CHAR(10),""),IF(F449&gt;0," * F01-23 for Age "&amp;E364&amp;" "&amp;F365&amp;" has a value greater than 0"&amp;CHAR(10),""),"")</f>
        <v>#REF!</v>
      </c>
      <c r="AO378" s="460"/>
    </row>
    <row r="379" spans="2:41" ht="42.75" customHeight="1" thickBot="1">
      <c r="B379" s="683"/>
      <c r="C379" s="461" t="s">
        <v>1115</v>
      </c>
      <c r="D379" s="462" t="s">
        <v>1176</v>
      </c>
      <c r="E379" s="472"/>
      <c r="F379" s="473"/>
      <c r="G379" s="499"/>
      <c r="H379" s="500"/>
      <c r="I379" s="499"/>
      <c r="J379" s="500"/>
      <c r="K379" s="499"/>
      <c r="L379" s="500"/>
      <c r="M379" s="499"/>
      <c r="N379" s="500"/>
      <c r="O379" s="499"/>
      <c r="P379" s="500"/>
      <c r="Q379" s="499"/>
      <c r="R379" s="500"/>
      <c r="S379" s="499"/>
      <c r="T379" s="500"/>
      <c r="U379" s="499"/>
      <c r="V379" s="500"/>
      <c r="W379" s="499"/>
      <c r="X379" s="500"/>
      <c r="Y379" s="499"/>
      <c r="Z379" s="500"/>
      <c r="AA379" s="499"/>
      <c r="AB379" s="501"/>
      <c r="AC379" s="469"/>
      <c r="AD379" s="469"/>
      <c r="AE379" s="469"/>
      <c r="AF379" s="469"/>
      <c r="AG379" s="469"/>
      <c r="AH379" s="469"/>
      <c r="AI379" s="469"/>
      <c r="AJ379" s="469"/>
      <c r="AK379" s="474">
        <f t="shared" si="25"/>
        <v>0</v>
      </c>
      <c r="AL379" s="475"/>
      <c r="AM379" s="458"/>
      <c r="AN379" s="459" t="str">
        <f>CONCATENATE(IF(E378&gt;0," * F01-12 for Age "&amp;E365&amp;" "&amp;E366&amp;" has a value greater than 0"&amp;CHAR(10),""),IF(F378&gt;0," * F01-12 for Age "&amp;E365&amp;" "&amp;F366&amp;" has a value greater than 0"&amp;CHAR(10),""),IF(E379&gt;0," * F01-13 for Age "&amp;E365&amp;" "&amp;E366&amp;" has a value greater than 0"&amp;CHAR(10),""),IF(F379&gt;0," * F01-13 for Age "&amp;E365&amp;" "&amp;F366&amp;" has a value greater than 0"&amp;CHAR(10),""),IF(E441&gt;0," * F01-14 for Age "&amp;E365&amp;" "&amp;E366&amp;" has a value greater than 0"&amp;CHAR(10),""),IF(F441&gt;0," * F01-14 for Age "&amp;E365&amp;" "&amp;F366&amp;" has a value greater than 0"&amp;CHAR(10),""),IF(E442&gt;0," * F01-15 for Age "&amp;E365&amp;" "&amp;E366&amp;" has a value greater than 0"&amp;CHAR(10),""),IF(F442&gt;0," * F01-15 for Age "&amp;E365&amp;" "&amp;F366&amp;" has a value greater than 0"&amp;CHAR(10),""),IF(E447&gt;0," * F01-20 for Age "&amp;E365&amp;" "&amp;E366&amp;" has a value greater than 0"&amp;CHAR(10),""),IF(F447&gt;0," * F01-20 for Age "&amp;E365&amp;" "&amp;F366&amp;" has a value greater than 0"&amp;CHAR(10),""),IF(E448&gt;0," * F01-21 for Age "&amp;E365&amp;" "&amp;E366&amp;" has a value greater than 0"&amp;CHAR(10),""),IF(F448&gt;0," * F01-21 for Age "&amp;E365&amp;" "&amp;F366&amp;" has a value greater than 0"&amp;CHAR(10),""),IF(E449&gt;0," * F01-22 for Age "&amp;E365&amp;" "&amp;E366&amp;" has a value greater than 0"&amp;CHAR(10),""),IF(F449&gt;0," * F01-22 for Age "&amp;E365&amp;" "&amp;F366&amp;" has a value greater than 0"&amp;CHAR(10),""),IF(E450&gt;0," * F01-23 for Age "&amp;E365&amp;" "&amp;E366&amp;" has a value greater than 0"&amp;CHAR(10),""),IF(F450&gt;0," * F01-23 for Age "&amp;E365&amp;" "&amp;F366&amp;" has a value greater than 0"&amp;CHAR(10),""),"")</f>
        <v/>
      </c>
      <c r="AO379" s="460"/>
    </row>
    <row r="380" spans="2:41" ht="42.75" customHeight="1" thickBot="1">
      <c r="B380" s="684"/>
      <c r="C380" s="476" t="s">
        <v>1117</v>
      </c>
      <c r="D380" s="477" t="s">
        <v>1177</v>
      </c>
      <c r="E380" s="478"/>
      <c r="F380" s="479"/>
      <c r="G380" s="502"/>
      <c r="H380" s="503">
        <f>H376-SUM(H377:H379)</f>
        <v>0</v>
      </c>
      <c r="I380" s="504"/>
      <c r="J380" s="503">
        <f>J376-SUM(J377:J379)</f>
        <v>0</v>
      </c>
      <c r="K380" s="504"/>
      <c r="L380" s="503">
        <f>L376-SUM(L377:L379)</f>
        <v>0</v>
      </c>
      <c r="M380" s="504"/>
      <c r="N380" s="503">
        <f>N376-SUM(N377:N379)</f>
        <v>0</v>
      </c>
      <c r="O380" s="504"/>
      <c r="P380" s="503">
        <f>P376-SUM(P377:P379)</f>
        <v>0</v>
      </c>
      <c r="Q380" s="504"/>
      <c r="R380" s="503">
        <f>R376-SUM(R377:R379)</f>
        <v>0</v>
      </c>
      <c r="S380" s="504"/>
      <c r="T380" s="503">
        <f>T376-SUM(T377:T379)</f>
        <v>0</v>
      </c>
      <c r="U380" s="504"/>
      <c r="V380" s="503">
        <f>V376-SUM(V377:V379)</f>
        <v>0</v>
      </c>
      <c r="W380" s="504"/>
      <c r="X380" s="503">
        <f>X376-SUM(X377:X379)</f>
        <v>0</v>
      </c>
      <c r="Y380" s="504"/>
      <c r="Z380" s="503">
        <f>Z376-SUM(Z377:Z379)</f>
        <v>0</v>
      </c>
      <c r="AA380" s="504"/>
      <c r="AB380" s="505">
        <f>AB376-SUM(AB377:AB379)</f>
        <v>0</v>
      </c>
      <c r="AC380" s="484"/>
      <c r="AD380" s="484"/>
      <c r="AE380" s="484"/>
      <c r="AF380" s="484"/>
      <c r="AG380" s="484"/>
      <c r="AH380" s="484"/>
      <c r="AI380" s="484"/>
      <c r="AJ380" s="484"/>
      <c r="AK380" s="486">
        <f t="shared" si="25"/>
        <v>0</v>
      </c>
      <c r="AL380" s="475"/>
      <c r="AM380" s="458"/>
      <c r="AN380" s="459" t="str">
        <f>CONCATENATE(IF(E379&gt;0," * F01-12 for Age "&amp;E366&amp;" "&amp;E367&amp;" has a value greater than 0"&amp;CHAR(10),""),IF(F379&gt;0," * F01-12 for Age "&amp;E366&amp;" "&amp;F367&amp;" has a value greater than 0"&amp;CHAR(10),""),IF(E380&gt;0," * F01-13 for Age "&amp;E366&amp;" "&amp;E367&amp;" has a value greater than 0"&amp;CHAR(10),""),IF(F380&gt;0," * F01-13 for Age "&amp;E366&amp;" "&amp;F367&amp;" has a value greater than 0"&amp;CHAR(10),""),IF(E442&gt;0," * F01-14 for Age "&amp;E366&amp;" "&amp;E367&amp;" has a value greater than 0"&amp;CHAR(10),""),IF(F442&gt;0," * F01-14 for Age "&amp;E366&amp;" "&amp;F367&amp;" has a value greater than 0"&amp;CHAR(10),""),IF(E443&gt;0," * F01-15 for Age "&amp;E366&amp;" "&amp;E367&amp;" has a value greater than 0"&amp;CHAR(10),""),IF(F443&gt;0," * F01-15 for Age "&amp;E366&amp;" "&amp;F367&amp;" has a value greater than 0"&amp;CHAR(10),""),IF(E448&gt;0," * F01-20 for Age "&amp;E366&amp;" "&amp;E367&amp;" has a value greater than 0"&amp;CHAR(10),""),IF(F448&gt;0," * F01-20 for Age "&amp;E366&amp;" "&amp;F367&amp;" has a value greater than 0"&amp;CHAR(10),""),IF(E449&gt;0," * F01-21 for Age "&amp;E366&amp;" "&amp;E367&amp;" has a value greater than 0"&amp;CHAR(10),""),IF(F449&gt;0," * F01-21 for Age "&amp;E366&amp;" "&amp;F367&amp;" has a value greater than 0"&amp;CHAR(10),""),IF(E450&gt;0," * F01-22 for Age "&amp;E366&amp;" "&amp;E367&amp;" has a value greater than 0"&amp;CHAR(10),""),IF(F450&gt;0," * F01-22 for Age "&amp;E366&amp;" "&amp;F367&amp;" has a value greater than 0"&amp;CHAR(10),""),IF(E451&gt;0," * F01-23 for Age "&amp;E366&amp;" "&amp;E367&amp;" has a value greater than 0"&amp;CHAR(10),""),IF(F451&gt;0," * F01-23 for Age "&amp;E366&amp;" "&amp;F367&amp;" has a value greater than 0"&amp;CHAR(10),""),"")</f>
        <v/>
      </c>
      <c r="AO380" s="460"/>
    </row>
    <row r="381" spans="2:41" ht="42.75" customHeight="1" thickBot="1">
      <c r="B381" s="682" t="s">
        <v>1178</v>
      </c>
      <c r="C381" s="449" t="s">
        <v>152</v>
      </c>
      <c r="D381" s="450" t="s">
        <v>1179</v>
      </c>
      <c r="E381" s="451"/>
      <c r="F381" s="452"/>
      <c r="G381" s="506">
        <f>G321+G326+G331+G336+G341+G346+G351+G356+G361+G366+G371+G376</f>
        <v>0</v>
      </c>
      <c r="H381" s="506">
        <f t="shared" ref="H381:AB381" si="35">H321+H326+H331+H336+H341+H346+H351+H356+H361+H366+H371+H376</f>
        <v>0</v>
      </c>
      <c r="I381" s="506">
        <f t="shared" si="35"/>
        <v>0</v>
      </c>
      <c r="J381" s="506">
        <f t="shared" si="35"/>
        <v>0</v>
      </c>
      <c r="K381" s="506">
        <f t="shared" si="35"/>
        <v>0</v>
      </c>
      <c r="L381" s="506">
        <f t="shared" si="35"/>
        <v>0</v>
      </c>
      <c r="M381" s="506">
        <f t="shared" si="35"/>
        <v>0</v>
      </c>
      <c r="N381" s="506">
        <f t="shared" si="35"/>
        <v>0</v>
      </c>
      <c r="O381" s="506">
        <f t="shared" si="35"/>
        <v>0</v>
      </c>
      <c r="P381" s="506">
        <f t="shared" si="35"/>
        <v>0</v>
      </c>
      <c r="Q381" s="506">
        <f t="shared" si="35"/>
        <v>0</v>
      </c>
      <c r="R381" s="506">
        <f t="shared" si="35"/>
        <v>0</v>
      </c>
      <c r="S381" s="506">
        <f t="shared" si="35"/>
        <v>0</v>
      </c>
      <c r="T381" s="506">
        <f t="shared" si="35"/>
        <v>0</v>
      </c>
      <c r="U381" s="506">
        <f t="shared" si="35"/>
        <v>0</v>
      </c>
      <c r="V381" s="506">
        <f t="shared" si="35"/>
        <v>0</v>
      </c>
      <c r="W381" s="506">
        <f t="shared" si="35"/>
        <v>0</v>
      </c>
      <c r="X381" s="506">
        <f t="shared" si="35"/>
        <v>0</v>
      </c>
      <c r="Y381" s="506">
        <f t="shared" si="35"/>
        <v>0</v>
      </c>
      <c r="Z381" s="506">
        <f t="shared" si="35"/>
        <v>0</v>
      </c>
      <c r="AA381" s="506">
        <f t="shared" si="35"/>
        <v>0</v>
      </c>
      <c r="AB381" s="506">
        <f t="shared" si="35"/>
        <v>0</v>
      </c>
      <c r="AC381" s="454"/>
      <c r="AD381" s="454"/>
      <c r="AE381" s="454"/>
      <c r="AF381" s="454"/>
      <c r="AG381" s="454"/>
      <c r="AH381" s="454"/>
      <c r="AI381" s="454"/>
      <c r="AJ381" s="454"/>
      <c r="AK381" s="456">
        <f t="shared" si="25"/>
        <v>0</v>
      </c>
      <c r="AL381" s="457"/>
      <c r="AM381" s="458"/>
      <c r="AN381" s="459"/>
      <c r="AO381" s="460"/>
    </row>
    <row r="382" spans="2:41" ht="42.75" customHeight="1" thickBot="1">
      <c r="B382" s="683"/>
      <c r="C382" s="461" t="s">
        <v>1111</v>
      </c>
      <c r="D382" s="462" t="s">
        <v>1180</v>
      </c>
      <c r="E382" s="463"/>
      <c r="F382" s="464"/>
      <c r="G382" s="507">
        <f>G322+G327+G332+G337+G342+G347+G352+G357+G362+G367+G372+G377</f>
        <v>0</v>
      </c>
      <c r="H382" s="507">
        <f t="shared" ref="H382:AB382" si="36">H322+H327+H332+H337+H342+H347+H352+H357+H362+H367+H372+H377</f>
        <v>0</v>
      </c>
      <c r="I382" s="507">
        <f t="shared" si="36"/>
        <v>0</v>
      </c>
      <c r="J382" s="507">
        <f t="shared" si="36"/>
        <v>0</v>
      </c>
      <c r="K382" s="507">
        <f t="shared" si="36"/>
        <v>0</v>
      </c>
      <c r="L382" s="507">
        <f t="shared" si="36"/>
        <v>0</v>
      </c>
      <c r="M382" s="507">
        <f t="shared" si="36"/>
        <v>0</v>
      </c>
      <c r="N382" s="507">
        <f t="shared" si="36"/>
        <v>0</v>
      </c>
      <c r="O382" s="507">
        <f t="shared" si="36"/>
        <v>0</v>
      </c>
      <c r="P382" s="507">
        <f t="shared" si="36"/>
        <v>0</v>
      </c>
      <c r="Q382" s="507">
        <f t="shared" si="36"/>
        <v>0</v>
      </c>
      <c r="R382" s="507">
        <f t="shared" si="36"/>
        <v>0</v>
      </c>
      <c r="S382" s="507">
        <f t="shared" si="36"/>
        <v>0</v>
      </c>
      <c r="T382" s="507">
        <f t="shared" si="36"/>
        <v>0</v>
      </c>
      <c r="U382" s="507">
        <f t="shared" si="36"/>
        <v>0</v>
      </c>
      <c r="V382" s="507">
        <f t="shared" si="36"/>
        <v>0</v>
      </c>
      <c r="W382" s="507">
        <f t="shared" si="36"/>
        <v>0</v>
      </c>
      <c r="X382" s="507">
        <f t="shared" si="36"/>
        <v>0</v>
      </c>
      <c r="Y382" s="507">
        <f t="shared" si="36"/>
        <v>0</v>
      </c>
      <c r="Z382" s="507">
        <f t="shared" si="36"/>
        <v>0</v>
      </c>
      <c r="AA382" s="507">
        <f t="shared" si="36"/>
        <v>0</v>
      </c>
      <c r="AB382" s="507">
        <f t="shared" si="36"/>
        <v>0</v>
      </c>
      <c r="AC382" s="469"/>
      <c r="AD382" s="469"/>
      <c r="AE382" s="469"/>
      <c r="AF382" s="469"/>
      <c r="AG382" s="469"/>
      <c r="AH382" s="469"/>
      <c r="AI382" s="469"/>
      <c r="AJ382" s="469"/>
      <c r="AK382" s="471">
        <f t="shared" si="25"/>
        <v>0</v>
      </c>
      <c r="AL382" s="685" t="str">
        <f>CONCATENATE(IF(E383&gt;E382," * Positive F01-13 for Age "&amp;E369&amp;" "&amp;E370&amp;" is more than Tested F01-12"&amp;CHAR(10),""),IF(F383&gt;F382," * Positive F01-13 for Age "&amp;E369&amp;" "&amp;F370&amp;" is more than Tested F01-12"&amp;CHAR(10),""),IF(G383&gt;G382," * Positive F01-13 for Age "&amp;G369&amp;" "&amp;G370&amp;" is more than Tested F01-12"&amp;CHAR(10),""),IF(H383&gt;H382," * Positive F01-13 for Age "&amp;G369&amp;" "&amp;H370&amp;" is more than Tested F01-12"&amp;CHAR(10),""),IF(I383&gt;I382," * Positive F01-13 for Age "&amp;I369&amp;" "&amp;I370&amp;" is more than Tested F01-12"&amp;CHAR(10),""),IF(J383&gt;J382," * Positive F01-13 for Age "&amp;I369&amp;" "&amp;J370&amp;" is more than Tested F01-12"&amp;CHAR(10),""),IF(K383&gt;K382," * Positive F01-13 for Age "&amp;K369&amp;" "&amp;K370&amp;" is more than Tested F01-12"&amp;CHAR(10),""),IF(L383&gt;L382," * Positive F01-13 for Age "&amp;K369&amp;" "&amp;L370&amp;" is more than Tested F01-12"&amp;CHAR(10),""),IF(M383&gt;M382," * Positive F01-13 for Age "&amp;M369&amp;" "&amp;M370&amp;" is more than Tested F01-12"&amp;CHAR(10),""),IF(N383&gt;N382," * Positive F01-13 for Age "&amp;M369&amp;" "&amp;N370&amp;" is more than Tested F01-12"&amp;CHAR(10),""),IF(O383&gt;O382," * Positive F01-13 for Age "&amp;O369&amp;" "&amp;O370&amp;" is more than Tested F01-12"&amp;CHAR(10),""),IF(P383&gt;P382," * Positive F01-13 for Age "&amp;O369&amp;" "&amp;P370&amp;" is more than Tested F01-12"&amp;CHAR(10),""),IF(Q383&gt;Q382," * Positive F01-13 for Age "&amp;Q369&amp;" "&amp;Q370&amp;" is more than Tested F01-12"&amp;CHAR(10),""),IF(R383&gt;R382," * Positive F01-13 for Age "&amp;Q369&amp;" "&amp;R370&amp;" is more than Tested F01-12"&amp;CHAR(10),""),IF(S383&gt;S382," * Positive F01-13 for Age "&amp;S369&amp;" "&amp;S370&amp;" is more than Tested F01-12"&amp;CHAR(10),""),IF(T383&gt;T382," * Positive F01-13 for Age "&amp;S369&amp;" "&amp;T370&amp;" is more than Tested F01-12"&amp;CHAR(10),""),IF(U383&gt;U382," * Positive F01-13 for Age "&amp;U369&amp;" "&amp;U370&amp;" is more than Tested F01-12"&amp;CHAR(10),""),IF(V383&gt;V382," * Positive F01-13 for Age "&amp;U369&amp;" "&amp;V370&amp;" is more than Tested F01-12"&amp;CHAR(10),""),IF(W383&gt;W382," * Positive F01-13 for Age "&amp;W369&amp;" "&amp;W370&amp;" is more than Tested F01-12"&amp;CHAR(10),""),IF(X383&gt;X382," * Positive F01-13 for Age "&amp;W369&amp;" "&amp;X370&amp;" is more than Tested F01-12"&amp;CHAR(10),""),IF(Y383&gt;Y382," * Positive F01-13 for Age "&amp;Y369&amp;" "&amp;Y370&amp;" is more than Tested F01-12"&amp;CHAR(10),""),IF(Z383&gt;Z382," * Positive F01-13 for Age "&amp;Y369&amp;" "&amp;Z370&amp;" is more than Tested F01-12"&amp;CHAR(10),""),IF(AA383&gt;AA382," * Positive F01-13 for Age "&amp;AA369&amp;" "&amp;AA370&amp;" is more than Tested F01-12"&amp;CHAR(10),""),IF(AB383&gt;AB382," * Positive F01-13 for Age "&amp;AA369&amp;" "&amp;AB370&amp;" is more than Tested F01-12"&amp;CHAR(10),""))</f>
        <v/>
      </c>
      <c r="AM382" s="458"/>
      <c r="AN382" s="459" t="str">
        <f>CONCATENATE(IF(AND(IFERROR((AK383*100)/AK382,0)&gt;10,AK383&gt;5)," * This facility has a high positivity rate for Index Testing. Kindly confirm if this is the true reflection"&amp;CHAR(10),""),"")</f>
        <v/>
      </c>
      <c r="AO382" s="460"/>
    </row>
    <row r="383" spans="2:41" ht="42.75" customHeight="1" thickBot="1">
      <c r="B383" s="683"/>
      <c r="C383" s="461" t="s">
        <v>1113</v>
      </c>
      <c r="D383" s="462" t="s">
        <v>1181</v>
      </c>
      <c r="E383" s="472"/>
      <c r="F383" s="473"/>
      <c r="G383" s="507">
        <f>G323+G328+G333+G338+G343+G348+G353+G358+G363+G368+G373+G378</f>
        <v>0</v>
      </c>
      <c r="H383" s="507">
        <f t="shared" ref="H383:AB383" si="37">H323+H328+H333+H338+H343+H348+H353+H358+H363+H368+H373+H378</f>
        <v>0</v>
      </c>
      <c r="I383" s="507">
        <f t="shared" si="37"/>
        <v>0</v>
      </c>
      <c r="J383" s="507">
        <f t="shared" si="37"/>
        <v>0</v>
      </c>
      <c r="K383" s="507">
        <f t="shared" si="37"/>
        <v>0</v>
      </c>
      <c r="L383" s="507">
        <f t="shared" si="37"/>
        <v>0</v>
      </c>
      <c r="M383" s="507">
        <f t="shared" si="37"/>
        <v>0</v>
      </c>
      <c r="N383" s="507">
        <f t="shared" si="37"/>
        <v>0</v>
      </c>
      <c r="O383" s="507">
        <f t="shared" si="37"/>
        <v>0</v>
      </c>
      <c r="P383" s="507">
        <f t="shared" si="37"/>
        <v>0</v>
      </c>
      <c r="Q383" s="507">
        <f t="shared" si="37"/>
        <v>0</v>
      </c>
      <c r="R383" s="507">
        <f t="shared" si="37"/>
        <v>0</v>
      </c>
      <c r="S383" s="507">
        <f t="shared" si="37"/>
        <v>0</v>
      </c>
      <c r="T383" s="507">
        <f t="shared" si="37"/>
        <v>0</v>
      </c>
      <c r="U383" s="507">
        <f t="shared" si="37"/>
        <v>0</v>
      </c>
      <c r="V383" s="507">
        <f t="shared" si="37"/>
        <v>0</v>
      </c>
      <c r="W383" s="507">
        <f t="shared" si="37"/>
        <v>0</v>
      </c>
      <c r="X383" s="507">
        <f t="shared" si="37"/>
        <v>0</v>
      </c>
      <c r="Y383" s="507">
        <f t="shared" si="37"/>
        <v>0</v>
      </c>
      <c r="Z383" s="507">
        <f t="shared" si="37"/>
        <v>0</v>
      </c>
      <c r="AA383" s="507">
        <f t="shared" si="37"/>
        <v>0</v>
      </c>
      <c r="AB383" s="507">
        <f t="shared" si="37"/>
        <v>0</v>
      </c>
      <c r="AC383" s="469"/>
      <c r="AD383" s="469"/>
      <c r="AE383" s="469"/>
      <c r="AF383" s="469"/>
      <c r="AG383" s="469"/>
      <c r="AH383" s="469"/>
      <c r="AI383" s="469"/>
      <c r="AJ383" s="469"/>
      <c r="AK383" s="474">
        <f t="shared" si="25"/>
        <v>0</v>
      </c>
      <c r="AL383" s="685"/>
      <c r="AM383" s="458"/>
      <c r="AN383" s="459" t="e">
        <f>CONCATENATE(IF(E382&gt;0," * F01-12 for Age "&amp;E369&amp;" "&amp;E370&amp;" has a value greater than 0"&amp;CHAR(10),""),IF(F382&gt;0," * F01-12 for Age "&amp;E369&amp;" "&amp;F370&amp;" has a value greater than 0"&amp;CHAR(10),""),IF(E383&gt;0," * F01-13 for Age "&amp;E369&amp;" "&amp;E370&amp;" has a value greater than 0"&amp;CHAR(10),""),IF(F383&gt;0," * F01-13 for Age "&amp;E369&amp;" "&amp;F370&amp;" has a value greater than 0"&amp;CHAR(10),""),IF(#REF!&gt;0," * F01-14 for Age "&amp;E369&amp;" "&amp;E370&amp;" has a value greater than 0"&amp;CHAR(10),""),IF(#REF!&gt;0," * F01-14 for Age "&amp;E369&amp;" "&amp;F370&amp;" has a value greater than 0"&amp;CHAR(10),""),IF(E446&gt;0," * F01-15 for Age "&amp;E369&amp;" "&amp;E370&amp;" has a value greater than 0"&amp;CHAR(10),""),IF(F446&gt;0," * F01-15 for Age "&amp;E369&amp;" "&amp;F370&amp;" has a value greater than 0"&amp;CHAR(10),""),IF(E451&gt;0," * F01-20 for Age "&amp;E369&amp;" "&amp;E370&amp;" has a value greater than 0"&amp;CHAR(10),""),IF(F451&gt;0," * F01-20 for Age "&amp;E369&amp;" "&amp;F370&amp;" has a value greater than 0"&amp;CHAR(10),""),IF(E452&gt;0," * F01-21 for Age "&amp;E369&amp;" "&amp;E370&amp;" has a value greater than 0"&amp;CHAR(10),""),IF(F452&gt;0," * F01-21 for Age "&amp;E369&amp;" "&amp;F370&amp;" has a value greater than 0"&amp;CHAR(10),""),IF(E453&gt;0," * F01-22 for Age "&amp;E369&amp;" "&amp;E370&amp;" has a value greater than 0"&amp;CHAR(10),""),IF(F453&gt;0," * F01-22 for Age "&amp;E369&amp;" "&amp;F370&amp;" has a value greater than 0"&amp;CHAR(10),""),IF(E454&gt;0," * F01-23 for Age "&amp;E369&amp;" "&amp;E370&amp;" has a value greater than 0"&amp;CHAR(10),""),IF(F454&gt;0," * F01-23 for Age "&amp;E369&amp;" "&amp;F370&amp;" has a value greater than 0"&amp;CHAR(10),""),"")</f>
        <v>#REF!</v>
      </c>
      <c r="AO383" s="460"/>
    </row>
    <row r="384" spans="2:41" ht="42.75" customHeight="1" thickBot="1">
      <c r="B384" s="683"/>
      <c r="C384" s="461" t="s">
        <v>1115</v>
      </c>
      <c r="D384" s="462" t="s">
        <v>1182</v>
      </c>
      <c r="E384" s="472"/>
      <c r="F384" s="473"/>
      <c r="G384" s="507">
        <f>G324+G329+G334+G339+G344+G349+G354+G359+G364+G369+G374+G379</f>
        <v>0</v>
      </c>
      <c r="H384" s="507">
        <f t="shared" ref="H384:AB384" si="38">H324+H329+H334+H339+H344+H349+H354+H359+H364+H369+H374+H379</f>
        <v>0</v>
      </c>
      <c r="I384" s="507">
        <f t="shared" si="38"/>
        <v>0</v>
      </c>
      <c r="J384" s="507">
        <f t="shared" si="38"/>
        <v>0</v>
      </c>
      <c r="K384" s="507">
        <f t="shared" si="38"/>
        <v>0</v>
      </c>
      <c r="L384" s="507">
        <f t="shared" si="38"/>
        <v>0</v>
      </c>
      <c r="M384" s="507">
        <f t="shared" si="38"/>
        <v>0</v>
      </c>
      <c r="N384" s="507">
        <f t="shared" si="38"/>
        <v>0</v>
      </c>
      <c r="O384" s="507">
        <f t="shared" si="38"/>
        <v>0</v>
      </c>
      <c r="P384" s="507">
        <f t="shared" si="38"/>
        <v>0</v>
      </c>
      <c r="Q384" s="507">
        <f t="shared" si="38"/>
        <v>0</v>
      </c>
      <c r="R384" s="507">
        <f t="shared" si="38"/>
        <v>0</v>
      </c>
      <c r="S384" s="507">
        <f t="shared" si="38"/>
        <v>0</v>
      </c>
      <c r="T384" s="507">
        <f t="shared" si="38"/>
        <v>0</v>
      </c>
      <c r="U384" s="507">
        <f t="shared" si="38"/>
        <v>0</v>
      </c>
      <c r="V384" s="507">
        <f t="shared" si="38"/>
        <v>0</v>
      </c>
      <c r="W384" s="507">
        <f t="shared" si="38"/>
        <v>0</v>
      </c>
      <c r="X384" s="507">
        <f t="shared" si="38"/>
        <v>0</v>
      </c>
      <c r="Y384" s="507">
        <f t="shared" si="38"/>
        <v>0</v>
      </c>
      <c r="Z384" s="507">
        <f t="shared" si="38"/>
        <v>0</v>
      </c>
      <c r="AA384" s="507">
        <f t="shared" si="38"/>
        <v>0</v>
      </c>
      <c r="AB384" s="507">
        <f t="shared" si="38"/>
        <v>0</v>
      </c>
      <c r="AC384" s="469"/>
      <c r="AD384" s="469"/>
      <c r="AE384" s="469"/>
      <c r="AF384" s="469"/>
      <c r="AG384" s="469"/>
      <c r="AH384" s="469"/>
      <c r="AI384" s="469"/>
      <c r="AJ384" s="469"/>
      <c r="AK384" s="474">
        <f t="shared" si="25"/>
        <v>0</v>
      </c>
      <c r="AL384" s="475"/>
      <c r="AM384" s="458"/>
      <c r="AN384" s="459" t="str">
        <f>CONCATENATE(IF(E383&gt;0," * F01-12 for Age "&amp;E370&amp;" "&amp;E371&amp;" has a value greater than 0"&amp;CHAR(10),""),IF(F383&gt;0," * F01-12 for Age "&amp;E370&amp;" "&amp;F371&amp;" has a value greater than 0"&amp;CHAR(10),""),IF(E384&gt;0," * F01-13 for Age "&amp;E370&amp;" "&amp;E371&amp;" has a value greater than 0"&amp;CHAR(10),""),IF(F384&gt;0," * F01-13 for Age "&amp;E370&amp;" "&amp;F371&amp;" has a value greater than 0"&amp;CHAR(10),""),IF(E446&gt;0," * F01-14 for Age "&amp;E370&amp;" "&amp;E371&amp;" has a value greater than 0"&amp;CHAR(10),""),IF(F446&gt;0," * F01-14 for Age "&amp;E370&amp;" "&amp;F371&amp;" has a value greater than 0"&amp;CHAR(10),""),IF(E447&gt;0," * F01-15 for Age "&amp;E370&amp;" "&amp;E371&amp;" has a value greater than 0"&amp;CHAR(10),""),IF(F447&gt;0," * F01-15 for Age "&amp;E370&amp;" "&amp;F371&amp;" has a value greater than 0"&amp;CHAR(10),""),IF(E452&gt;0," * F01-20 for Age "&amp;E370&amp;" "&amp;E371&amp;" has a value greater than 0"&amp;CHAR(10),""),IF(F452&gt;0," * F01-20 for Age "&amp;E370&amp;" "&amp;F371&amp;" has a value greater than 0"&amp;CHAR(10),""),IF(E453&gt;0," * F01-21 for Age "&amp;E370&amp;" "&amp;E371&amp;" has a value greater than 0"&amp;CHAR(10),""),IF(F453&gt;0," * F01-21 for Age "&amp;E370&amp;" "&amp;F371&amp;" has a value greater than 0"&amp;CHAR(10),""),IF(E454&gt;0," * F01-22 for Age "&amp;E370&amp;" "&amp;E371&amp;" has a value greater than 0"&amp;CHAR(10),""),IF(F454&gt;0," * F01-22 for Age "&amp;E370&amp;" "&amp;F371&amp;" has a value greater than 0"&amp;CHAR(10),""),IF(E455&gt;0," * F01-23 for Age "&amp;E370&amp;" "&amp;E371&amp;" has a value greater than 0"&amp;CHAR(10),""),IF(F455&gt;0," * F01-23 for Age "&amp;E370&amp;" "&amp;F371&amp;" has a value greater than 0"&amp;CHAR(10),""),"")</f>
        <v/>
      </c>
      <c r="AO384" s="460"/>
    </row>
    <row r="385" spans="2:41" ht="42.75" customHeight="1" thickBot="1">
      <c r="B385" s="684"/>
      <c r="C385" s="476" t="s">
        <v>1117</v>
      </c>
      <c r="D385" s="477" t="s">
        <v>1183</v>
      </c>
      <c r="E385" s="478"/>
      <c r="F385" s="479"/>
      <c r="G385" s="508">
        <f t="shared" ref="G385:AB385" si="39">G381-SUM(G382:G384)</f>
        <v>0</v>
      </c>
      <c r="H385" s="508">
        <f t="shared" si="39"/>
        <v>0</v>
      </c>
      <c r="I385" s="508">
        <f t="shared" si="39"/>
        <v>0</v>
      </c>
      <c r="J385" s="508">
        <f t="shared" si="39"/>
        <v>0</v>
      </c>
      <c r="K385" s="508">
        <f t="shared" si="39"/>
        <v>0</v>
      </c>
      <c r="L385" s="508">
        <f t="shared" si="39"/>
        <v>0</v>
      </c>
      <c r="M385" s="508">
        <f t="shared" si="39"/>
        <v>0</v>
      </c>
      <c r="N385" s="508">
        <f t="shared" si="39"/>
        <v>0</v>
      </c>
      <c r="O385" s="508">
        <f t="shared" si="39"/>
        <v>0</v>
      </c>
      <c r="P385" s="508">
        <f t="shared" si="39"/>
        <v>0</v>
      </c>
      <c r="Q385" s="508">
        <f t="shared" si="39"/>
        <v>0</v>
      </c>
      <c r="R385" s="508">
        <f t="shared" si="39"/>
        <v>0</v>
      </c>
      <c r="S385" s="508">
        <f t="shared" si="39"/>
        <v>0</v>
      </c>
      <c r="T385" s="508">
        <f t="shared" si="39"/>
        <v>0</v>
      </c>
      <c r="U385" s="508">
        <f t="shared" si="39"/>
        <v>0</v>
      </c>
      <c r="V385" s="508">
        <f t="shared" si="39"/>
        <v>0</v>
      </c>
      <c r="W385" s="508">
        <f t="shared" si="39"/>
        <v>0</v>
      </c>
      <c r="X385" s="508">
        <f t="shared" si="39"/>
        <v>0</v>
      </c>
      <c r="Y385" s="508">
        <f t="shared" si="39"/>
        <v>0</v>
      </c>
      <c r="Z385" s="508">
        <f t="shared" si="39"/>
        <v>0</v>
      </c>
      <c r="AA385" s="508">
        <f t="shared" si="39"/>
        <v>0</v>
      </c>
      <c r="AB385" s="508">
        <f t="shared" si="39"/>
        <v>0</v>
      </c>
      <c r="AC385" s="484"/>
      <c r="AD385" s="484"/>
      <c r="AE385" s="484"/>
      <c r="AF385" s="484"/>
      <c r="AG385" s="484"/>
      <c r="AH385" s="484"/>
      <c r="AI385" s="484"/>
      <c r="AJ385" s="484"/>
      <c r="AK385" s="486">
        <f t="shared" si="25"/>
        <v>0</v>
      </c>
      <c r="AL385" s="475"/>
      <c r="AM385" s="458"/>
      <c r="AN385" s="459" t="str">
        <f>CONCATENATE(IF(E384&gt;0," * F01-12 for Age "&amp;E371&amp;" "&amp;E372&amp;" has a value greater than 0"&amp;CHAR(10),""),IF(F384&gt;0," * F01-12 for Age "&amp;E371&amp;" "&amp;F372&amp;" has a value greater than 0"&amp;CHAR(10),""),IF(E385&gt;0," * F01-13 for Age "&amp;E371&amp;" "&amp;E372&amp;" has a value greater than 0"&amp;CHAR(10),""),IF(F385&gt;0," * F01-13 for Age "&amp;E371&amp;" "&amp;F372&amp;" has a value greater than 0"&amp;CHAR(10),""),IF(E447&gt;0," * F01-14 for Age "&amp;E371&amp;" "&amp;E372&amp;" has a value greater than 0"&amp;CHAR(10),""),IF(F447&gt;0," * F01-14 for Age "&amp;E371&amp;" "&amp;F372&amp;" has a value greater than 0"&amp;CHAR(10),""),IF(E448&gt;0," * F01-15 for Age "&amp;E371&amp;" "&amp;E372&amp;" has a value greater than 0"&amp;CHAR(10),""),IF(F448&gt;0," * F01-15 for Age "&amp;E371&amp;" "&amp;F372&amp;" has a value greater than 0"&amp;CHAR(10),""),IF(E453&gt;0," * F01-20 for Age "&amp;E371&amp;" "&amp;E372&amp;" has a value greater than 0"&amp;CHAR(10),""),IF(F453&gt;0," * F01-20 for Age "&amp;E371&amp;" "&amp;F372&amp;" has a value greater than 0"&amp;CHAR(10),""),IF(E454&gt;0," * F01-21 for Age "&amp;E371&amp;" "&amp;E372&amp;" has a value greater than 0"&amp;CHAR(10),""),IF(F454&gt;0," * F01-21 for Age "&amp;E371&amp;" "&amp;F372&amp;" has a value greater than 0"&amp;CHAR(10),""),IF(E455&gt;0," * F01-22 for Age "&amp;E371&amp;" "&amp;E372&amp;" has a value greater than 0"&amp;CHAR(10),""),IF(F455&gt;0," * F01-22 for Age "&amp;E371&amp;" "&amp;F372&amp;" has a value greater than 0"&amp;CHAR(10),""),IF(E456&gt;0," * F01-23 for Age "&amp;E371&amp;" "&amp;E372&amp;" has a value greater than 0"&amp;CHAR(10),""),IF(F456&gt;0," * F01-23 for Age "&amp;E371&amp;" "&amp;F372&amp;" has a value greater than 0"&amp;CHAR(10),""),"")</f>
        <v/>
      </c>
      <c r="AO385" s="460"/>
    </row>
    <row r="386" spans="2:41" ht="32.25" thickBot="1">
      <c r="B386" s="526" t="s">
        <v>460</v>
      </c>
      <c r="C386" s="324"/>
      <c r="G386" s="117"/>
      <c r="H386" s="117"/>
      <c r="J386" s="117"/>
      <c r="K386" s="117"/>
      <c r="N386" s="117"/>
      <c r="O386" s="117"/>
      <c r="P386" s="117"/>
      <c r="R386" s="117"/>
      <c r="Y386" s="117"/>
    </row>
  </sheetData>
  <sheetProtection selectLockedCells="1"/>
  <mergeCells count="332">
    <mergeCell ref="B366:B370"/>
    <mergeCell ref="AL367:AL368"/>
    <mergeCell ref="B371:B375"/>
    <mergeCell ref="AL372:AL373"/>
    <mergeCell ref="B376:B380"/>
    <mergeCell ref="AL377:AL378"/>
    <mergeCell ref="B381:B385"/>
    <mergeCell ref="AL382:AL383"/>
    <mergeCell ref="B341:B345"/>
    <mergeCell ref="AL342:AL343"/>
    <mergeCell ref="B346:B350"/>
    <mergeCell ref="AL347:AL348"/>
    <mergeCell ref="B351:B355"/>
    <mergeCell ref="AL352:AL353"/>
    <mergeCell ref="B356:B360"/>
    <mergeCell ref="AL357:AL358"/>
    <mergeCell ref="B361:B365"/>
    <mergeCell ref="AL362:AL363"/>
    <mergeCell ref="AO319:AO320"/>
    <mergeCell ref="B321:B325"/>
    <mergeCell ref="AL322:AL323"/>
    <mergeCell ref="B326:B330"/>
    <mergeCell ref="AL327:AL328"/>
    <mergeCell ref="B331:B335"/>
    <mergeCell ref="AL332:AL333"/>
    <mergeCell ref="B336:B340"/>
    <mergeCell ref="AL337:AL338"/>
    <mergeCell ref="B318:AO318"/>
    <mergeCell ref="B319:B320"/>
    <mergeCell ref="C319:C320"/>
    <mergeCell ref="D319:D320"/>
    <mergeCell ref="E319:F319"/>
    <mergeCell ref="G319:H319"/>
    <mergeCell ref="I319:J319"/>
    <mergeCell ref="K319:L319"/>
    <mergeCell ref="M319:N319"/>
    <mergeCell ref="O319:P319"/>
    <mergeCell ref="Q319:R319"/>
    <mergeCell ref="S319:T319"/>
    <mergeCell ref="U319:V319"/>
    <mergeCell ref="W319:X319"/>
    <mergeCell ref="Y319:Z319"/>
    <mergeCell ref="AA319:AB319"/>
    <mergeCell ref="AC319:AD319"/>
    <mergeCell ref="AE319:AF319"/>
    <mergeCell ref="AG319:AH319"/>
    <mergeCell ref="AI319:AJ319"/>
    <mergeCell ref="AK319:AK320"/>
    <mergeCell ref="AL319:AL320"/>
    <mergeCell ref="AM319:AM320"/>
    <mergeCell ref="AN319:AN320"/>
    <mergeCell ref="B316:AI316"/>
    <mergeCell ref="B177:B180"/>
    <mergeCell ref="AA164:AB164"/>
    <mergeCell ref="B271:B273"/>
    <mergeCell ref="B260:B270"/>
    <mergeCell ref="E216:F216"/>
    <mergeCell ref="G216:H216"/>
    <mergeCell ref="I216:J216"/>
    <mergeCell ref="B204:B205"/>
    <mergeCell ref="B168:B169"/>
    <mergeCell ref="B182:B183"/>
    <mergeCell ref="B170:B176"/>
    <mergeCell ref="C182:C183"/>
    <mergeCell ref="D182:D183"/>
    <mergeCell ref="AI182:AI183"/>
    <mergeCell ref="AI216:AI217"/>
    <mergeCell ref="AI164:AI165"/>
    <mergeCell ref="B274:B281"/>
    <mergeCell ref="B190:B193"/>
    <mergeCell ref="B181:AI181"/>
    <mergeCell ref="B209:B211"/>
    <mergeCell ref="I233:J233"/>
    <mergeCell ref="K233:L233"/>
    <mergeCell ref="M233:N233"/>
    <mergeCell ref="B216:B217"/>
    <mergeCell ref="B198:B203"/>
    <mergeCell ref="B221:B222"/>
    <mergeCell ref="AI233:AI234"/>
    <mergeCell ref="B218:B220"/>
    <mergeCell ref="B225:B227"/>
    <mergeCell ref="B223:B224"/>
    <mergeCell ref="Y233:Z233"/>
    <mergeCell ref="AE233:AF233"/>
    <mergeCell ref="AG233:AH233"/>
    <mergeCell ref="B194:B197"/>
    <mergeCell ref="B291:B296"/>
    <mergeCell ref="O283:P283"/>
    <mergeCell ref="Q283:R283"/>
    <mergeCell ref="S283:T283"/>
    <mergeCell ref="U283:V283"/>
    <mergeCell ref="C164:C165"/>
    <mergeCell ref="B97:B100"/>
    <mergeCell ref="B166:B167"/>
    <mergeCell ref="E137:L138"/>
    <mergeCell ref="K216:L216"/>
    <mergeCell ref="B215:AI215"/>
    <mergeCell ref="D216:D217"/>
    <mergeCell ref="B206:B208"/>
    <mergeCell ref="B212:B214"/>
    <mergeCell ref="C216:C217"/>
    <mergeCell ref="B128:B129"/>
    <mergeCell ref="B130:B131"/>
    <mergeCell ref="M164:N164"/>
    <mergeCell ref="O122:P122"/>
    <mergeCell ref="E122:F122"/>
    <mergeCell ref="G122:H122"/>
    <mergeCell ref="I122:J122"/>
    <mergeCell ref="Q122:R122"/>
    <mergeCell ref="Y164:Z164"/>
    <mergeCell ref="W164:X164"/>
    <mergeCell ref="U182:V182"/>
    <mergeCell ref="S182:T182"/>
    <mergeCell ref="O182:P182"/>
    <mergeCell ref="Q182:R182"/>
    <mergeCell ref="Q164:R164"/>
    <mergeCell ref="S164:T164"/>
    <mergeCell ref="U164:V164"/>
    <mergeCell ref="AB5:AI5"/>
    <mergeCell ref="M76:N76"/>
    <mergeCell ref="O76:P76"/>
    <mergeCell ref="Q76:R76"/>
    <mergeCell ref="S76:T76"/>
    <mergeCell ref="U76:V76"/>
    <mergeCell ref="AI76:AI77"/>
    <mergeCell ref="AA76:AB76"/>
    <mergeCell ref="I8:J8"/>
    <mergeCell ref="K8:L8"/>
    <mergeCell ref="M8:N8"/>
    <mergeCell ref="K66:L66"/>
    <mergeCell ref="M66:N66"/>
    <mergeCell ref="O66:P66"/>
    <mergeCell ref="K76:L76"/>
    <mergeCell ref="AI66:AI67"/>
    <mergeCell ref="B7:AI7"/>
    <mergeCell ref="B32:B33"/>
    <mergeCell ref="B22:B23"/>
    <mergeCell ref="B43:B44"/>
    <mergeCell ref="G5:H5"/>
    <mergeCell ref="I5:K5"/>
    <mergeCell ref="E6:W6"/>
    <mergeCell ref="W76:X76"/>
    <mergeCell ref="L5:R5"/>
    <mergeCell ref="S5:T5"/>
    <mergeCell ref="U5:W5"/>
    <mergeCell ref="X5:Y5"/>
    <mergeCell ref="D5:F5"/>
    <mergeCell ref="AI137:AI138"/>
    <mergeCell ref="B155:B162"/>
    <mergeCell ref="B147:B154"/>
    <mergeCell ref="B139:B146"/>
    <mergeCell ref="D137:D138"/>
    <mergeCell ref="B6:D6"/>
    <mergeCell ref="D8:D9"/>
    <mergeCell ref="C8:C9"/>
    <mergeCell ref="B8:B9"/>
    <mergeCell ref="B122:B123"/>
    <mergeCell ref="C122:C123"/>
    <mergeCell ref="B124:B125"/>
    <mergeCell ref="B126:B127"/>
    <mergeCell ref="B24:B25"/>
    <mergeCell ref="B26:B27"/>
    <mergeCell ref="B28:B29"/>
    <mergeCell ref="B10:B19"/>
    <mergeCell ref="D66:D67"/>
    <mergeCell ref="B108:B110"/>
    <mergeCell ref="B30:B31"/>
    <mergeCell ref="B112:B118"/>
    <mergeCell ref="B119:B120"/>
    <mergeCell ref="B68:B72"/>
    <mergeCell ref="D76:D77"/>
    <mergeCell ref="B297:B303"/>
    <mergeCell ref="W283:X283"/>
    <mergeCell ref="Y283:Z283"/>
    <mergeCell ref="E233:F233"/>
    <mergeCell ref="G233:H233"/>
    <mergeCell ref="AA233:AB233"/>
    <mergeCell ref="C233:C234"/>
    <mergeCell ref="B283:B284"/>
    <mergeCell ref="C283:C284"/>
    <mergeCell ref="B285:B290"/>
    <mergeCell ref="D283:D284"/>
    <mergeCell ref="AA283:AB283"/>
    <mergeCell ref="M283:N283"/>
    <mergeCell ref="I283:J283"/>
    <mergeCell ref="K283:L283"/>
    <mergeCell ref="W233:X233"/>
    <mergeCell ref="O233:P233"/>
    <mergeCell ref="Q233:R233"/>
    <mergeCell ref="S233:T233"/>
    <mergeCell ref="U233:V233"/>
    <mergeCell ref="D233:D234"/>
    <mergeCell ref="B233:B234"/>
    <mergeCell ref="E283:F283"/>
    <mergeCell ref="G283:H283"/>
    <mergeCell ref="Q8:R8"/>
    <mergeCell ref="S8:T8"/>
    <mergeCell ref="AI122:AI123"/>
    <mergeCell ref="Y76:Z76"/>
    <mergeCell ref="W66:X66"/>
    <mergeCell ref="Y8:Z8"/>
    <mergeCell ref="AA8:AB8"/>
    <mergeCell ref="W8:X8"/>
    <mergeCell ref="AI8:AI9"/>
    <mergeCell ref="U8:V8"/>
    <mergeCell ref="AA66:AB66"/>
    <mergeCell ref="Q66:R66"/>
    <mergeCell ref="B65:AI65"/>
    <mergeCell ref="B20:B21"/>
    <mergeCell ref="G8:H8"/>
    <mergeCell ref="Y66:Z66"/>
    <mergeCell ref="E66:J67"/>
    <mergeCell ref="O8:P8"/>
    <mergeCell ref="B121:AI121"/>
    <mergeCell ref="B38:B39"/>
    <mergeCell ref="C76:C77"/>
    <mergeCell ref="K122:L122"/>
    <mergeCell ref="M122:N122"/>
    <mergeCell ref="B66:B67"/>
    <mergeCell ref="B34:B35"/>
    <mergeCell ref="B184:B189"/>
    <mergeCell ref="B78:B81"/>
    <mergeCell ref="B76:B77"/>
    <mergeCell ref="W122:X122"/>
    <mergeCell ref="Y122:Z122"/>
    <mergeCell ref="AA122:AB122"/>
    <mergeCell ref="G182:H182"/>
    <mergeCell ref="I182:J182"/>
    <mergeCell ref="M182:N182"/>
    <mergeCell ref="E182:F182"/>
    <mergeCell ref="B75:AI75"/>
    <mergeCell ref="S66:T66"/>
    <mergeCell ref="U66:V66"/>
    <mergeCell ref="B36:B37"/>
    <mergeCell ref="AE66:AF66"/>
    <mergeCell ref="AG66:AH66"/>
    <mergeCell ref="B40:AI40"/>
    <mergeCell ref="S122:T122"/>
    <mergeCell ref="U122:V122"/>
    <mergeCell ref="M137:N137"/>
    <mergeCell ref="O137:P137"/>
    <mergeCell ref="Q137:R137"/>
    <mergeCell ref="B163:AI163"/>
    <mergeCell ref="E8:F8"/>
    <mergeCell ref="B304:AI304"/>
    <mergeCell ref="B305:B315"/>
    <mergeCell ref="B236:B241"/>
    <mergeCell ref="B244:B245"/>
    <mergeCell ref="B252:B259"/>
    <mergeCell ref="B102:B107"/>
    <mergeCell ref="B282:AI282"/>
    <mergeCell ref="B232:AI232"/>
    <mergeCell ref="B246:B251"/>
    <mergeCell ref="B132:B133"/>
    <mergeCell ref="B137:B138"/>
    <mergeCell ref="C137:C138"/>
    <mergeCell ref="B164:B165"/>
    <mergeCell ref="B134:B135"/>
    <mergeCell ref="AI283:AI284"/>
    <mergeCell ref="W182:X182"/>
    <mergeCell ref="Y182:Z182"/>
    <mergeCell ref="AC8:AD8"/>
    <mergeCell ref="AE8:AF8"/>
    <mergeCell ref="AG8:AH8"/>
    <mergeCell ref="AC66:AD66"/>
    <mergeCell ref="U41:V41"/>
    <mergeCell ref="W41:X41"/>
    <mergeCell ref="Y41:Z41"/>
    <mergeCell ref="AA41:AB41"/>
    <mergeCell ref="AC41:AD41"/>
    <mergeCell ref="AE41:AF41"/>
    <mergeCell ref="AG41:AH41"/>
    <mergeCell ref="AI41:AI42"/>
    <mergeCell ref="B41:B42"/>
    <mergeCell ref="C41:C42"/>
    <mergeCell ref="D41:D42"/>
    <mergeCell ref="E41:F41"/>
    <mergeCell ref="G41:H41"/>
    <mergeCell ref="I41:J41"/>
    <mergeCell ref="K41:L41"/>
    <mergeCell ref="M41:N41"/>
    <mergeCell ref="O41:P41"/>
    <mergeCell ref="Q41:R41"/>
    <mergeCell ref="S41:T41"/>
    <mergeCell ref="B45:B46"/>
    <mergeCell ref="B47:B48"/>
    <mergeCell ref="B49:B50"/>
    <mergeCell ref="B51:B52"/>
    <mergeCell ref="B53:B54"/>
    <mergeCell ref="B55:B56"/>
    <mergeCell ref="B57:B58"/>
    <mergeCell ref="B59:B60"/>
    <mergeCell ref="AC233:AD233"/>
    <mergeCell ref="B61:B62"/>
    <mergeCell ref="B63:B64"/>
    <mergeCell ref="AC76:AD76"/>
    <mergeCell ref="C66:C67"/>
    <mergeCell ref="E76:J77"/>
    <mergeCell ref="B136:AI136"/>
    <mergeCell ref="O164:P164"/>
    <mergeCell ref="K182:L182"/>
    <mergeCell ref="E164:F164"/>
    <mergeCell ref="G164:H164"/>
    <mergeCell ref="I164:J164"/>
    <mergeCell ref="K164:L164"/>
    <mergeCell ref="D164:D165"/>
    <mergeCell ref="S137:T137"/>
    <mergeCell ref="U137:V137"/>
    <mergeCell ref="AE76:AF76"/>
    <mergeCell ref="AG76:AH76"/>
    <mergeCell ref="AC122:AD122"/>
    <mergeCell ref="AE122:AF122"/>
    <mergeCell ref="AG122:AH122"/>
    <mergeCell ref="AC137:AD137"/>
    <mergeCell ref="AE137:AF137"/>
    <mergeCell ref="AG137:AH137"/>
    <mergeCell ref="B229:B231"/>
    <mergeCell ref="W216:X216"/>
    <mergeCell ref="Y216:Z216"/>
    <mergeCell ref="AA216:AB216"/>
    <mergeCell ref="M216:N216"/>
    <mergeCell ref="O216:P216"/>
    <mergeCell ref="Q216:R216"/>
    <mergeCell ref="S216:T216"/>
    <mergeCell ref="U216:V216"/>
    <mergeCell ref="B85:B86"/>
    <mergeCell ref="B87:B88"/>
    <mergeCell ref="W137:X137"/>
    <mergeCell ref="Y137:Z137"/>
    <mergeCell ref="AA137:AB137"/>
    <mergeCell ref="D122:D123"/>
    <mergeCell ref="AA182:AB182"/>
  </mergeCells>
  <phoneticPr fontId="3" type="noConversion"/>
  <conditionalFormatting sqref="E258:AH258">
    <cfRule type="cellIs" dxfId="938" priority="1676" operator="equal">
      <formula>0</formula>
    </cfRule>
  </conditionalFormatting>
  <conditionalFormatting sqref="E258:AH258">
    <cfRule type="cellIs" dxfId="937" priority="1675" operator="equal">
      <formula>0</formula>
    </cfRule>
  </conditionalFormatting>
  <conditionalFormatting sqref="E39:G39 E38:AH38">
    <cfRule type="cellIs" dxfId="936" priority="1674" operator="equal">
      <formula>0</formula>
    </cfRule>
  </conditionalFormatting>
  <conditionalFormatting sqref="B5">
    <cfRule type="cellIs" dxfId="935" priority="1669" operator="equal">
      <formula>0</formula>
    </cfRule>
  </conditionalFormatting>
  <conditionalFormatting sqref="E126:AB126 E124:AB124">
    <cfRule type="expression" dxfId="934" priority="1630">
      <formula>E126&gt;E124</formula>
    </cfRule>
  </conditionalFormatting>
  <conditionalFormatting sqref="E127:AB127 E125:AB125">
    <cfRule type="expression" dxfId="933" priority="1629">
      <formula>E127&gt;E125</formula>
    </cfRule>
  </conditionalFormatting>
  <conditionalFormatting sqref="E170:AB170">
    <cfRule type="expression" dxfId="932" priority="1626">
      <formula>E171&gt;E170</formula>
    </cfRule>
  </conditionalFormatting>
  <conditionalFormatting sqref="E171:AB171">
    <cfRule type="expression" dxfId="931" priority="1625">
      <formula>E172&gt;E171</formula>
    </cfRule>
  </conditionalFormatting>
  <conditionalFormatting sqref="L173 N173 P173 R173 T173 V173 X173 Z173 AB173">
    <cfRule type="expression" dxfId="930" priority="1624">
      <formula>L174&gt;L173</formula>
    </cfRule>
  </conditionalFormatting>
  <conditionalFormatting sqref="E175:AB175">
    <cfRule type="expression" dxfId="929" priority="1623">
      <formula>E176&gt;E175</formula>
    </cfRule>
  </conditionalFormatting>
  <conditionalFormatting sqref="E177:AB177">
    <cfRule type="expression" dxfId="928" priority="1620">
      <formula>E180&gt;E177</formula>
    </cfRule>
    <cfRule type="expression" dxfId="927" priority="1622">
      <formula>E178&gt;E177</formula>
    </cfRule>
  </conditionalFormatting>
  <conditionalFormatting sqref="E178:AB178">
    <cfRule type="expression" dxfId="926" priority="1621">
      <formula>E179&gt;E178</formula>
    </cfRule>
  </conditionalFormatting>
  <conditionalFormatting sqref="L184">
    <cfRule type="expression" dxfId="925" priority="1619">
      <formula>(L185+L186)&gt;L184</formula>
    </cfRule>
  </conditionalFormatting>
  <conditionalFormatting sqref="L186">
    <cfRule type="expression" dxfId="924" priority="1133">
      <formula>L186&gt;L184</formula>
    </cfRule>
    <cfRule type="expression" dxfId="923" priority="1618">
      <formula>L187&gt;L186</formula>
    </cfRule>
  </conditionalFormatting>
  <conditionalFormatting sqref="L190">
    <cfRule type="expression" dxfId="922" priority="1617">
      <formula>L191&gt;L190</formula>
    </cfRule>
  </conditionalFormatting>
  <conditionalFormatting sqref="L194">
    <cfRule type="expression" dxfId="921" priority="1616">
      <formula>L195&gt;L194</formula>
    </cfRule>
  </conditionalFormatting>
  <conditionalFormatting sqref="L198">
    <cfRule type="expression" dxfId="920" priority="1615">
      <formula>L199&gt;L198</formula>
    </cfRule>
  </conditionalFormatting>
  <conditionalFormatting sqref="N184">
    <cfRule type="expression" dxfId="919" priority="1614">
      <formula>(N185+N186)&gt;N184</formula>
    </cfRule>
  </conditionalFormatting>
  <conditionalFormatting sqref="N186">
    <cfRule type="expression" dxfId="918" priority="1613">
      <formula>N187&gt;N186</formula>
    </cfRule>
  </conditionalFormatting>
  <conditionalFormatting sqref="N190">
    <cfRule type="expression" dxfId="917" priority="1612">
      <formula>N191&gt;N190</formula>
    </cfRule>
  </conditionalFormatting>
  <conditionalFormatting sqref="N194">
    <cfRule type="expression" dxfId="916" priority="1611">
      <formula>N195&gt;N194</formula>
    </cfRule>
  </conditionalFormatting>
  <conditionalFormatting sqref="N198">
    <cfRule type="expression" dxfId="915" priority="1610">
      <formula>N199&gt;N198</formula>
    </cfRule>
  </conditionalFormatting>
  <conditionalFormatting sqref="P184">
    <cfRule type="expression" dxfId="914" priority="1609">
      <formula>(P185+P186)&gt;P184</formula>
    </cfRule>
  </conditionalFormatting>
  <conditionalFormatting sqref="P186">
    <cfRule type="expression" dxfId="913" priority="1608">
      <formula>P187&gt;P186</formula>
    </cfRule>
  </conditionalFormatting>
  <conditionalFormatting sqref="P190">
    <cfRule type="expression" dxfId="912" priority="1607">
      <formula>P191&gt;P190</formula>
    </cfRule>
  </conditionalFormatting>
  <conditionalFormatting sqref="P194">
    <cfRule type="expression" dxfId="911" priority="1606">
      <formula>P195&gt;P194</formula>
    </cfRule>
  </conditionalFormatting>
  <conditionalFormatting sqref="P198">
    <cfRule type="expression" dxfId="910" priority="1605">
      <formula>P199&gt;P198</formula>
    </cfRule>
  </conditionalFormatting>
  <conditionalFormatting sqref="R184">
    <cfRule type="expression" dxfId="909" priority="1604">
      <formula>(R185+R186)&gt;R184</formula>
    </cfRule>
  </conditionalFormatting>
  <conditionalFormatting sqref="R186">
    <cfRule type="expression" dxfId="908" priority="1603">
      <formula>R187&gt;R186</formula>
    </cfRule>
  </conditionalFormatting>
  <conditionalFormatting sqref="R190">
    <cfRule type="expression" dxfId="907" priority="1602">
      <formula>R191&gt;R190</formula>
    </cfRule>
  </conditionalFormatting>
  <conditionalFormatting sqref="R194">
    <cfRule type="expression" dxfId="906" priority="1601">
      <formula>R195&gt;R194</formula>
    </cfRule>
  </conditionalFormatting>
  <conditionalFormatting sqref="R198">
    <cfRule type="expression" dxfId="905" priority="1600">
      <formula>R199&gt;R198</formula>
    </cfRule>
  </conditionalFormatting>
  <conditionalFormatting sqref="T184">
    <cfRule type="expression" dxfId="904" priority="1599">
      <formula>(T185+T186)&gt;T184</formula>
    </cfRule>
  </conditionalFormatting>
  <conditionalFormatting sqref="T186">
    <cfRule type="expression" dxfId="903" priority="1598">
      <formula>T187&gt;T186</formula>
    </cfRule>
  </conditionalFormatting>
  <conditionalFormatting sqref="T190">
    <cfRule type="expression" dxfId="902" priority="1597">
      <formula>T191&gt;T190</formula>
    </cfRule>
  </conditionalFormatting>
  <conditionalFormatting sqref="T194">
    <cfRule type="expression" dxfId="901" priority="1596">
      <formula>T195&gt;T194</formula>
    </cfRule>
  </conditionalFormatting>
  <conditionalFormatting sqref="T198">
    <cfRule type="expression" dxfId="900" priority="1595">
      <formula>T199&gt;T198</formula>
    </cfRule>
  </conditionalFormatting>
  <conditionalFormatting sqref="V184">
    <cfRule type="expression" dxfId="899" priority="1594">
      <formula>(V185+V186)&gt;V184</formula>
    </cfRule>
  </conditionalFormatting>
  <conditionalFormatting sqref="V186">
    <cfRule type="expression" dxfId="898" priority="1593">
      <formula>V187&gt;V186</formula>
    </cfRule>
  </conditionalFormatting>
  <conditionalFormatting sqref="V190">
    <cfRule type="expression" dxfId="897" priority="1592">
      <formula>V191&gt;V190</formula>
    </cfRule>
  </conditionalFormatting>
  <conditionalFormatting sqref="V194">
    <cfRule type="expression" dxfId="896" priority="1591">
      <formula>V195&gt;V194</formula>
    </cfRule>
  </conditionalFormatting>
  <conditionalFormatting sqref="V198">
    <cfRule type="expression" dxfId="895" priority="1590">
      <formula>V199&gt;V198</formula>
    </cfRule>
  </conditionalFormatting>
  <conditionalFormatting sqref="X184">
    <cfRule type="expression" dxfId="894" priority="1589">
      <formula>(X185+X186)&gt;X184</formula>
    </cfRule>
  </conditionalFormatting>
  <conditionalFormatting sqref="X186">
    <cfRule type="expression" dxfId="893" priority="1588">
      <formula>X187&gt;X186</formula>
    </cfRule>
  </conditionalFormatting>
  <conditionalFormatting sqref="X190">
    <cfRule type="expression" dxfId="892" priority="1587">
      <formula>X191&gt;X190</formula>
    </cfRule>
  </conditionalFormatting>
  <conditionalFormatting sqref="X194">
    <cfRule type="expression" dxfId="891" priority="1586">
      <formula>X195&gt;X194</formula>
    </cfRule>
  </conditionalFormatting>
  <conditionalFormatting sqref="X198">
    <cfRule type="expression" dxfId="890" priority="1585">
      <formula>X199&gt;X198</formula>
    </cfRule>
  </conditionalFormatting>
  <conditionalFormatting sqref="Z184">
    <cfRule type="expression" dxfId="889" priority="1584">
      <formula>(Z185+Z186)&gt;Z184</formula>
    </cfRule>
  </conditionalFormatting>
  <conditionalFormatting sqref="Z186">
    <cfRule type="expression" dxfId="888" priority="1583">
      <formula>Z187&gt;Z186</formula>
    </cfRule>
  </conditionalFormatting>
  <conditionalFormatting sqref="Z190">
    <cfRule type="expression" dxfId="887" priority="1582">
      <formula>Z191&gt;Z190</formula>
    </cfRule>
  </conditionalFormatting>
  <conditionalFormatting sqref="Z194">
    <cfRule type="expression" dxfId="886" priority="1581">
      <formula>Z195&gt;Z194</formula>
    </cfRule>
  </conditionalFormatting>
  <conditionalFormatting sqref="Z198">
    <cfRule type="expression" dxfId="885" priority="1580">
      <formula>Z199&gt;Z198</formula>
    </cfRule>
  </conditionalFormatting>
  <conditionalFormatting sqref="K204">
    <cfRule type="expression" dxfId="884" priority="1579">
      <formula>K205&gt;K204</formula>
    </cfRule>
  </conditionalFormatting>
  <conditionalFormatting sqref="M204">
    <cfRule type="expression" dxfId="883" priority="1578">
      <formula>M205&gt;M204</formula>
    </cfRule>
  </conditionalFormatting>
  <conditionalFormatting sqref="O204">
    <cfRule type="expression" dxfId="882" priority="1577">
      <formula>O205&gt;O204</formula>
    </cfRule>
  </conditionalFormatting>
  <conditionalFormatting sqref="Q204">
    <cfRule type="expression" dxfId="881" priority="1576">
      <formula>Q205&gt;Q204</formula>
    </cfRule>
  </conditionalFormatting>
  <conditionalFormatting sqref="S204">
    <cfRule type="expression" dxfId="880" priority="1575">
      <formula>S205&gt;S204</formula>
    </cfRule>
  </conditionalFormatting>
  <conditionalFormatting sqref="U204">
    <cfRule type="expression" dxfId="879" priority="1574">
      <formula>U205&gt;U204</formula>
    </cfRule>
  </conditionalFormatting>
  <conditionalFormatting sqref="W204">
    <cfRule type="expression" dxfId="878" priority="1573">
      <formula>W205&gt;W204</formula>
    </cfRule>
  </conditionalFormatting>
  <conditionalFormatting sqref="Y204">
    <cfRule type="expression" dxfId="877" priority="1572">
      <formula>Y205&gt;Y204</formula>
    </cfRule>
  </conditionalFormatting>
  <conditionalFormatting sqref="AA204">
    <cfRule type="expression" dxfId="876" priority="1571">
      <formula>AA205&gt;AA204</formula>
    </cfRule>
  </conditionalFormatting>
  <conditionalFormatting sqref="L185">
    <cfRule type="expression" dxfId="875" priority="1126">
      <formula>L185&gt;L184</formula>
    </cfRule>
    <cfRule type="expression" dxfId="874" priority="1570">
      <formula>L218&gt;L185</formula>
    </cfRule>
  </conditionalFormatting>
  <conditionalFormatting sqref="N185">
    <cfRule type="expression" dxfId="873" priority="1569">
      <formula>N218&gt;N185</formula>
    </cfRule>
  </conditionalFormatting>
  <conditionalFormatting sqref="P185">
    <cfRule type="expression" dxfId="872" priority="1568">
      <formula>P218&gt;P185</formula>
    </cfRule>
  </conditionalFormatting>
  <conditionalFormatting sqref="R185">
    <cfRule type="expression" dxfId="871" priority="1567">
      <formula>R218&gt;R185</formula>
    </cfRule>
  </conditionalFormatting>
  <conditionalFormatting sqref="T185">
    <cfRule type="expression" dxfId="870" priority="1566">
      <formula>T218&gt;T185</formula>
    </cfRule>
  </conditionalFormatting>
  <conditionalFormatting sqref="V185">
    <cfRule type="expression" dxfId="869" priority="1565">
      <formula>V218&gt;V185</formula>
    </cfRule>
  </conditionalFormatting>
  <conditionalFormatting sqref="X185">
    <cfRule type="expression" dxfId="868" priority="1564">
      <formula>X218&gt;X185</formula>
    </cfRule>
  </conditionalFormatting>
  <conditionalFormatting sqref="Z185">
    <cfRule type="expression" dxfId="867" priority="1563">
      <formula>Z218&gt;Z185</formula>
    </cfRule>
  </conditionalFormatting>
  <conditionalFormatting sqref="L187 N187 P187 R187 T187 V187 X187 Z187">
    <cfRule type="expression" dxfId="866" priority="1562">
      <formula>L219&gt;L187</formula>
    </cfRule>
  </conditionalFormatting>
  <conditionalFormatting sqref="N184">
    <cfRule type="expression" dxfId="865" priority="1558">
      <formula>(N185+N186)&gt;N184</formula>
    </cfRule>
  </conditionalFormatting>
  <conditionalFormatting sqref="N186">
    <cfRule type="expression" dxfId="864" priority="1557">
      <formula>N187&gt;N186</formula>
    </cfRule>
  </conditionalFormatting>
  <conditionalFormatting sqref="N190">
    <cfRule type="expression" dxfId="863" priority="1556">
      <formula>N191&gt;N190</formula>
    </cfRule>
  </conditionalFormatting>
  <conditionalFormatting sqref="N194">
    <cfRule type="expression" dxfId="862" priority="1555">
      <formula>N195&gt;N194</formula>
    </cfRule>
  </conditionalFormatting>
  <conditionalFormatting sqref="N198">
    <cfRule type="expression" dxfId="861" priority="1554">
      <formula>N199&gt;N198</formula>
    </cfRule>
  </conditionalFormatting>
  <conditionalFormatting sqref="N185">
    <cfRule type="expression" dxfId="860" priority="1553">
      <formula>N218&gt;N185</formula>
    </cfRule>
  </conditionalFormatting>
  <conditionalFormatting sqref="L197 N197 P197 R197 T197 V197 X197 Z197">
    <cfRule type="expression" dxfId="859" priority="1551">
      <formula>L224&gt;L197</formula>
    </cfRule>
  </conditionalFormatting>
  <conditionalFormatting sqref="P184">
    <cfRule type="expression" dxfId="858" priority="1549">
      <formula>(P185+P186)&gt;P184</formula>
    </cfRule>
  </conditionalFormatting>
  <conditionalFormatting sqref="P186">
    <cfRule type="expression" dxfId="857" priority="1548">
      <formula>P187&gt;P186</formula>
    </cfRule>
  </conditionalFormatting>
  <conditionalFormatting sqref="P190">
    <cfRule type="expression" dxfId="856" priority="1547">
      <formula>P191&gt;P190</formula>
    </cfRule>
  </conditionalFormatting>
  <conditionalFormatting sqref="P194">
    <cfRule type="expression" dxfId="855" priority="1546">
      <formula>P195&gt;P194</formula>
    </cfRule>
  </conditionalFormatting>
  <conditionalFormatting sqref="P198">
    <cfRule type="expression" dxfId="854" priority="1545">
      <formula>P199&gt;P198</formula>
    </cfRule>
  </conditionalFormatting>
  <conditionalFormatting sqref="P185">
    <cfRule type="expression" dxfId="853" priority="1544">
      <formula>P218&gt;P185</formula>
    </cfRule>
  </conditionalFormatting>
  <conditionalFormatting sqref="R184">
    <cfRule type="expression" dxfId="852" priority="1540">
      <formula>(R185+R186)&gt;R184</formula>
    </cfRule>
  </conditionalFormatting>
  <conditionalFormatting sqref="R186">
    <cfRule type="expression" dxfId="851" priority="1539">
      <formula>R187&gt;R186</formula>
    </cfRule>
  </conditionalFormatting>
  <conditionalFormatting sqref="R190">
    <cfRule type="expression" dxfId="850" priority="1538">
      <formula>R191&gt;R190</formula>
    </cfRule>
  </conditionalFormatting>
  <conditionalFormatting sqref="R194">
    <cfRule type="expression" dxfId="849" priority="1537">
      <formula>R195&gt;R194</formula>
    </cfRule>
  </conditionalFormatting>
  <conditionalFormatting sqref="R198">
    <cfRule type="expression" dxfId="848" priority="1536">
      <formula>R199&gt;R198</formula>
    </cfRule>
  </conditionalFormatting>
  <conditionalFormatting sqref="R185">
    <cfRule type="expression" dxfId="847" priority="1535">
      <formula>R218&gt;R185</formula>
    </cfRule>
  </conditionalFormatting>
  <conditionalFormatting sqref="T184">
    <cfRule type="expression" dxfId="846" priority="1531">
      <formula>(T185+T186)&gt;T184</formula>
    </cfRule>
  </conditionalFormatting>
  <conditionalFormatting sqref="T186">
    <cfRule type="expression" dxfId="845" priority="1530">
      <formula>T187&gt;T186</formula>
    </cfRule>
  </conditionalFormatting>
  <conditionalFormatting sqref="T190">
    <cfRule type="expression" dxfId="844" priority="1529">
      <formula>T191&gt;T190</formula>
    </cfRule>
  </conditionalFormatting>
  <conditionalFormatting sqref="T194">
    <cfRule type="expression" dxfId="843" priority="1528">
      <formula>T195&gt;T194</formula>
    </cfRule>
  </conditionalFormatting>
  <conditionalFormatting sqref="T198">
    <cfRule type="expression" dxfId="842" priority="1527">
      <formula>T199&gt;T198</formula>
    </cfRule>
  </conditionalFormatting>
  <conditionalFormatting sqref="T185">
    <cfRule type="expression" dxfId="841" priority="1526">
      <formula>T218&gt;T185</formula>
    </cfRule>
  </conditionalFormatting>
  <conditionalFormatting sqref="V184">
    <cfRule type="expression" dxfId="840" priority="1522">
      <formula>(V185+V186)&gt;V184</formula>
    </cfRule>
  </conditionalFormatting>
  <conditionalFormatting sqref="V186">
    <cfRule type="expression" dxfId="839" priority="1521">
      <formula>V187&gt;V186</formula>
    </cfRule>
  </conditionalFormatting>
  <conditionalFormatting sqref="V190">
    <cfRule type="expression" dxfId="838" priority="1520">
      <formula>V191&gt;V190</formula>
    </cfRule>
  </conditionalFormatting>
  <conditionalFormatting sqref="V194">
    <cfRule type="expression" dxfId="837" priority="1519">
      <formula>V195&gt;V194</formula>
    </cfRule>
  </conditionalFormatting>
  <conditionalFormatting sqref="V198">
    <cfRule type="expression" dxfId="836" priority="1518">
      <formula>V199&gt;V198</formula>
    </cfRule>
  </conditionalFormatting>
  <conditionalFormatting sqref="V185">
    <cfRule type="expression" dxfId="835" priority="1517">
      <formula>V218&gt;V185</formula>
    </cfRule>
  </conditionalFormatting>
  <conditionalFormatting sqref="X184">
    <cfRule type="expression" dxfId="834" priority="1513">
      <formula>(X185+X186)&gt;X184</formula>
    </cfRule>
  </conditionalFormatting>
  <conditionalFormatting sqref="X186">
    <cfRule type="expression" dxfId="833" priority="1512">
      <formula>X187&gt;X186</formula>
    </cfRule>
  </conditionalFormatting>
  <conditionalFormatting sqref="X190">
    <cfRule type="expression" dxfId="832" priority="1511">
      <formula>X191&gt;X190</formula>
    </cfRule>
  </conditionalFormatting>
  <conditionalFormatting sqref="X194">
    <cfRule type="expression" dxfId="831" priority="1510">
      <formula>X195&gt;X194</formula>
    </cfRule>
  </conditionalFormatting>
  <conditionalFormatting sqref="X198">
    <cfRule type="expression" dxfId="830" priority="1509">
      <formula>X199&gt;X198</formula>
    </cfRule>
  </conditionalFormatting>
  <conditionalFormatting sqref="X185">
    <cfRule type="expression" dxfId="829" priority="1508">
      <formula>X218&gt;X185</formula>
    </cfRule>
  </conditionalFormatting>
  <conditionalFormatting sqref="Z184">
    <cfRule type="expression" dxfId="828" priority="1504">
      <formula>(Z185+Z186)&gt;Z184</formula>
    </cfRule>
  </conditionalFormatting>
  <conditionalFormatting sqref="Z186">
    <cfRule type="expression" dxfId="827" priority="1503">
      <formula>Z187&gt;Z186</formula>
    </cfRule>
  </conditionalFormatting>
  <conditionalFormatting sqref="Z190">
    <cfRule type="expression" dxfId="826" priority="1502">
      <formula>Z191&gt;Z190</formula>
    </cfRule>
  </conditionalFormatting>
  <conditionalFormatting sqref="Z194">
    <cfRule type="expression" dxfId="825" priority="1501">
      <formula>Z195&gt;Z194</formula>
    </cfRule>
  </conditionalFormatting>
  <conditionalFormatting sqref="Z198">
    <cfRule type="expression" dxfId="824" priority="1500">
      <formula>Z199&gt;Z198</formula>
    </cfRule>
  </conditionalFormatting>
  <conditionalFormatting sqref="Z185">
    <cfRule type="expression" dxfId="823" priority="1499">
      <formula>Z218&gt;Z185</formula>
    </cfRule>
  </conditionalFormatting>
  <conditionalFormatting sqref="L228 N228 P228 R228 T228 V228 X228 Z228">
    <cfRule type="expression" dxfId="822" priority="1495">
      <formula>L228&gt;L245</formula>
    </cfRule>
  </conditionalFormatting>
  <conditionalFormatting sqref="E258:AH258">
    <cfRule type="expression" dxfId="821" priority="1485">
      <formula>E258&lt;&gt;E245</formula>
    </cfRule>
  </conditionalFormatting>
  <conditionalFormatting sqref="G15:AB15">
    <cfRule type="expression" dxfId="820" priority="1468">
      <formula>G16&gt;G15</formula>
    </cfRule>
  </conditionalFormatting>
  <conditionalFormatting sqref="G20:AB20">
    <cfRule type="expression" dxfId="819" priority="1467">
      <formula>G21&gt;G20</formula>
    </cfRule>
  </conditionalFormatting>
  <conditionalFormatting sqref="G22:AB22">
    <cfRule type="expression" dxfId="818" priority="1466">
      <formula>G23&gt;G22</formula>
    </cfRule>
  </conditionalFormatting>
  <conditionalFormatting sqref="G24">
    <cfRule type="expression" dxfId="817" priority="1465">
      <formula>G25&gt;G24</formula>
    </cfRule>
  </conditionalFormatting>
  <conditionalFormatting sqref="H24">
    <cfRule type="expression" dxfId="816" priority="1464">
      <formula>H25&gt;H24</formula>
    </cfRule>
  </conditionalFormatting>
  <conditionalFormatting sqref="G26:H26">
    <cfRule type="expression" dxfId="815" priority="1463">
      <formula>G27&gt;G26</formula>
    </cfRule>
  </conditionalFormatting>
  <conditionalFormatting sqref="G28:AB28">
    <cfRule type="expression" dxfId="814" priority="1462">
      <formula>G29&gt;G28</formula>
    </cfRule>
  </conditionalFormatting>
  <conditionalFormatting sqref="G30:AB30">
    <cfRule type="expression" dxfId="813" priority="1461">
      <formula>G31&gt;G30</formula>
    </cfRule>
  </conditionalFormatting>
  <conditionalFormatting sqref="G32:AB32">
    <cfRule type="expression" dxfId="812" priority="1460">
      <formula>G33&gt;G32</formula>
    </cfRule>
  </conditionalFormatting>
  <conditionalFormatting sqref="M34:AB34">
    <cfRule type="expression" dxfId="811" priority="1459">
      <formula>M35&gt;M34</formula>
    </cfRule>
  </conditionalFormatting>
  <conditionalFormatting sqref="M36">
    <cfRule type="expression" dxfId="810" priority="1458">
      <formula>M37&gt;M36</formula>
    </cfRule>
  </conditionalFormatting>
  <conditionalFormatting sqref="O36">
    <cfRule type="expression" dxfId="809" priority="1457">
      <formula>O37&gt;O36</formula>
    </cfRule>
  </conditionalFormatting>
  <conditionalFormatting sqref="Q36">
    <cfRule type="expression" dxfId="808" priority="1456">
      <formula>Q37&gt;Q36</formula>
    </cfRule>
  </conditionalFormatting>
  <conditionalFormatting sqref="S36">
    <cfRule type="expression" dxfId="807" priority="1455">
      <formula>S37&gt;S36</formula>
    </cfRule>
  </conditionalFormatting>
  <conditionalFormatting sqref="U36">
    <cfRule type="expression" dxfId="806" priority="1454">
      <formula>U37&gt;U36</formula>
    </cfRule>
  </conditionalFormatting>
  <conditionalFormatting sqref="W36">
    <cfRule type="expression" dxfId="805" priority="1453">
      <formula>W37&gt;W36</formula>
    </cfRule>
  </conditionalFormatting>
  <conditionalFormatting sqref="Y36">
    <cfRule type="expression" dxfId="804" priority="1452">
      <formula>Y37&gt;Y36</formula>
    </cfRule>
  </conditionalFormatting>
  <conditionalFormatting sqref="AA36">
    <cfRule type="expression" dxfId="803" priority="1451">
      <formula>AA37&gt;AA36</formula>
    </cfRule>
  </conditionalFormatting>
  <conditionalFormatting sqref="Z188">
    <cfRule type="cellIs" dxfId="802" priority="1436" operator="equal">
      <formula>0</formula>
    </cfRule>
  </conditionalFormatting>
  <conditionalFormatting sqref="X188">
    <cfRule type="cellIs" dxfId="801" priority="1435" operator="equal">
      <formula>0</formula>
    </cfRule>
  </conditionalFormatting>
  <conditionalFormatting sqref="V188">
    <cfRule type="cellIs" dxfId="800" priority="1434" operator="equal">
      <formula>0</formula>
    </cfRule>
  </conditionalFormatting>
  <conditionalFormatting sqref="T188">
    <cfRule type="cellIs" dxfId="799" priority="1433" operator="equal">
      <formula>0</formula>
    </cfRule>
  </conditionalFormatting>
  <conditionalFormatting sqref="R188">
    <cfRule type="cellIs" dxfId="798" priority="1432" operator="equal">
      <formula>0</formula>
    </cfRule>
  </conditionalFormatting>
  <conditionalFormatting sqref="P188">
    <cfRule type="cellIs" dxfId="797" priority="1431" operator="equal">
      <formula>0</formula>
    </cfRule>
  </conditionalFormatting>
  <conditionalFormatting sqref="N188">
    <cfRule type="cellIs" dxfId="796" priority="1430" operator="equal">
      <formula>0</formula>
    </cfRule>
  </conditionalFormatting>
  <conditionalFormatting sqref="L188">
    <cfRule type="cellIs" dxfId="795" priority="1429" operator="equal">
      <formula>0</formula>
    </cfRule>
  </conditionalFormatting>
  <conditionalFormatting sqref="C188">
    <cfRule type="cellIs" dxfId="794" priority="1428" operator="equal">
      <formula>0</formula>
    </cfRule>
  </conditionalFormatting>
  <conditionalFormatting sqref="C189">
    <cfRule type="cellIs" dxfId="793" priority="1427" operator="equal">
      <formula>0</formula>
    </cfRule>
  </conditionalFormatting>
  <conditionalFormatting sqref="L189">
    <cfRule type="cellIs" dxfId="792" priority="1419" operator="equal">
      <formula>0</formula>
    </cfRule>
  </conditionalFormatting>
  <conditionalFormatting sqref="N189">
    <cfRule type="cellIs" dxfId="791" priority="1418" operator="equal">
      <formula>0</formula>
    </cfRule>
  </conditionalFormatting>
  <conditionalFormatting sqref="P189">
    <cfRule type="cellIs" dxfId="790" priority="1417" operator="equal">
      <formula>0</formula>
    </cfRule>
  </conditionalFormatting>
  <conditionalFormatting sqref="R189">
    <cfRule type="cellIs" dxfId="789" priority="1416" operator="equal">
      <formula>0</formula>
    </cfRule>
  </conditionalFormatting>
  <conditionalFormatting sqref="T189">
    <cfRule type="cellIs" dxfId="788" priority="1415" operator="equal">
      <formula>0</formula>
    </cfRule>
  </conditionalFormatting>
  <conditionalFormatting sqref="V189">
    <cfRule type="cellIs" dxfId="787" priority="1414" operator="equal">
      <formula>0</formula>
    </cfRule>
  </conditionalFormatting>
  <conditionalFormatting sqref="X189">
    <cfRule type="cellIs" dxfId="786" priority="1413" operator="equal">
      <formula>0</formula>
    </cfRule>
  </conditionalFormatting>
  <conditionalFormatting sqref="Z189">
    <cfRule type="cellIs" dxfId="785" priority="1412" operator="equal">
      <formula>0</formula>
    </cfRule>
  </conditionalFormatting>
  <conditionalFormatting sqref="L202">
    <cfRule type="expression" dxfId="784" priority="1753">
      <formula>L228&gt;L202</formula>
    </cfRule>
  </conditionalFormatting>
  <conditionalFormatting sqref="L199">
    <cfRule type="expression" dxfId="783" priority="311">
      <formula>L231&gt;L201+L199</formula>
    </cfRule>
    <cfRule type="expression" dxfId="782" priority="1754">
      <formula>L225&gt;L199</formula>
    </cfRule>
  </conditionalFormatting>
  <conditionalFormatting sqref="N188 P188 R188 T188 V188 X188 Z188 L188">
    <cfRule type="expression" dxfId="781" priority="1755">
      <formula>L223&gt;L188</formula>
    </cfRule>
  </conditionalFormatting>
  <conditionalFormatting sqref="L220">
    <cfRule type="cellIs" dxfId="780" priority="1411" operator="equal">
      <formula>0</formula>
    </cfRule>
  </conditionalFormatting>
  <conditionalFormatting sqref="P220">
    <cfRule type="cellIs" dxfId="779" priority="1402" operator="equal">
      <formula>0</formula>
    </cfRule>
  </conditionalFormatting>
  <conditionalFormatting sqref="N220">
    <cfRule type="cellIs" dxfId="778" priority="1403" operator="equal">
      <formula>0</formula>
    </cfRule>
  </conditionalFormatting>
  <conditionalFormatting sqref="R220">
    <cfRule type="cellIs" dxfId="777" priority="1401" operator="equal">
      <formula>0</formula>
    </cfRule>
  </conditionalFormatting>
  <conditionalFormatting sqref="T220">
    <cfRule type="cellIs" dxfId="776" priority="1400" operator="equal">
      <formula>0</formula>
    </cfRule>
  </conditionalFormatting>
  <conditionalFormatting sqref="V220">
    <cfRule type="cellIs" dxfId="775" priority="1399" operator="equal">
      <formula>0</formula>
    </cfRule>
  </conditionalFormatting>
  <conditionalFormatting sqref="X220">
    <cfRule type="cellIs" dxfId="774" priority="1398" operator="equal">
      <formula>0</formula>
    </cfRule>
  </conditionalFormatting>
  <conditionalFormatting sqref="Z220">
    <cfRule type="cellIs" dxfId="773" priority="1397" operator="equal">
      <formula>0</formula>
    </cfRule>
  </conditionalFormatting>
  <conditionalFormatting sqref="C220">
    <cfRule type="cellIs" dxfId="772" priority="1396" operator="equal">
      <formula>0</formula>
    </cfRule>
  </conditionalFormatting>
  <conditionalFormatting sqref="C208">
    <cfRule type="cellIs" dxfId="771" priority="1395" operator="equal">
      <formula>0</formula>
    </cfRule>
  </conditionalFormatting>
  <conditionalFormatting sqref="C211">
    <cfRule type="cellIs" dxfId="770" priority="1382" operator="equal">
      <formula>0</formula>
    </cfRule>
  </conditionalFormatting>
  <conditionalFormatting sqref="C214">
    <cfRule type="cellIs" dxfId="769" priority="1359" operator="equal">
      <formula>0</formula>
    </cfRule>
  </conditionalFormatting>
  <conditionalFormatting sqref="G309:AB309 E306:AB307">
    <cfRule type="cellIs" dxfId="768" priority="1335" operator="equal">
      <formula>0</formula>
    </cfRule>
  </conditionalFormatting>
  <conditionalFormatting sqref="C308">
    <cfRule type="cellIs" dxfId="767" priority="1330" operator="equal">
      <formula>0</formula>
    </cfRule>
  </conditionalFormatting>
  <conditionalFormatting sqref="C310">
    <cfRule type="cellIs" dxfId="766" priority="1329" operator="equal">
      <formula>0</formula>
    </cfRule>
  </conditionalFormatting>
  <conditionalFormatting sqref="G308:AB308">
    <cfRule type="cellIs" dxfId="765" priority="1328" operator="equal">
      <formula>0</formula>
    </cfRule>
  </conditionalFormatting>
  <conditionalFormatting sqref="G310:AB310">
    <cfRule type="cellIs" dxfId="764" priority="1326" operator="equal">
      <formula>0</formula>
    </cfRule>
  </conditionalFormatting>
  <conditionalFormatting sqref="G312:AB312">
    <cfRule type="cellIs" dxfId="763" priority="1317" operator="equal">
      <formula>0</formula>
    </cfRule>
  </conditionalFormatting>
  <conditionalFormatting sqref="C312">
    <cfRule type="cellIs" dxfId="762" priority="1316" operator="equal">
      <formula>0</formula>
    </cfRule>
  </conditionalFormatting>
  <conditionalFormatting sqref="C315">
    <cfRule type="cellIs" dxfId="761" priority="1315" operator="equal">
      <formula>0</formula>
    </cfRule>
  </conditionalFormatting>
  <conditionalFormatting sqref="G315:AB315">
    <cfRule type="cellIs" dxfId="760" priority="1314" operator="equal">
      <formula>0</formula>
    </cfRule>
  </conditionalFormatting>
  <conditionalFormatting sqref="K81:AB81">
    <cfRule type="expression" dxfId="759" priority="1773">
      <formula>K81&gt;K78</formula>
    </cfRule>
  </conditionalFormatting>
  <conditionalFormatting sqref="E265:AB265">
    <cfRule type="expression" dxfId="758" priority="1776">
      <formula>E265&gt;E245</formula>
    </cfRule>
  </conditionalFormatting>
  <conditionalFormatting sqref="E265:AB265">
    <cfRule type="expression" dxfId="757" priority="1778">
      <formula>(E245*0.7)&gt;E265</formula>
    </cfRule>
  </conditionalFormatting>
  <conditionalFormatting sqref="E244:AH244">
    <cfRule type="cellIs" dxfId="756" priority="1311" operator="equal">
      <formula>0</formula>
    </cfRule>
  </conditionalFormatting>
  <conditionalFormatting sqref="E235:AB235">
    <cfRule type="cellIs" dxfId="755" priority="1307" operator="equal">
      <formula>0</formula>
    </cfRule>
  </conditionalFormatting>
  <conditionalFormatting sqref="E235:AB235">
    <cfRule type="cellIs" dxfId="754" priority="1306" operator="equal">
      <formula>0</formula>
    </cfRule>
  </conditionalFormatting>
  <conditionalFormatting sqref="K101:AB101">
    <cfRule type="cellIs" dxfId="753" priority="1302" operator="equal">
      <formula>0</formula>
    </cfRule>
  </conditionalFormatting>
  <conditionalFormatting sqref="C101">
    <cfRule type="cellIs" dxfId="752" priority="1305" operator="equal">
      <formula>0</formula>
    </cfRule>
  </conditionalFormatting>
  <conditionalFormatting sqref="K101:AB101">
    <cfRule type="cellIs" dxfId="751" priority="1303" operator="equal">
      <formula>0</formula>
    </cfRule>
  </conditionalFormatting>
  <conditionalFormatting sqref="K101:AB101">
    <cfRule type="expression" dxfId="750" priority="1304">
      <formula>K135&gt;K101</formula>
    </cfRule>
  </conditionalFormatting>
  <conditionalFormatting sqref="E262:AB262">
    <cfRule type="cellIs" dxfId="749" priority="1240" operator="equal">
      <formula>0</formula>
    </cfRule>
  </conditionalFormatting>
  <conditionalFormatting sqref="E262:AB262">
    <cfRule type="cellIs" dxfId="748" priority="1239" operator="equal">
      <formula>0</formula>
    </cfRule>
  </conditionalFormatting>
  <conditionalFormatting sqref="E262:AB262">
    <cfRule type="cellIs" dxfId="747" priority="1238" operator="equal">
      <formula>0</formula>
    </cfRule>
  </conditionalFormatting>
  <conditionalFormatting sqref="E273:AB273">
    <cfRule type="cellIs" dxfId="746" priority="1221" operator="equal">
      <formula>0</formula>
    </cfRule>
  </conditionalFormatting>
  <conditionalFormatting sqref="E273:AB273">
    <cfRule type="cellIs" dxfId="745" priority="1220" operator="equal">
      <formula>0</formula>
    </cfRule>
  </conditionalFormatting>
  <conditionalFormatting sqref="E273:AB273">
    <cfRule type="cellIs" dxfId="744" priority="1219" operator="equal">
      <formula>0</formula>
    </cfRule>
  </conditionalFormatting>
  <conditionalFormatting sqref="E275:AB275">
    <cfRule type="cellIs" dxfId="743" priority="1212" operator="equal">
      <formula>0</formula>
    </cfRule>
  </conditionalFormatting>
  <conditionalFormatting sqref="E275:AB275">
    <cfRule type="cellIs" dxfId="742" priority="1210" operator="equal">
      <formula>0</formula>
    </cfRule>
  </conditionalFormatting>
  <conditionalFormatting sqref="K78:AB78">
    <cfRule type="expression" dxfId="741" priority="1159">
      <formula>K81&gt;K78</formula>
    </cfRule>
  </conditionalFormatting>
  <conditionalFormatting sqref="K80:AB80">
    <cfRule type="expression" dxfId="740" priority="1158">
      <formula>K80&gt;K79</formula>
    </cfRule>
  </conditionalFormatting>
  <conditionalFormatting sqref="K79:AB79">
    <cfRule type="expression" dxfId="739" priority="1157">
      <formula>K80&gt;K79</formula>
    </cfRule>
  </conditionalFormatting>
  <conditionalFormatting sqref="K101:AB101">
    <cfRule type="expression" dxfId="738" priority="1155">
      <formula>K101&lt;K82</formula>
    </cfRule>
  </conditionalFormatting>
  <conditionalFormatting sqref="K83:AB91">
    <cfRule type="expression" dxfId="737" priority="1154">
      <formula>K83&gt;K102</formula>
    </cfRule>
  </conditionalFormatting>
  <conditionalFormatting sqref="K81:AB81">
    <cfRule type="expression" dxfId="736" priority="1152">
      <formula>K82&gt;K81</formula>
    </cfRule>
  </conditionalFormatting>
  <conditionalFormatting sqref="K100:AB100">
    <cfRule type="expression" dxfId="735" priority="1150">
      <formula>K100&gt;K101</formula>
    </cfRule>
  </conditionalFormatting>
  <conditionalFormatting sqref="K97:AB97">
    <cfRule type="expression" dxfId="734" priority="1146">
      <formula>K97&gt;K101</formula>
    </cfRule>
  </conditionalFormatting>
  <conditionalFormatting sqref="K101:AB101">
    <cfRule type="expression" dxfId="733" priority="1145">
      <formula>K97&gt;K101</formula>
    </cfRule>
  </conditionalFormatting>
  <conditionalFormatting sqref="K109:AB109">
    <cfRule type="expression" dxfId="732" priority="1143">
      <formula>K109&gt;K108</formula>
    </cfRule>
  </conditionalFormatting>
  <conditionalFormatting sqref="K108:AB108">
    <cfRule type="expression" dxfId="731" priority="1142">
      <formula>K109&gt;K108</formula>
    </cfRule>
  </conditionalFormatting>
  <conditionalFormatting sqref="K108:AB108">
    <cfRule type="expression" dxfId="730" priority="1141">
      <formula>(K108+K109+K110)&gt;K101</formula>
    </cfRule>
  </conditionalFormatting>
  <conditionalFormatting sqref="K101:AB101">
    <cfRule type="expression" dxfId="729" priority="1140">
      <formula>(K108+K109+K110)&gt;K101</formula>
    </cfRule>
  </conditionalFormatting>
  <conditionalFormatting sqref="K110:AB111">
    <cfRule type="expression" dxfId="728" priority="1139">
      <formula>(K108+K109+K110)&gt;K101</formula>
    </cfRule>
  </conditionalFormatting>
  <conditionalFormatting sqref="E126:AB126">
    <cfRule type="expression" dxfId="727" priority="1138">
      <formula>E126&gt;E124</formula>
    </cfRule>
  </conditionalFormatting>
  <conditionalFormatting sqref="E127:AB127">
    <cfRule type="expression" dxfId="726" priority="1137">
      <formula>E127&gt;E125</formula>
    </cfRule>
  </conditionalFormatting>
  <conditionalFormatting sqref="N184">
    <cfRule type="expression" dxfId="725" priority="1132">
      <formula>(N185+N186)&gt;N184</formula>
    </cfRule>
  </conditionalFormatting>
  <conditionalFormatting sqref="P184">
    <cfRule type="expression" dxfId="724" priority="1131">
      <formula>(P185+P186)&gt;P184</formula>
    </cfRule>
  </conditionalFormatting>
  <conditionalFormatting sqref="R184">
    <cfRule type="expression" dxfId="723" priority="1130">
      <formula>(R185+R186)&gt;R184</formula>
    </cfRule>
  </conditionalFormatting>
  <conditionalFormatting sqref="V184">
    <cfRule type="expression" dxfId="722" priority="1129">
      <formula>(V185+V186)&gt;V184</formula>
    </cfRule>
  </conditionalFormatting>
  <conditionalFormatting sqref="X184">
    <cfRule type="expression" dxfId="721" priority="1128">
      <formula>(X185+X186)&gt;X184</formula>
    </cfRule>
  </conditionalFormatting>
  <conditionalFormatting sqref="Z184">
    <cfRule type="expression" dxfId="720" priority="1127">
      <formula>(Z185+Z186)&gt;Z184</formula>
    </cfRule>
  </conditionalFormatting>
  <conditionalFormatting sqref="N185">
    <cfRule type="expression" dxfId="719" priority="1124">
      <formula>N185&gt;N184</formula>
    </cfRule>
    <cfRule type="expression" dxfId="718" priority="1125">
      <formula>N218&gt;N185</formula>
    </cfRule>
  </conditionalFormatting>
  <conditionalFormatting sqref="P185">
    <cfRule type="expression" dxfId="717" priority="1122">
      <formula>P185&gt;P184</formula>
    </cfRule>
    <cfRule type="expression" dxfId="716" priority="1123">
      <formula>P218&gt;P185</formula>
    </cfRule>
  </conditionalFormatting>
  <conditionalFormatting sqref="R185">
    <cfRule type="expression" dxfId="715" priority="1120">
      <formula>R185&gt;R184</formula>
    </cfRule>
    <cfRule type="expression" dxfId="714" priority="1121">
      <formula>R218&gt;R185</formula>
    </cfRule>
  </conditionalFormatting>
  <conditionalFormatting sqref="T185">
    <cfRule type="expression" dxfId="713" priority="1118">
      <formula>T185&gt;T184</formula>
    </cfRule>
    <cfRule type="expression" dxfId="712" priority="1119">
      <formula>T218&gt;T185</formula>
    </cfRule>
  </conditionalFormatting>
  <conditionalFormatting sqref="V185">
    <cfRule type="expression" dxfId="711" priority="1116">
      <formula>V185&gt;V184</formula>
    </cfRule>
    <cfRule type="expression" dxfId="710" priority="1117">
      <formula>V218&gt;V185</formula>
    </cfRule>
  </conditionalFormatting>
  <conditionalFormatting sqref="X185">
    <cfRule type="expression" dxfId="709" priority="1114">
      <formula>X185&gt;X184</formula>
    </cfRule>
    <cfRule type="expression" dxfId="708" priority="1115">
      <formula>X218&gt;X185</formula>
    </cfRule>
  </conditionalFormatting>
  <conditionalFormatting sqref="Z185">
    <cfRule type="expression" dxfId="707" priority="1112">
      <formula>Z185&gt;Z184</formula>
    </cfRule>
    <cfRule type="expression" dxfId="706" priority="1113">
      <formula>Z218&gt;Z185</formula>
    </cfRule>
  </conditionalFormatting>
  <conditionalFormatting sqref="L187">
    <cfRule type="expression" dxfId="705" priority="1111">
      <formula>L187&gt;L186</formula>
    </cfRule>
  </conditionalFormatting>
  <conditionalFormatting sqref="N187">
    <cfRule type="expression" dxfId="704" priority="1110">
      <formula>N187&gt;N186</formula>
    </cfRule>
  </conditionalFormatting>
  <conditionalFormatting sqref="P187">
    <cfRule type="expression" dxfId="703" priority="1109">
      <formula>P187&gt;P186</formula>
    </cfRule>
  </conditionalFormatting>
  <conditionalFormatting sqref="R187">
    <cfRule type="expression" dxfId="702" priority="1108">
      <formula>R187&gt;R186</formula>
    </cfRule>
  </conditionalFormatting>
  <conditionalFormatting sqref="T187">
    <cfRule type="expression" dxfId="701" priority="1107">
      <formula>T187&gt;T186</formula>
    </cfRule>
  </conditionalFormatting>
  <conditionalFormatting sqref="V187">
    <cfRule type="expression" dxfId="700" priority="1106">
      <formula>V187&gt;V186</formula>
    </cfRule>
  </conditionalFormatting>
  <conditionalFormatting sqref="X187">
    <cfRule type="expression" dxfId="699" priority="1105">
      <formula>X187&gt;X186</formula>
    </cfRule>
  </conditionalFormatting>
  <conditionalFormatting sqref="Z187">
    <cfRule type="expression" dxfId="698" priority="1104">
      <formula>Z187&gt;Z186</formula>
    </cfRule>
  </conditionalFormatting>
  <conditionalFormatting sqref="L191">
    <cfRule type="expression" dxfId="697" priority="932">
      <formula>L221&lt;&gt;L191</formula>
    </cfRule>
    <cfRule type="expression" dxfId="696" priority="1103">
      <formula>L191&gt;L190</formula>
    </cfRule>
  </conditionalFormatting>
  <conditionalFormatting sqref="N191">
    <cfRule type="expression" dxfId="695" priority="1102">
      <formula>N191&gt;N190</formula>
    </cfRule>
  </conditionalFormatting>
  <conditionalFormatting sqref="P191">
    <cfRule type="expression" dxfId="694" priority="1101">
      <formula>P191&gt;P190</formula>
    </cfRule>
  </conditionalFormatting>
  <conditionalFormatting sqref="R191">
    <cfRule type="expression" dxfId="693" priority="1100">
      <formula>R191&gt;R190</formula>
    </cfRule>
  </conditionalFormatting>
  <conditionalFormatting sqref="T191">
    <cfRule type="expression" dxfId="692" priority="1099">
      <formula>T191&gt;T190</formula>
    </cfRule>
  </conditionalFormatting>
  <conditionalFormatting sqref="V191">
    <cfRule type="expression" dxfId="691" priority="1098">
      <formula>V191&gt;V190</formula>
    </cfRule>
  </conditionalFormatting>
  <conditionalFormatting sqref="X191">
    <cfRule type="expression" dxfId="690" priority="1097">
      <formula>X191&gt;X190</formula>
    </cfRule>
  </conditionalFormatting>
  <conditionalFormatting sqref="Z191">
    <cfRule type="expression" dxfId="689" priority="1096">
      <formula>Z191&gt;Z190</formula>
    </cfRule>
  </conditionalFormatting>
  <conditionalFormatting sqref="L192">
    <cfRule type="expression" dxfId="688" priority="1094">
      <formula>L193&gt;L192</formula>
    </cfRule>
  </conditionalFormatting>
  <conditionalFormatting sqref="L193">
    <cfRule type="expression" dxfId="687" priority="873">
      <formula>L222&lt;&gt;L193</formula>
    </cfRule>
    <cfRule type="expression" dxfId="686" priority="1093">
      <formula>L193&gt;L192</formula>
    </cfRule>
  </conditionalFormatting>
  <conditionalFormatting sqref="N192">
    <cfRule type="expression" dxfId="685" priority="1092">
      <formula>N193&gt;N192</formula>
    </cfRule>
  </conditionalFormatting>
  <conditionalFormatting sqref="N193">
    <cfRule type="expression" dxfId="684" priority="1091">
      <formula>N193&gt;N192</formula>
    </cfRule>
  </conditionalFormatting>
  <conditionalFormatting sqref="P192">
    <cfRule type="expression" dxfId="683" priority="1090">
      <formula>P193&gt;P192</formula>
    </cfRule>
  </conditionalFormatting>
  <conditionalFormatting sqref="P193">
    <cfRule type="expression" dxfId="682" priority="1089">
      <formula>P193&gt;P192</formula>
    </cfRule>
  </conditionalFormatting>
  <conditionalFormatting sqref="R192">
    <cfRule type="expression" dxfId="681" priority="1088">
      <formula>R193&gt;R192</formula>
    </cfRule>
  </conditionalFormatting>
  <conditionalFormatting sqref="R193">
    <cfRule type="expression" dxfId="680" priority="1087">
      <formula>R193&gt;R192</formula>
    </cfRule>
  </conditionalFormatting>
  <conditionalFormatting sqref="T192">
    <cfRule type="expression" dxfId="679" priority="1086">
      <formula>T193&gt;T192</formula>
    </cfRule>
  </conditionalFormatting>
  <conditionalFormatting sqref="T193">
    <cfRule type="expression" dxfId="678" priority="1085">
      <formula>T193&gt;T192</formula>
    </cfRule>
  </conditionalFormatting>
  <conditionalFormatting sqref="V192">
    <cfRule type="expression" dxfId="677" priority="1084">
      <formula>V193&gt;V192</formula>
    </cfRule>
  </conditionalFormatting>
  <conditionalFormatting sqref="V193">
    <cfRule type="expression" dxfId="676" priority="1083">
      <formula>V193&gt;V192</formula>
    </cfRule>
  </conditionalFormatting>
  <conditionalFormatting sqref="X192">
    <cfRule type="expression" dxfId="675" priority="1082">
      <formula>X193&gt;X192</formula>
    </cfRule>
  </conditionalFormatting>
  <conditionalFormatting sqref="X193">
    <cfRule type="expression" dxfId="674" priority="1081">
      <formula>X193&gt;X192</formula>
    </cfRule>
  </conditionalFormatting>
  <conditionalFormatting sqref="Z192">
    <cfRule type="expression" dxfId="673" priority="1080">
      <formula>Z193&gt;Z192</formula>
    </cfRule>
  </conditionalFormatting>
  <conditionalFormatting sqref="Z193">
    <cfRule type="expression" dxfId="672" priority="1079">
      <formula>Z193&gt;Z192</formula>
    </cfRule>
  </conditionalFormatting>
  <conditionalFormatting sqref="L197">
    <cfRule type="expression" dxfId="671" priority="1077">
      <formula>L197&gt;L196</formula>
    </cfRule>
  </conditionalFormatting>
  <conditionalFormatting sqref="N197">
    <cfRule type="expression" dxfId="670" priority="1075">
      <formula>N197&gt;N196</formula>
    </cfRule>
  </conditionalFormatting>
  <conditionalFormatting sqref="N196">
    <cfRule type="expression" dxfId="669" priority="1074">
      <formula>N197&gt;N196</formula>
    </cfRule>
  </conditionalFormatting>
  <conditionalFormatting sqref="P197">
    <cfRule type="expression" dxfId="668" priority="1073">
      <formula>P197&gt;P196</formula>
    </cfRule>
  </conditionalFormatting>
  <conditionalFormatting sqref="P196">
    <cfRule type="expression" dxfId="667" priority="1072">
      <formula>P197&gt;P196</formula>
    </cfRule>
  </conditionalFormatting>
  <conditionalFormatting sqref="R197">
    <cfRule type="expression" dxfId="666" priority="1071">
      <formula>R197&gt;R196</formula>
    </cfRule>
  </conditionalFormatting>
  <conditionalFormatting sqref="R196">
    <cfRule type="expression" dxfId="665" priority="1070">
      <formula>R197&gt;R196</formula>
    </cfRule>
  </conditionalFormatting>
  <conditionalFormatting sqref="T197">
    <cfRule type="expression" dxfId="664" priority="1069">
      <formula>T197&gt;T196</formula>
    </cfRule>
  </conditionalFormatting>
  <conditionalFormatting sqref="T196">
    <cfRule type="expression" dxfId="663" priority="1068">
      <formula>T197&gt;T196</formula>
    </cfRule>
  </conditionalFormatting>
  <conditionalFormatting sqref="V197">
    <cfRule type="expression" dxfId="662" priority="1067">
      <formula>V197&gt;V196</formula>
    </cfRule>
  </conditionalFormatting>
  <conditionalFormatting sqref="V196">
    <cfRule type="expression" dxfId="661" priority="1066">
      <formula>V197&gt;V196</formula>
    </cfRule>
  </conditionalFormatting>
  <conditionalFormatting sqref="X197">
    <cfRule type="expression" dxfId="660" priority="1065">
      <formula>X197&gt;X196</formula>
    </cfRule>
  </conditionalFormatting>
  <conditionalFormatting sqref="X196">
    <cfRule type="expression" dxfId="659" priority="1064">
      <formula>X197&gt;X196</formula>
    </cfRule>
  </conditionalFormatting>
  <conditionalFormatting sqref="Z197">
    <cfRule type="expression" dxfId="658" priority="1063">
      <formula>Z197&gt;Z196</formula>
    </cfRule>
  </conditionalFormatting>
  <conditionalFormatting sqref="Z196">
    <cfRule type="expression" dxfId="657" priority="1062">
      <formula>Z197&gt;Z196</formula>
    </cfRule>
  </conditionalFormatting>
  <conditionalFormatting sqref="R198">
    <cfRule type="expression" dxfId="656" priority="1060">
      <formula>R199&gt;R198</formula>
    </cfRule>
  </conditionalFormatting>
  <conditionalFormatting sqref="R198">
    <cfRule type="expression" dxfId="655" priority="1059">
      <formula>R199&gt;R198</formula>
    </cfRule>
  </conditionalFormatting>
  <conditionalFormatting sqref="T198">
    <cfRule type="expression" dxfId="654" priority="1058">
      <formula>T199&gt;T198</formula>
    </cfRule>
  </conditionalFormatting>
  <conditionalFormatting sqref="T198">
    <cfRule type="expression" dxfId="653" priority="1057">
      <formula>T199&gt;T198</formula>
    </cfRule>
  </conditionalFormatting>
  <conditionalFormatting sqref="V198">
    <cfRule type="expression" dxfId="652" priority="1056">
      <formula>V199&gt;V198</formula>
    </cfRule>
  </conditionalFormatting>
  <conditionalFormatting sqref="V198">
    <cfRule type="expression" dxfId="651" priority="1055">
      <formula>V199&gt;V198</formula>
    </cfRule>
  </conditionalFormatting>
  <conditionalFormatting sqref="X198">
    <cfRule type="expression" dxfId="650" priority="1054">
      <formula>X199&gt;X198</formula>
    </cfRule>
  </conditionalFormatting>
  <conditionalFormatting sqref="X198">
    <cfRule type="expression" dxfId="649" priority="1053">
      <formula>X199&gt;X198</formula>
    </cfRule>
  </conditionalFormatting>
  <conditionalFormatting sqref="Z198">
    <cfRule type="expression" dxfId="648" priority="1052">
      <formula>Z199&gt;Z198</formula>
    </cfRule>
  </conditionalFormatting>
  <conditionalFormatting sqref="Z198">
    <cfRule type="expression" dxfId="647" priority="1051">
      <formula>Z199&gt;Z198</formula>
    </cfRule>
  </conditionalFormatting>
  <conditionalFormatting sqref="L199">
    <cfRule type="expression" dxfId="646" priority="1050">
      <formula>L225&gt;L199</formula>
    </cfRule>
  </conditionalFormatting>
  <conditionalFormatting sqref="L199">
    <cfRule type="expression" dxfId="645" priority="1049">
      <formula>L199&gt;L198</formula>
    </cfRule>
  </conditionalFormatting>
  <conditionalFormatting sqref="L200">
    <cfRule type="expression" dxfId="644" priority="1041">
      <formula>L201&gt;L200</formula>
    </cfRule>
  </conditionalFormatting>
  <conditionalFormatting sqref="N200">
    <cfRule type="expression" dxfId="643" priority="1037">
      <formula>N201&gt;N200</formula>
    </cfRule>
  </conditionalFormatting>
  <conditionalFormatting sqref="P200">
    <cfRule type="expression" dxfId="642" priority="1033">
      <formula>P201&gt;P200</formula>
    </cfRule>
  </conditionalFormatting>
  <conditionalFormatting sqref="R200">
    <cfRule type="expression" dxfId="641" priority="1029">
      <formula>R201&gt;R200</formula>
    </cfRule>
  </conditionalFormatting>
  <conditionalFormatting sqref="T200">
    <cfRule type="expression" dxfId="640" priority="1025">
      <formula>T201&gt;T200</formula>
    </cfRule>
  </conditionalFormatting>
  <conditionalFormatting sqref="V200">
    <cfRule type="expression" dxfId="639" priority="1021">
      <formula>V201&gt;V200</formula>
    </cfRule>
  </conditionalFormatting>
  <conditionalFormatting sqref="X200">
    <cfRule type="expression" dxfId="638" priority="1017">
      <formula>X201&gt;X200</formula>
    </cfRule>
  </conditionalFormatting>
  <conditionalFormatting sqref="Z200">
    <cfRule type="expression" dxfId="637" priority="1013">
      <formula>Z201&gt;Z200</formula>
    </cfRule>
  </conditionalFormatting>
  <conditionalFormatting sqref="L202">
    <cfRule type="expression" dxfId="636" priority="1009">
      <formula>L203&gt;L202</formula>
    </cfRule>
  </conditionalFormatting>
  <conditionalFormatting sqref="N202">
    <cfRule type="expression" dxfId="635" priority="1005">
      <formula>N203&gt;N202</formula>
    </cfRule>
  </conditionalFormatting>
  <conditionalFormatting sqref="P202">
    <cfRule type="expression" dxfId="634" priority="1001">
      <formula>P203&gt;P202</formula>
    </cfRule>
  </conditionalFormatting>
  <conditionalFormatting sqref="R202">
    <cfRule type="expression" dxfId="633" priority="997">
      <formula>R203&gt;R202</formula>
    </cfRule>
  </conditionalFormatting>
  <conditionalFormatting sqref="R203">
    <cfRule type="expression" dxfId="632" priority="995">
      <formula>R203&gt;R202</formula>
    </cfRule>
  </conditionalFormatting>
  <conditionalFormatting sqref="E206:F207">
    <cfRule type="cellIs" dxfId="631" priority="976" operator="equal">
      <formula>0</formula>
    </cfRule>
  </conditionalFormatting>
  <conditionalFormatting sqref="E208:F208">
    <cfRule type="expression" dxfId="630" priority="958">
      <formula>E211&gt;E208</formula>
    </cfRule>
    <cfRule type="cellIs" dxfId="629" priority="973" operator="equal">
      <formula>0</formula>
    </cfRule>
  </conditionalFormatting>
  <conditionalFormatting sqref="E209:F210">
    <cfRule type="cellIs" dxfId="628" priority="972" operator="equal">
      <formula>0</formula>
    </cfRule>
  </conditionalFormatting>
  <conditionalFormatting sqref="E211:F211">
    <cfRule type="expression" dxfId="627" priority="959">
      <formula>E211&gt;E208</formula>
    </cfRule>
    <cfRule type="cellIs" dxfId="626" priority="969" operator="equal">
      <formula>0</formula>
    </cfRule>
  </conditionalFormatting>
  <conditionalFormatting sqref="E214:F214">
    <cfRule type="expression" dxfId="625" priority="375">
      <formula>E212&lt;&gt;E235</formula>
    </cfRule>
    <cfRule type="cellIs" dxfId="624" priority="966" operator="equal">
      <formula>0</formula>
    </cfRule>
  </conditionalFormatting>
  <conditionalFormatting sqref="E206:F207">
    <cfRule type="expression" dxfId="623" priority="964">
      <formula>E209&gt;E206</formula>
    </cfRule>
  </conditionalFormatting>
  <conditionalFormatting sqref="E209:F210">
    <cfRule type="expression" dxfId="622" priority="963">
      <formula>E209&gt;E206</formula>
    </cfRule>
  </conditionalFormatting>
  <conditionalFormatting sqref="E212:F213">
    <cfRule type="cellIs" dxfId="621" priority="962" operator="equal">
      <formula>0</formula>
    </cfRule>
  </conditionalFormatting>
  <conditionalFormatting sqref="E212:F213">
    <cfRule type="expression" dxfId="620" priority="961">
      <formula>E212&gt;E209</formula>
    </cfRule>
  </conditionalFormatting>
  <conditionalFormatting sqref="E212:F213">
    <cfRule type="expression" dxfId="619" priority="957">
      <formula>E209&gt;E212</formula>
    </cfRule>
  </conditionalFormatting>
  <conditionalFormatting sqref="E209:F210">
    <cfRule type="expression" dxfId="618" priority="956">
      <formula>E209&gt;E212</formula>
    </cfRule>
  </conditionalFormatting>
  <conditionalFormatting sqref="L218">
    <cfRule type="expression" dxfId="617" priority="955">
      <formula>L218&gt;L185</formula>
    </cfRule>
  </conditionalFormatting>
  <conditionalFormatting sqref="N218">
    <cfRule type="expression" dxfId="616" priority="954">
      <formula>N218&gt;N185</formula>
    </cfRule>
  </conditionalFormatting>
  <conditionalFormatting sqref="P218">
    <cfRule type="expression" dxfId="615" priority="953">
      <formula>P218&gt;P185</formula>
    </cfRule>
  </conditionalFormatting>
  <conditionalFormatting sqref="R218">
    <cfRule type="expression" dxfId="614" priority="952">
      <formula>R218&gt;R185</formula>
    </cfRule>
  </conditionalFormatting>
  <conditionalFormatting sqref="T218">
    <cfRule type="expression" dxfId="613" priority="951">
      <formula>T218&gt;T185</formula>
    </cfRule>
  </conditionalFormatting>
  <conditionalFormatting sqref="V218">
    <cfRule type="expression" dxfId="612" priority="950">
      <formula>V218&gt;V185</formula>
    </cfRule>
  </conditionalFormatting>
  <conditionalFormatting sqref="X218">
    <cfRule type="expression" dxfId="611" priority="949">
      <formula>X218&gt;X185</formula>
    </cfRule>
  </conditionalFormatting>
  <conditionalFormatting sqref="Z218">
    <cfRule type="expression" dxfId="610" priority="948">
      <formula>Z218&gt;Z185</formula>
    </cfRule>
  </conditionalFormatting>
  <conditionalFormatting sqref="L221">
    <cfRule type="expression" dxfId="609" priority="933">
      <formula>L221&lt;&gt;L191</formula>
    </cfRule>
  </conditionalFormatting>
  <conditionalFormatting sqref="N191">
    <cfRule type="expression" dxfId="608" priority="930">
      <formula>N221&lt;&gt;N191</formula>
    </cfRule>
    <cfRule type="expression" dxfId="607" priority="931">
      <formula>N191&gt;N190</formula>
    </cfRule>
  </conditionalFormatting>
  <conditionalFormatting sqref="P191">
    <cfRule type="expression" dxfId="606" priority="928">
      <formula>P221&lt;&gt;P191</formula>
    </cfRule>
    <cfRule type="expression" dxfId="605" priority="929">
      <formula>P191&gt;P190</formula>
    </cfRule>
  </conditionalFormatting>
  <conditionalFormatting sqref="R191">
    <cfRule type="expression" dxfId="604" priority="926">
      <formula>R221&lt;&gt;R191</formula>
    </cfRule>
    <cfRule type="expression" dxfId="603" priority="927">
      <formula>R191&gt;R190</formula>
    </cfRule>
  </conditionalFormatting>
  <conditionalFormatting sqref="T191">
    <cfRule type="expression" dxfId="602" priority="924">
      <formula>T221&lt;&gt;T191</formula>
    </cfRule>
    <cfRule type="expression" dxfId="601" priority="925">
      <formula>T191&gt;T190</formula>
    </cfRule>
  </conditionalFormatting>
  <conditionalFormatting sqref="V191">
    <cfRule type="expression" dxfId="600" priority="922">
      <formula>V221&lt;&gt;V191</formula>
    </cfRule>
    <cfRule type="expression" dxfId="599" priority="923">
      <formula>V191&gt;V190</formula>
    </cfRule>
  </conditionalFormatting>
  <conditionalFormatting sqref="X191">
    <cfRule type="expression" dxfId="598" priority="920">
      <formula>X221&lt;&gt;X191</formula>
    </cfRule>
    <cfRule type="expression" dxfId="597" priority="921">
      <formula>X191&gt;X190</formula>
    </cfRule>
  </conditionalFormatting>
  <conditionalFormatting sqref="Z191">
    <cfRule type="expression" dxfId="596" priority="918">
      <formula>Z221&lt;&gt;Z191</formula>
    </cfRule>
    <cfRule type="expression" dxfId="595" priority="919">
      <formula>Z191&gt;Z190</formula>
    </cfRule>
  </conditionalFormatting>
  <conditionalFormatting sqref="N221">
    <cfRule type="cellIs" dxfId="594" priority="917" operator="equal">
      <formula>0</formula>
    </cfRule>
  </conditionalFormatting>
  <conditionalFormatting sqref="N221">
    <cfRule type="expression" dxfId="593" priority="916">
      <formula>N221&lt;&gt;N191</formula>
    </cfRule>
  </conditionalFormatting>
  <conditionalFormatting sqref="P221">
    <cfRule type="cellIs" dxfId="592" priority="915" operator="equal">
      <formula>0</formula>
    </cfRule>
  </conditionalFormatting>
  <conditionalFormatting sqref="P221">
    <cfRule type="expression" dxfId="591" priority="914">
      <formula>P221&lt;&gt;P191</formula>
    </cfRule>
  </conditionalFormatting>
  <conditionalFormatting sqref="R221">
    <cfRule type="cellIs" dxfId="590" priority="913" operator="equal">
      <formula>0</formula>
    </cfRule>
  </conditionalFormatting>
  <conditionalFormatting sqref="R221">
    <cfRule type="expression" dxfId="589" priority="912">
      <formula>R221&lt;&gt;R191</formula>
    </cfRule>
  </conditionalFormatting>
  <conditionalFormatting sqref="T221">
    <cfRule type="cellIs" dxfId="588" priority="911" operator="equal">
      <formula>0</formula>
    </cfRule>
  </conditionalFormatting>
  <conditionalFormatting sqref="T221">
    <cfRule type="expression" dxfId="587" priority="910">
      <formula>T221&lt;&gt;T191</formula>
    </cfRule>
  </conditionalFormatting>
  <conditionalFormatting sqref="V221">
    <cfRule type="cellIs" dxfId="586" priority="909" operator="equal">
      <formula>0</formula>
    </cfRule>
  </conditionalFormatting>
  <conditionalFormatting sqref="V221">
    <cfRule type="expression" dxfId="585" priority="908">
      <formula>V221&lt;&gt;V191</formula>
    </cfRule>
  </conditionalFormatting>
  <conditionalFormatting sqref="X221">
    <cfRule type="cellIs" dxfId="584" priority="907" operator="equal">
      <formula>0</formula>
    </cfRule>
  </conditionalFormatting>
  <conditionalFormatting sqref="X221">
    <cfRule type="expression" dxfId="583" priority="906">
      <formula>X221&lt;&gt;X191</formula>
    </cfRule>
  </conditionalFormatting>
  <conditionalFormatting sqref="Z221">
    <cfRule type="cellIs" dxfId="582" priority="905" operator="equal">
      <formula>0</formula>
    </cfRule>
  </conditionalFormatting>
  <conditionalFormatting sqref="Z221">
    <cfRule type="expression" dxfId="581" priority="904">
      <formula>Z221&lt;&gt;Z191</formula>
    </cfRule>
  </conditionalFormatting>
  <conditionalFormatting sqref="L222">
    <cfRule type="expression" dxfId="580" priority="903">
      <formula>L222&lt;&gt;L193</formula>
    </cfRule>
  </conditionalFormatting>
  <conditionalFormatting sqref="N192">
    <cfRule type="expression" dxfId="579" priority="901">
      <formula>N193&gt;N192</formula>
    </cfRule>
  </conditionalFormatting>
  <conditionalFormatting sqref="P192">
    <cfRule type="expression" dxfId="578" priority="899">
      <formula>P193&gt;P192</formula>
    </cfRule>
  </conditionalFormatting>
  <conditionalFormatting sqref="R192">
    <cfRule type="expression" dxfId="577" priority="897">
      <formula>R193&gt;R192</formula>
    </cfRule>
  </conditionalFormatting>
  <conditionalFormatting sqref="T192">
    <cfRule type="expression" dxfId="576" priority="895">
      <formula>T193&gt;T192</formula>
    </cfRule>
  </conditionalFormatting>
  <conditionalFormatting sqref="V192">
    <cfRule type="expression" dxfId="575" priority="893">
      <formula>V193&gt;V192</formula>
    </cfRule>
  </conditionalFormatting>
  <conditionalFormatting sqref="X192">
    <cfRule type="expression" dxfId="574" priority="891">
      <formula>X193&gt;X192</formula>
    </cfRule>
  </conditionalFormatting>
  <conditionalFormatting sqref="Z192">
    <cfRule type="expression" dxfId="573" priority="889">
      <formula>Z193&gt;Z192</formula>
    </cfRule>
  </conditionalFormatting>
  <conditionalFormatting sqref="N222">
    <cfRule type="cellIs" dxfId="572" priority="887" operator="equal">
      <formula>0</formula>
    </cfRule>
  </conditionalFormatting>
  <conditionalFormatting sqref="N222">
    <cfRule type="expression" dxfId="571" priority="886">
      <formula>N222&lt;&gt;N193</formula>
    </cfRule>
  </conditionalFormatting>
  <conditionalFormatting sqref="P222">
    <cfRule type="cellIs" dxfId="570" priority="885" operator="equal">
      <formula>0</formula>
    </cfRule>
  </conditionalFormatting>
  <conditionalFormatting sqref="P222">
    <cfRule type="expression" dxfId="569" priority="884">
      <formula>P222&lt;&gt;P193</formula>
    </cfRule>
  </conditionalFormatting>
  <conditionalFormatting sqref="R222">
    <cfRule type="cellIs" dxfId="568" priority="883" operator="equal">
      <formula>0</formula>
    </cfRule>
  </conditionalFormatting>
  <conditionalFormatting sqref="R222">
    <cfRule type="expression" dxfId="567" priority="882">
      <formula>R222&lt;&gt;R193</formula>
    </cfRule>
  </conditionalFormatting>
  <conditionalFormatting sqref="T222">
    <cfRule type="cellIs" dxfId="566" priority="881" operator="equal">
      <formula>0</formula>
    </cfRule>
  </conditionalFormatting>
  <conditionalFormatting sqref="T222">
    <cfRule type="expression" dxfId="565" priority="880">
      <formula>T222&lt;&gt;T193</formula>
    </cfRule>
  </conditionalFormatting>
  <conditionalFormatting sqref="V222">
    <cfRule type="cellIs" dxfId="564" priority="879" operator="equal">
      <formula>0</formula>
    </cfRule>
  </conditionalFormatting>
  <conditionalFormatting sqref="V222">
    <cfRule type="expression" dxfId="563" priority="878">
      <formula>V222&lt;&gt;V193</formula>
    </cfRule>
  </conditionalFormatting>
  <conditionalFormatting sqref="X222">
    <cfRule type="cellIs" dxfId="562" priority="877" operator="equal">
      <formula>0</formula>
    </cfRule>
  </conditionalFormatting>
  <conditionalFormatting sqref="X222">
    <cfRule type="expression" dxfId="561" priority="876">
      <formula>X222&lt;&gt;X193</formula>
    </cfRule>
  </conditionalFormatting>
  <conditionalFormatting sqref="Z222">
    <cfRule type="cellIs" dxfId="560" priority="875" operator="equal">
      <formula>0</formula>
    </cfRule>
  </conditionalFormatting>
  <conditionalFormatting sqref="Z222">
    <cfRule type="expression" dxfId="559" priority="874">
      <formula>Z222&lt;&gt;Z193</formula>
    </cfRule>
  </conditionalFormatting>
  <conditionalFormatting sqref="N193">
    <cfRule type="expression" dxfId="558" priority="871">
      <formula>N222&lt;&gt;N193</formula>
    </cfRule>
    <cfRule type="expression" dxfId="557" priority="872">
      <formula>N193&gt;N192</formula>
    </cfRule>
  </conditionalFormatting>
  <conditionalFormatting sqref="P193">
    <cfRule type="expression" dxfId="556" priority="869">
      <formula>P222&lt;&gt;P193</formula>
    </cfRule>
    <cfRule type="expression" dxfId="555" priority="870">
      <formula>P193&gt;P192</formula>
    </cfRule>
  </conditionalFormatting>
  <conditionalFormatting sqref="R193">
    <cfRule type="expression" dxfId="554" priority="867">
      <formula>R222&lt;&gt;R193</formula>
    </cfRule>
    <cfRule type="expression" dxfId="553" priority="868">
      <formula>R193&gt;R192</formula>
    </cfRule>
  </conditionalFormatting>
  <conditionalFormatting sqref="T193">
    <cfRule type="expression" dxfId="552" priority="865">
      <formula>T222&lt;&gt;T193</formula>
    </cfRule>
    <cfRule type="expression" dxfId="551" priority="866">
      <formula>T193&gt;T192</formula>
    </cfRule>
  </conditionalFormatting>
  <conditionalFormatting sqref="V193">
    <cfRule type="expression" dxfId="550" priority="863">
      <formula>V222&lt;&gt;V193</formula>
    </cfRule>
    <cfRule type="expression" dxfId="549" priority="864">
      <formula>V193&gt;V192</formula>
    </cfRule>
  </conditionalFormatting>
  <conditionalFormatting sqref="X193">
    <cfRule type="expression" dxfId="548" priority="861">
      <formula>X222&lt;&gt;X193</formula>
    </cfRule>
    <cfRule type="expression" dxfId="547" priority="862">
      <formula>X193&gt;X192</formula>
    </cfRule>
  </conditionalFormatting>
  <conditionalFormatting sqref="Z193">
    <cfRule type="expression" dxfId="546" priority="859">
      <formula>Z222&lt;&gt;Z193</formula>
    </cfRule>
    <cfRule type="expression" dxfId="545" priority="860">
      <formula>Z193&gt;Z192</formula>
    </cfRule>
  </conditionalFormatting>
  <conditionalFormatting sqref="P226">
    <cfRule type="expression" dxfId="544" priority="858">
      <formula>P226&gt;P201</formula>
    </cfRule>
  </conditionalFormatting>
  <conditionalFormatting sqref="R226">
    <cfRule type="expression" dxfId="543" priority="857">
      <formula>R226&gt;R201</formula>
    </cfRule>
  </conditionalFormatting>
  <conditionalFormatting sqref="T226">
    <cfRule type="expression" dxfId="542" priority="856">
      <formula>T226&gt;T201</formula>
    </cfRule>
  </conditionalFormatting>
  <conditionalFormatting sqref="V226">
    <cfRule type="expression" dxfId="541" priority="855">
      <formula>V226&gt;V201</formula>
    </cfRule>
  </conditionalFormatting>
  <conditionalFormatting sqref="X226">
    <cfRule type="expression" dxfId="540" priority="854">
      <formula>X226&gt;X201</formula>
    </cfRule>
  </conditionalFormatting>
  <conditionalFormatting sqref="Z226">
    <cfRule type="expression" dxfId="539" priority="853">
      <formula>Z226&gt;Z201</formula>
    </cfRule>
  </conditionalFormatting>
  <conditionalFormatting sqref="N226">
    <cfRule type="expression" dxfId="538" priority="852">
      <formula>N226&gt;N201</formula>
    </cfRule>
  </conditionalFormatting>
  <conditionalFormatting sqref="L226">
    <cfRule type="expression" dxfId="537" priority="851">
      <formula>L226&gt;L201</formula>
    </cfRule>
  </conditionalFormatting>
  <conditionalFormatting sqref="L201 N201 P201 R201 T201 V201 X201 Z201">
    <cfRule type="expression" dxfId="536" priority="846">
      <formula>L226&gt;L201</formula>
    </cfRule>
  </conditionalFormatting>
  <conditionalFormatting sqref="L201 N201 P201 R201 T201 V201 X201 Z201">
    <cfRule type="expression" dxfId="535" priority="847">
      <formula>L201&gt;L200</formula>
    </cfRule>
  </conditionalFormatting>
  <conditionalFormatting sqref="L227">
    <cfRule type="expression" dxfId="534" priority="813">
      <formula>L227&gt;L203</formula>
    </cfRule>
  </conditionalFormatting>
  <conditionalFormatting sqref="R203">
    <cfRule type="expression" dxfId="533" priority="800">
      <formula>R227&gt;R203</formula>
    </cfRule>
  </conditionalFormatting>
  <conditionalFormatting sqref="R203">
    <cfRule type="expression" dxfId="532" priority="801">
      <formula>R203&gt;R202</formula>
    </cfRule>
  </conditionalFormatting>
  <conditionalFormatting sqref="N227">
    <cfRule type="expression" dxfId="531" priority="783">
      <formula>N227&gt;N203</formula>
    </cfRule>
  </conditionalFormatting>
  <conditionalFormatting sqref="P227">
    <cfRule type="expression" dxfId="530" priority="782">
      <formula>P227&gt;P203</formula>
    </cfRule>
  </conditionalFormatting>
  <conditionalFormatting sqref="R227">
    <cfRule type="expression" dxfId="529" priority="781">
      <formula>R227&gt;R203</formula>
    </cfRule>
  </conditionalFormatting>
  <conditionalFormatting sqref="T227">
    <cfRule type="expression" dxfId="528" priority="780">
      <formula>T227&gt;T203</formula>
    </cfRule>
  </conditionalFormatting>
  <conditionalFormatting sqref="V227">
    <cfRule type="expression" dxfId="527" priority="779">
      <formula>V227&gt;V203</formula>
    </cfRule>
  </conditionalFormatting>
  <conditionalFormatting sqref="X227">
    <cfRule type="expression" dxfId="526" priority="778">
      <formula>X227&gt;X203</formula>
    </cfRule>
  </conditionalFormatting>
  <conditionalFormatting sqref="Z227">
    <cfRule type="expression" dxfId="525" priority="777">
      <formula>Z227&gt;Z203</formula>
    </cfRule>
  </conditionalFormatting>
  <conditionalFormatting sqref="E235:AB235">
    <cfRule type="expression" dxfId="524" priority="776">
      <formula>E235&gt;E245</formula>
    </cfRule>
  </conditionalFormatting>
  <conditionalFormatting sqref="E236:AB241">
    <cfRule type="expression" dxfId="523" priority="774">
      <formula>E236&gt;E246</formula>
    </cfRule>
  </conditionalFormatting>
  <conditionalFormatting sqref="E246:AH251">
    <cfRule type="expression" dxfId="522" priority="773">
      <formula>E236&gt;E246</formula>
    </cfRule>
  </conditionalFormatting>
  <conditionalFormatting sqref="E244:AH244">
    <cfRule type="expression" dxfId="521" priority="772">
      <formula>E244&gt;E245</formula>
    </cfRule>
  </conditionalFormatting>
  <conditionalFormatting sqref="K258:AH258">
    <cfRule type="expression" dxfId="520" priority="769">
      <formula>K258&lt;&gt;K245</formula>
    </cfRule>
  </conditionalFormatting>
  <conditionalFormatting sqref="L245:AH245">
    <cfRule type="expression" dxfId="519" priority="767">
      <formula>L228&gt;L245</formula>
    </cfRule>
  </conditionalFormatting>
  <conditionalFormatting sqref="E265:AB265">
    <cfRule type="expression" dxfId="518" priority="765">
      <formula>E260&gt;E265</formula>
    </cfRule>
  </conditionalFormatting>
  <conditionalFormatting sqref="E265:AB265">
    <cfRule type="expression" dxfId="517" priority="763">
      <formula>E261&gt;E265</formula>
    </cfRule>
  </conditionalFormatting>
  <conditionalFormatting sqref="E265:AB265">
    <cfRule type="cellIs" dxfId="516" priority="762" operator="equal">
      <formula>0</formula>
    </cfRule>
  </conditionalFormatting>
  <conditionalFormatting sqref="E270:AB270">
    <cfRule type="expression" dxfId="515" priority="761">
      <formula>E270&gt;SUM(E266:E268)</formula>
    </cfRule>
  </conditionalFormatting>
  <conditionalFormatting sqref="E269:AB269">
    <cfRule type="cellIs" dxfId="514" priority="760" operator="equal">
      <formula>0</formula>
    </cfRule>
  </conditionalFormatting>
  <conditionalFormatting sqref="E269:AA269">
    <cfRule type="expression" dxfId="513" priority="759">
      <formula>F270&gt;(F266+F267+F268)</formula>
    </cfRule>
  </conditionalFormatting>
  <conditionalFormatting sqref="E265:AB265">
    <cfRule type="expression" dxfId="512" priority="756">
      <formula>E269&gt;E265</formula>
    </cfRule>
  </conditionalFormatting>
  <conditionalFormatting sqref="E273:AB273">
    <cfRule type="expression" dxfId="511" priority="754">
      <formula>E273&gt;E265</formula>
    </cfRule>
  </conditionalFormatting>
  <conditionalFormatting sqref="E265:AB265">
    <cfRule type="expression" dxfId="510" priority="753">
      <formula>E273&gt;E265</formula>
    </cfRule>
  </conditionalFormatting>
  <conditionalFormatting sqref="E245:AH245">
    <cfRule type="expression" dxfId="509" priority="748">
      <formula>E265&gt;E245</formula>
    </cfRule>
  </conditionalFormatting>
  <conditionalFormatting sqref="E245:AH245">
    <cfRule type="expression" dxfId="508" priority="746">
      <formula>SUM(E124:E125)&gt;E245</formula>
    </cfRule>
  </conditionalFormatting>
  <conditionalFormatting sqref="E275:AB275">
    <cfRule type="expression" dxfId="507" priority="741">
      <formula>E276&gt;E275</formula>
    </cfRule>
  </conditionalFormatting>
  <conditionalFormatting sqref="E297:AH303">
    <cfRule type="expression" dxfId="506" priority="740">
      <formula>E297&gt;E$291</formula>
    </cfRule>
  </conditionalFormatting>
  <conditionalFormatting sqref="E291:AH291">
    <cfRule type="expression" dxfId="505" priority="739">
      <formula>E297&gt;E$291</formula>
    </cfRule>
  </conditionalFormatting>
  <conditionalFormatting sqref="G309:AB309">
    <cfRule type="expression" dxfId="504" priority="738">
      <formula>G309&gt;G305</formula>
    </cfRule>
  </conditionalFormatting>
  <conditionalFormatting sqref="E305:AB305">
    <cfRule type="expression" dxfId="503" priority="737">
      <formula>E309&gt;E305</formula>
    </cfRule>
  </conditionalFormatting>
  <conditionalFormatting sqref="G311:AB311">
    <cfRule type="expression" dxfId="502" priority="735">
      <formula>G311&gt;G309</formula>
    </cfRule>
  </conditionalFormatting>
  <conditionalFormatting sqref="G309:AB309">
    <cfRule type="expression" dxfId="501" priority="734">
      <formula>G311&gt;G309</formula>
    </cfRule>
  </conditionalFormatting>
  <conditionalFormatting sqref="G314:AB314">
    <cfRule type="expression" dxfId="500" priority="733">
      <formula>G314&lt;&gt;G306</formula>
    </cfRule>
  </conditionalFormatting>
  <conditionalFormatting sqref="E306:AB307">
    <cfRule type="expression" dxfId="499" priority="732">
      <formula>E314&lt;&gt;E306</formula>
    </cfRule>
  </conditionalFormatting>
  <conditionalFormatting sqref="G313:AB313">
    <cfRule type="expression" dxfId="498" priority="731">
      <formula>G313&gt;G311</formula>
    </cfRule>
  </conditionalFormatting>
  <conditionalFormatting sqref="G311:AB311">
    <cfRule type="expression" dxfId="497" priority="730">
      <formula>G313&gt;G311</formula>
    </cfRule>
  </conditionalFormatting>
  <conditionalFormatting sqref="G310:AB310">
    <cfRule type="expression" dxfId="496" priority="725">
      <formula>G310&gt;G305</formula>
    </cfRule>
  </conditionalFormatting>
  <conditionalFormatting sqref="E305:AB305">
    <cfRule type="expression" dxfId="495" priority="723">
      <formula>E310&gt;E305</formula>
    </cfRule>
  </conditionalFormatting>
  <conditionalFormatting sqref="K103:AB107">
    <cfRule type="expression" dxfId="494" priority="716">
      <formula>K92&gt;K103</formula>
    </cfRule>
  </conditionalFormatting>
  <conditionalFormatting sqref="K92:AB96">
    <cfRule type="expression" dxfId="493" priority="715">
      <formula>K92&gt;K103</formula>
    </cfRule>
  </conditionalFormatting>
  <conditionalFormatting sqref="G309:AB309">
    <cfRule type="expression" dxfId="492" priority="694">
      <formula>G309&lt;G308</formula>
    </cfRule>
  </conditionalFormatting>
  <conditionalFormatting sqref="G308:AB308">
    <cfRule type="expression" dxfId="491" priority="693">
      <formula>G309&lt;G308</formula>
    </cfRule>
  </conditionalFormatting>
  <conditionalFormatting sqref="G313:AB313">
    <cfRule type="expression" dxfId="490" priority="692">
      <formula>G311&gt;G313</formula>
    </cfRule>
  </conditionalFormatting>
  <conditionalFormatting sqref="G311:AB311">
    <cfRule type="expression" dxfId="489" priority="691">
      <formula>G311&gt;G313</formula>
    </cfRule>
  </conditionalFormatting>
  <conditionalFormatting sqref="E281:AB281">
    <cfRule type="expression" dxfId="488" priority="690">
      <formula>E281&gt;E276</formula>
    </cfRule>
  </conditionalFormatting>
  <conditionalFormatting sqref="E276:AB276">
    <cfRule type="expression" dxfId="487" priority="689">
      <formula>E281&gt;E276</formula>
    </cfRule>
  </conditionalFormatting>
  <conditionalFormatting sqref="E280:AB280">
    <cfRule type="expression" dxfId="486" priority="687">
      <formula>E280&gt;SUM(E279,E278,E277)</formula>
    </cfRule>
  </conditionalFormatting>
  <conditionalFormatting sqref="E279:AB279">
    <cfRule type="expression" dxfId="485" priority="686">
      <formula>E280&gt;SUM(E279,E278,E277)</formula>
    </cfRule>
  </conditionalFormatting>
  <conditionalFormatting sqref="E278:AB278">
    <cfRule type="expression" dxfId="484" priority="685">
      <formula>E280&gt;SUM(E279,E278,E277)</formula>
    </cfRule>
  </conditionalFormatting>
  <conditionalFormatting sqref="E277:AB277">
    <cfRule type="expression" dxfId="483" priority="684">
      <formula>E280&gt;SUM(E279,E278,E277)</formula>
    </cfRule>
  </conditionalFormatting>
  <conditionalFormatting sqref="E261:AB261">
    <cfRule type="expression" dxfId="482" priority="683">
      <formula>E272&gt;E261</formula>
    </cfRule>
  </conditionalFormatting>
  <conditionalFormatting sqref="E272:AB272">
    <cfRule type="expression" dxfId="481" priority="682">
      <formula>E272&gt;E261</formula>
    </cfRule>
  </conditionalFormatting>
  <conditionalFormatting sqref="L196">
    <cfRule type="expression" dxfId="480" priority="681">
      <formula>L197&gt;L196</formula>
    </cfRule>
  </conditionalFormatting>
  <conditionalFormatting sqref="L224">
    <cfRule type="expression" dxfId="479" priority="680">
      <formula>L224&gt;L197</formula>
    </cfRule>
  </conditionalFormatting>
  <conditionalFormatting sqref="N224">
    <cfRule type="expression" dxfId="478" priority="679">
      <formula>N224&gt;N197</formula>
    </cfRule>
  </conditionalFormatting>
  <conditionalFormatting sqref="P224">
    <cfRule type="expression" dxfId="477" priority="678">
      <formula>P224&gt;P197</formula>
    </cfRule>
  </conditionalFormatting>
  <conditionalFormatting sqref="R224">
    <cfRule type="expression" dxfId="476" priority="677">
      <formula>R224&gt;R197</formula>
    </cfRule>
  </conditionalFormatting>
  <conditionalFormatting sqref="T224">
    <cfRule type="expression" dxfId="475" priority="676">
      <formula>T224&gt;T197</formula>
    </cfRule>
  </conditionalFormatting>
  <conditionalFormatting sqref="V224">
    <cfRule type="expression" dxfId="474" priority="675">
      <formula>V224&gt;V197</formula>
    </cfRule>
  </conditionalFormatting>
  <conditionalFormatting sqref="X224">
    <cfRule type="expression" dxfId="473" priority="674">
      <formula>X224&gt;X197</formula>
    </cfRule>
  </conditionalFormatting>
  <conditionalFormatting sqref="Z224">
    <cfRule type="expression" dxfId="472" priority="673">
      <formula>Z224&gt;Z197</formula>
    </cfRule>
  </conditionalFormatting>
  <conditionalFormatting sqref="E38:AH38">
    <cfRule type="expression" dxfId="471" priority="648">
      <formula>E38&gt;#REF!</formula>
    </cfRule>
  </conditionalFormatting>
  <conditionalFormatting sqref="N150:N151">
    <cfRule type="expression" dxfId="470" priority="613">
      <formula>(N154+N153+N152)&gt;N150</formula>
    </cfRule>
    <cfRule type="cellIs" dxfId="469" priority="630" operator="equal">
      <formula>0</formula>
    </cfRule>
  </conditionalFormatting>
  <conditionalFormatting sqref="N152">
    <cfRule type="expression" dxfId="468" priority="612">
      <formula>(N154+N153+N152)&gt;N150</formula>
    </cfRule>
  </conditionalFormatting>
  <conditionalFormatting sqref="N153">
    <cfRule type="expression" dxfId="467" priority="611">
      <formula>(N154+N153+N152)&gt;N150</formula>
    </cfRule>
  </conditionalFormatting>
  <conditionalFormatting sqref="N154">
    <cfRule type="expression" dxfId="466" priority="610">
      <formula>(N154+N153+N152)&gt;N150</formula>
    </cfRule>
  </conditionalFormatting>
  <conditionalFormatting sqref="P150:P151">
    <cfRule type="expression" dxfId="465" priority="608">
      <formula>(P154+P153+P152)&gt;P150</formula>
    </cfRule>
    <cfRule type="cellIs" dxfId="464" priority="609" operator="equal">
      <formula>0</formula>
    </cfRule>
  </conditionalFormatting>
  <conditionalFormatting sqref="P152">
    <cfRule type="expression" dxfId="463" priority="607">
      <formula>(P154+P153+P152)&gt;P150</formula>
    </cfRule>
  </conditionalFormatting>
  <conditionalFormatting sqref="P153">
    <cfRule type="expression" dxfId="462" priority="606">
      <formula>(P154+P153+P152)&gt;P150</formula>
    </cfRule>
  </conditionalFormatting>
  <conditionalFormatting sqref="P154">
    <cfRule type="expression" dxfId="461" priority="605">
      <formula>(P154+P153+P152)&gt;P150</formula>
    </cfRule>
  </conditionalFormatting>
  <conditionalFormatting sqref="R150:R151">
    <cfRule type="expression" dxfId="460" priority="603">
      <formula>(R154+R153+R152)&gt;R150</formula>
    </cfRule>
    <cfRule type="cellIs" dxfId="459" priority="604" operator="equal">
      <formula>0</formula>
    </cfRule>
  </conditionalFormatting>
  <conditionalFormatting sqref="R152">
    <cfRule type="expression" dxfId="458" priority="602">
      <formula>(R154+R153+R152)&gt;R150</formula>
    </cfRule>
  </conditionalFormatting>
  <conditionalFormatting sqref="R153">
    <cfRule type="expression" dxfId="457" priority="601">
      <formula>(R154+R153+R152)&gt;R150</formula>
    </cfRule>
  </conditionalFormatting>
  <conditionalFormatting sqref="R154">
    <cfRule type="expression" dxfId="456" priority="600">
      <formula>(R154+R153+R152)&gt;R150</formula>
    </cfRule>
  </conditionalFormatting>
  <conditionalFormatting sqref="T150:T151">
    <cfRule type="expression" dxfId="455" priority="598">
      <formula>(T154+T153+T152)&gt;T150</formula>
    </cfRule>
    <cfRule type="cellIs" dxfId="454" priority="599" operator="equal">
      <formula>0</formula>
    </cfRule>
  </conditionalFormatting>
  <conditionalFormatting sqref="T152">
    <cfRule type="expression" dxfId="453" priority="597">
      <formula>(T154+T153+T152)&gt;T150</formula>
    </cfRule>
  </conditionalFormatting>
  <conditionalFormatting sqref="T153">
    <cfRule type="expression" dxfId="452" priority="596">
      <formula>(T154+T153+T152)&gt;T150</formula>
    </cfRule>
  </conditionalFormatting>
  <conditionalFormatting sqref="T154">
    <cfRule type="expression" dxfId="451" priority="595">
      <formula>(T154+T153+T152)&gt;T150</formula>
    </cfRule>
  </conditionalFormatting>
  <conditionalFormatting sqref="V150:V151">
    <cfRule type="expression" dxfId="450" priority="593">
      <formula>(V154+V153+V152)&gt;V150</formula>
    </cfRule>
    <cfRule type="cellIs" dxfId="449" priority="594" operator="equal">
      <formula>0</formula>
    </cfRule>
  </conditionalFormatting>
  <conditionalFormatting sqref="V152">
    <cfRule type="expression" dxfId="448" priority="592">
      <formula>(V154+V153+V152)&gt;V150</formula>
    </cfRule>
  </conditionalFormatting>
  <conditionalFormatting sqref="V153">
    <cfRule type="expression" dxfId="447" priority="591">
      <formula>(V154+V153+V152)&gt;V150</formula>
    </cfRule>
  </conditionalFormatting>
  <conditionalFormatting sqref="V154">
    <cfRule type="expression" dxfId="446" priority="590">
      <formula>(V154+V153+V152)&gt;V150</formula>
    </cfRule>
  </conditionalFormatting>
  <conditionalFormatting sqref="X150:X151">
    <cfRule type="expression" dxfId="445" priority="588">
      <formula>(X154+X153+X152)&gt;X150</formula>
    </cfRule>
    <cfRule type="cellIs" dxfId="444" priority="589" operator="equal">
      <formula>0</formula>
    </cfRule>
  </conditionalFormatting>
  <conditionalFormatting sqref="X152">
    <cfRule type="expression" dxfId="443" priority="587">
      <formula>(X154+X153+X152)&gt;X150</formula>
    </cfRule>
  </conditionalFormatting>
  <conditionalFormatting sqref="X153">
    <cfRule type="expression" dxfId="442" priority="586">
      <formula>(X154+X153+X152)&gt;X150</formula>
    </cfRule>
  </conditionalFormatting>
  <conditionalFormatting sqref="X154">
    <cfRule type="expression" dxfId="441" priority="585">
      <formula>(X154+X153+X152)&gt;X150</formula>
    </cfRule>
  </conditionalFormatting>
  <conditionalFormatting sqref="Z150:Z151">
    <cfRule type="expression" dxfId="440" priority="583">
      <formula>(Z154+Z153+Z152)&gt;Z150</formula>
    </cfRule>
    <cfRule type="cellIs" dxfId="439" priority="584" operator="equal">
      <formula>0</formula>
    </cfRule>
  </conditionalFormatting>
  <conditionalFormatting sqref="Z152">
    <cfRule type="expression" dxfId="438" priority="582">
      <formula>(Z154+Z153+Z152)&gt;Z150</formula>
    </cfRule>
  </conditionalFormatting>
  <conditionalFormatting sqref="Z153">
    <cfRule type="expression" dxfId="437" priority="581">
      <formula>(Z154+Z153+Z152)&gt;Z150</formula>
    </cfRule>
  </conditionalFormatting>
  <conditionalFormatting sqref="Z154">
    <cfRule type="expression" dxfId="436" priority="580">
      <formula>(Z154+Z153+Z152)&gt;Z150</formula>
    </cfRule>
  </conditionalFormatting>
  <conditionalFormatting sqref="AB150:AB151">
    <cfRule type="expression" dxfId="435" priority="578">
      <formula>(AB154+AB153+AB152)&gt;AB150</formula>
    </cfRule>
    <cfRule type="cellIs" dxfId="434" priority="579" operator="equal">
      <formula>0</formula>
    </cfRule>
  </conditionalFormatting>
  <conditionalFormatting sqref="AB152">
    <cfRule type="expression" dxfId="433" priority="577">
      <formula>(AB154+AB153+AB152)&gt;AB150</formula>
    </cfRule>
  </conditionalFormatting>
  <conditionalFormatting sqref="AB153">
    <cfRule type="expression" dxfId="432" priority="576">
      <formula>(AB154+AB153+AB152)&gt;AB150</formula>
    </cfRule>
  </conditionalFormatting>
  <conditionalFormatting sqref="AB154">
    <cfRule type="expression" dxfId="431" priority="575">
      <formula>(AB154+AB153+AB152)&gt;AB150</formula>
    </cfRule>
  </conditionalFormatting>
  <conditionalFormatting sqref="N142:N143">
    <cfRule type="expression" dxfId="430" priority="572">
      <formula>(N146+N145+N144)&gt;N142</formula>
    </cfRule>
    <cfRule type="cellIs" dxfId="429" priority="573" operator="equal">
      <formula>0</formula>
    </cfRule>
  </conditionalFormatting>
  <conditionalFormatting sqref="N144">
    <cfRule type="expression" dxfId="428" priority="571">
      <formula>(N146+N145+N144)&gt;N142</formula>
    </cfRule>
  </conditionalFormatting>
  <conditionalFormatting sqref="N145">
    <cfRule type="expression" dxfId="427" priority="570">
      <formula>(N146+N145+N144)&gt;N142</formula>
    </cfRule>
  </conditionalFormatting>
  <conditionalFormatting sqref="N146">
    <cfRule type="expression" dxfId="426" priority="569">
      <formula>(N146+N145+N144)&gt;N142</formula>
    </cfRule>
  </conditionalFormatting>
  <conditionalFormatting sqref="P142:P143">
    <cfRule type="expression" dxfId="425" priority="567">
      <formula>(P146+P145+P144)&gt;P142</formula>
    </cfRule>
    <cfRule type="cellIs" dxfId="424" priority="568" operator="equal">
      <formula>0</formula>
    </cfRule>
  </conditionalFormatting>
  <conditionalFormatting sqref="P144">
    <cfRule type="expression" dxfId="423" priority="566">
      <formula>(P146+P145+P144)&gt;P142</formula>
    </cfRule>
  </conditionalFormatting>
  <conditionalFormatting sqref="P145">
    <cfRule type="expression" dxfId="422" priority="565">
      <formula>(P146+P145+P144)&gt;P142</formula>
    </cfRule>
  </conditionalFormatting>
  <conditionalFormatting sqref="P146">
    <cfRule type="expression" dxfId="421" priority="564">
      <formula>(P146+P145+P144)&gt;P142</formula>
    </cfRule>
  </conditionalFormatting>
  <conditionalFormatting sqref="R142:R143">
    <cfRule type="expression" dxfId="420" priority="562">
      <formula>(R146+R145+R144)&gt;R142</formula>
    </cfRule>
    <cfRule type="cellIs" dxfId="419" priority="563" operator="equal">
      <formula>0</formula>
    </cfRule>
  </conditionalFormatting>
  <conditionalFormatting sqref="R144">
    <cfRule type="expression" dxfId="418" priority="561">
      <formula>(R146+R145+R144)&gt;R142</formula>
    </cfRule>
  </conditionalFormatting>
  <conditionalFormatting sqref="R145">
    <cfRule type="expression" dxfId="417" priority="560">
      <formula>(R146+R145+R144)&gt;R142</formula>
    </cfRule>
  </conditionalFormatting>
  <conditionalFormatting sqref="R146">
    <cfRule type="expression" dxfId="416" priority="559">
      <formula>(R146+R145+R144)&gt;R142</formula>
    </cfRule>
  </conditionalFormatting>
  <conditionalFormatting sqref="T142:T143">
    <cfRule type="expression" dxfId="415" priority="557">
      <formula>(T146+T145+T144)&gt;T142</formula>
    </cfRule>
    <cfRule type="cellIs" dxfId="414" priority="558" operator="equal">
      <formula>0</formula>
    </cfRule>
  </conditionalFormatting>
  <conditionalFormatting sqref="T144">
    <cfRule type="expression" dxfId="413" priority="556">
      <formula>(T146+T145+T144)&gt;T142</formula>
    </cfRule>
  </conditionalFormatting>
  <conditionalFormatting sqref="T145">
    <cfRule type="expression" dxfId="412" priority="555">
      <formula>(T146+T145+T144)&gt;T142</formula>
    </cfRule>
  </conditionalFormatting>
  <conditionalFormatting sqref="T146">
    <cfRule type="expression" dxfId="411" priority="554">
      <formula>(T146+T145+T144)&gt;T142</formula>
    </cfRule>
  </conditionalFormatting>
  <conditionalFormatting sqref="V142:V143">
    <cfRule type="expression" dxfId="410" priority="552">
      <formula>(V146+V145+V144)&gt;V142</formula>
    </cfRule>
    <cfRule type="cellIs" dxfId="409" priority="553" operator="equal">
      <formula>0</formula>
    </cfRule>
  </conditionalFormatting>
  <conditionalFormatting sqref="V144">
    <cfRule type="expression" dxfId="408" priority="551">
      <formula>(V146+V145+V144)&gt;V142</formula>
    </cfRule>
  </conditionalFormatting>
  <conditionalFormatting sqref="V145">
    <cfRule type="expression" dxfId="407" priority="550">
      <formula>(V146+V145+V144)&gt;V142</formula>
    </cfRule>
  </conditionalFormatting>
  <conditionalFormatting sqref="V146">
    <cfRule type="expression" dxfId="406" priority="549">
      <formula>(V146+V145+V144)&gt;V142</formula>
    </cfRule>
  </conditionalFormatting>
  <conditionalFormatting sqref="X142:X143">
    <cfRule type="expression" dxfId="405" priority="547">
      <formula>(X146+X145+X144)&gt;X142</formula>
    </cfRule>
    <cfRule type="cellIs" dxfId="404" priority="548" operator="equal">
      <formula>0</formula>
    </cfRule>
  </conditionalFormatting>
  <conditionalFormatting sqref="X144">
    <cfRule type="expression" dxfId="403" priority="546">
      <formula>(X146+X145+X144)&gt;X142</formula>
    </cfRule>
  </conditionalFormatting>
  <conditionalFormatting sqref="X145">
    <cfRule type="expression" dxfId="402" priority="545">
      <formula>(X146+X145+X144)&gt;X142</formula>
    </cfRule>
  </conditionalFormatting>
  <conditionalFormatting sqref="X146">
    <cfRule type="expression" dxfId="401" priority="544">
      <formula>(X146+X145+X144)&gt;X142</formula>
    </cfRule>
  </conditionalFormatting>
  <conditionalFormatting sqref="Z142:Z143">
    <cfRule type="expression" dxfId="400" priority="542">
      <formula>(Z146+Z145+Z144)&gt;Z142</formula>
    </cfRule>
    <cfRule type="cellIs" dxfId="399" priority="543" operator="equal">
      <formula>0</formula>
    </cfRule>
  </conditionalFormatting>
  <conditionalFormatting sqref="Z144">
    <cfRule type="expression" dxfId="398" priority="541">
      <formula>(Z146+Z145+Z144)&gt;Z142</formula>
    </cfRule>
  </conditionalFormatting>
  <conditionalFormatting sqref="Z145">
    <cfRule type="expression" dxfId="397" priority="540">
      <formula>(Z146+Z145+Z144)&gt;Z142</formula>
    </cfRule>
  </conditionalFormatting>
  <conditionalFormatting sqref="Z146">
    <cfRule type="expression" dxfId="396" priority="539">
      <formula>(Z146+Z145+Z144)&gt;Z142</formula>
    </cfRule>
  </conditionalFormatting>
  <conditionalFormatting sqref="AB142:AB143">
    <cfRule type="expression" dxfId="395" priority="537">
      <formula>(AB146+AB145+AB144)&gt;AB142</formula>
    </cfRule>
    <cfRule type="cellIs" dxfId="394" priority="538" operator="equal">
      <formula>0</formula>
    </cfRule>
  </conditionalFormatting>
  <conditionalFormatting sqref="AB144">
    <cfRule type="expression" dxfId="393" priority="536">
      <formula>(AB146+AB145+AB144)&gt;AB142</formula>
    </cfRule>
  </conditionalFormatting>
  <conditionalFormatting sqref="AB145">
    <cfRule type="expression" dxfId="392" priority="535">
      <formula>(AB146+AB145+AB144)&gt;AB142</formula>
    </cfRule>
  </conditionalFormatting>
  <conditionalFormatting sqref="AB146">
    <cfRule type="expression" dxfId="391" priority="534">
      <formula>(AB146+AB145+AB144)&gt;AB142</formula>
    </cfRule>
  </conditionalFormatting>
  <conditionalFormatting sqref="N158:N159">
    <cfRule type="expression" dxfId="390" priority="532">
      <formula>(N162+N161+N160)&gt;N158</formula>
    </cfRule>
    <cfRule type="cellIs" dxfId="389" priority="533" operator="equal">
      <formula>0</formula>
    </cfRule>
  </conditionalFormatting>
  <conditionalFormatting sqref="N160">
    <cfRule type="expression" dxfId="388" priority="531">
      <formula>(N162+N161+N160)&gt;N158</formula>
    </cfRule>
  </conditionalFormatting>
  <conditionalFormatting sqref="N161">
    <cfRule type="expression" dxfId="387" priority="530">
      <formula>(N162+N161+N160)&gt;N158</formula>
    </cfRule>
  </conditionalFormatting>
  <conditionalFormatting sqref="N162">
    <cfRule type="expression" dxfId="386" priority="529">
      <formula>(N162+N161+N160)&gt;N158</formula>
    </cfRule>
  </conditionalFormatting>
  <conditionalFormatting sqref="P158:P159">
    <cfRule type="expression" dxfId="385" priority="527">
      <formula>(P162+P161+P160)&gt;P158</formula>
    </cfRule>
    <cfRule type="cellIs" dxfId="384" priority="528" operator="equal">
      <formula>0</formula>
    </cfRule>
  </conditionalFormatting>
  <conditionalFormatting sqref="P160">
    <cfRule type="expression" dxfId="383" priority="526">
      <formula>(P162+P161+P160)&gt;P158</formula>
    </cfRule>
  </conditionalFormatting>
  <conditionalFormatting sqref="P161">
    <cfRule type="expression" dxfId="382" priority="525">
      <formula>(P162+P161+P160)&gt;P158</formula>
    </cfRule>
  </conditionalFormatting>
  <conditionalFormatting sqref="P162">
    <cfRule type="expression" dxfId="381" priority="524">
      <formula>(P162+P161+P160)&gt;P158</formula>
    </cfRule>
  </conditionalFormatting>
  <conditionalFormatting sqref="R158:R159">
    <cfRule type="expression" dxfId="380" priority="522">
      <formula>(R162+R161+R160)&gt;R158</formula>
    </cfRule>
    <cfRule type="cellIs" dxfId="379" priority="523" operator="equal">
      <formula>0</formula>
    </cfRule>
  </conditionalFormatting>
  <conditionalFormatting sqref="R160">
    <cfRule type="expression" dxfId="378" priority="521">
      <formula>(R162+R161+R160)&gt;R158</formula>
    </cfRule>
  </conditionalFormatting>
  <conditionalFormatting sqref="R161">
    <cfRule type="expression" dxfId="377" priority="520">
      <formula>(R162+R161+R160)&gt;R158</formula>
    </cfRule>
  </conditionalFormatting>
  <conditionalFormatting sqref="R162">
    <cfRule type="expression" dxfId="376" priority="519">
      <formula>(R162+R161+R160)&gt;R158</formula>
    </cfRule>
  </conditionalFormatting>
  <conditionalFormatting sqref="T158:T159">
    <cfRule type="expression" dxfId="375" priority="517">
      <formula>(T162+T161+T160)&gt;T158</formula>
    </cfRule>
    <cfRule type="cellIs" dxfId="374" priority="518" operator="equal">
      <formula>0</formula>
    </cfRule>
  </conditionalFormatting>
  <conditionalFormatting sqref="T160">
    <cfRule type="expression" dxfId="373" priority="516">
      <formula>(T162+T161+T160)&gt;T158</formula>
    </cfRule>
  </conditionalFormatting>
  <conditionalFormatting sqref="T161">
    <cfRule type="expression" dxfId="372" priority="515">
      <formula>(T162+T161+T160)&gt;T158</formula>
    </cfRule>
  </conditionalFormatting>
  <conditionalFormatting sqref="T162">
    <cfRule type="expression" dxfId="371" priority="514">
      <formula>(T162+T161+T160)&gt;T158</formula>
    </cfRule>
  </conditionalFormatting>
  <conditionalFormatting sqref="V158:V159">
    <cfRule type="expression" dxfId="370" priority="512">
      <formula>(V162+V161+V160)&gt;V158</formula>
    </cfRule>
    <cfRule type="cellIs" dxfId="369" priority="513" operator="equal">
      <formula>0</formula>
    </cfRule>
  </conditionalFormatting>
  <conditionalFormatting sqref="V160">
    <cfRule type="expression" dxfId="368" priority="511">
      <formula>(V162+V161+V160)&gt;V158</formula>
    </cfRule>
  </conditionalFormatting>
  <conditionalFormatting sqref="V161">
    <cfRule type="expression" dxfId="367" priority="510">
      <formula>(V162+V161+V160)&gt;V158</formula>
    </cfRule>
  </conditionalFormatting>
  <conditionalFormatting sqref="V162">
    <cfRule type="expression" dxfId="366" priority="509">
      <formula>(V162+V161+V160)&gt;V158</formula>
    </cfRule>
  </conditionalFormatting>
  <conditionalFormatting sqref="X158:X159">
    <cfRule type="expression" dxfId="365" priority="507">
      <formula>(X162+X161+X160)&gt;X158</formula>
    </cfRule>
    <cfRule type="cellIs" dxfId="364" priority="508" operator="equal">
      <formula>0</formula>
    </cfRule>
  </conditionalFormatting>
  <conditionalFormatting sqref="X160">
    <cfRule type="expression" dxfId="363" priority="506">
      <formula>(X162+X161+X160)&gt;X158</formula>
    </cfRule>
  </conditionalFormatting>
  <conditionalFormatting sqref="X161">
    <cfRule type="expression" dxfId="362" priority="505">
      <formula>(X162+X161+X160)&gt;X158</formula>
    </cfRule>
  </conditionalFormatting>
  <conditionalFormatting sqref="X162">
    <cfRule type="expression" dxfId="361" priority="504">
      <formula>(X162+X161+X160)&gt;X158</formula>
    </cfRule>
  </conditionalFormatting>
  <conditionalFormatting sqref="Z158:Z159">
    <cfRule type="expression" dxfId="360" priority="502">
      <formula>(Z162+Z161+Z160)&gt;Z158</formula>
    </cfRule>
    <cfRule type="cellIs" dxfId="359" priority="503" operator="equal">
      <formula>0</formula>
    </cfRule>
  </conditionalFormatting>
  <conditionalFormatting sqref="Z160">
    <cfRule type="expression" dxfId="358" priority="501">
      <formula>(Z162+Z161+Z160)&gt;Z158</formula>
    </cfRule>
  </conditionalFormatting>
  <conditionalFormatting sqref="Z161">
    <cfRule type="expression" dxfId="357" priority="500">
      <formula>(Z162+Z161+Z160)&gt;Z158</formula>
    </cfRule>
  </conditionalFormatting>
  <conditionalFormatting sqref="Z162">
    <cfRule type="expression" dxfId="356" priority="499">
      <formula>(Z162+Z161+Z160)&gt;Z158</formula>
    </cfRule>
  </conditionalFormatting>
  <conditionalFormatting sqref="AB158:AB159">
    <cfRule type="expression" dxfId="355" priority="497">
      <formula>(AB162+AB161+AB160)&gt;AB158</formula>
    </cfRule>
    <cfRule type="cellIs" dxfId="354" priority="498" operator="equal">
      <formula>0</formula>
    </cfRule>
  </conditionalFormatting>
  <conditionalFormatting sqref="AB160">
    <cfRule type="expression" dxfId="353" priority="496">
      <formula>(AB162+AB161+AB160)&gt;AB158</formula>
    </cfRule>
  </conditionalFormatting>
  <conditionalFormatting sqref="AB161">
    <cfRule type="expression" dxfId="352" priority="495">
      <formula>(AB162+AB161+AB160)&gt;AB158</formula>
    </cfRule>
  </conditionalFormatting>
  <conditionalFormatting sqref="AB162">
    <cfRule type="expression" dxfId="351" priority="494">
      <formula>(AB162+AB161+AB160)&gt;AB158</formula>
    </cfRule>
  </conditionalFormatting>
  <conditionalFormatting sqref="E170:AB170">
    <cfRule type="expression" dxfId="350" priority="451">
      <formula>E170&gt;E166</formula>
    </cfRule>
  </conditionalFormatting>
  <conditionalFormatting sqref="E166:AB166">
    <cfRule type="expression" dxfId="349" priority="450">
      <formula>E170&gt;E166</formula>
    </cfRule>
  </conditionalFormatting>
  <conditionalFormatting sqref="E167:AB167">
    <cfRule type="expression" dxfId="348" priority="439">
      <formula>E167&gt;E166</formula>
    </cfRule>
  </conditionalFormatting>
  <conditionalFormatting sqref="E166:AB166">
    <cfRule type="expression" dxfId="347" priority="438">
      <formula>E167&gt;E166</formula>
    </cfRule>
  </conditionalFormatting>
  <conditionalFormatting sqref="L174 N174 P174 R174 T174 V174 X174 Z174 AB174">
    <cfRule type="expression" dxfId="346" priority="385">
      <formula>L174&gt;L173</formula>
    </cfRule>
  </conditionalFormatting>
  <conditionalFormatting sqref="E176:AB176">
    <cfRule type="expression" dxfId="345" priority="384">
      <formula>E176&gt;E175</formula>
    </cfRule>
  </conditionalFormatting>
  <conditionalFormatting sqref="L173 N173 P173 R173 T173 V173 X173 Z173 AB173">
    <cfRule type="expression" dxfId="344" priority="383">
      <formula>L173&gt;L166</formula>
    </cfRule>
  </conditionalFormatting>
  <conditionalFormatting sqref="E166:AB166">
    <cfRule type="expression" dxfId="343" priority="382">
      <formula>E173&gt;E166</formula>
    </cfRule>
  </conditionalFormatting>
  <conditionalFormatting sqref="E269:AB269">
    <cfRule type="expression" dxfId="342" priority="381">
      <formula>E269&gt;E265</formula>
    </cfRule>
  </conditionalFormatting>
  <conditionalFormatting sqref="E273:AB273">
    <cfRule type="expression" dxfId="341" priority="379">
      <formula>E273&gt;E270</formula>
    </cfRule>
  </conditionalFormatting>
  <conditionalFormatting sqref="E270:AB270">
    <cfRule type="expression" dxfId="340" priority="378">
      <formula>E273&gt;E270</formula>
    </cfRule>
  </conditionalFormatting>
  <conditionalFormatting sqref="E235:AB235">
    <cfRule type="expression" dxfId="339" priority="374">
      <formula>E212&lt;&gt;E235</formula>
    </cfRule>
  </conditionalFormatting>
  <conditionalFormatting sqref="E168:AB169">
    <cfRule type="cellIs" dxfId="338" priority="364" operator="equal">
      <formula>0</formula>
    </cfRule>
  </conditionalFormatting>
  <conditionalFormatting sqref="E168:AB168">
    <cfRule type="expression" dxfId="337" priority="363">
      <formula>E172&gt;E168</formula>
    </cfRule>
  </conditionalFormatting>
  <conditionalFormatting sqref="E169:AB169">
    <cfRule type="expression" dxfId="336" priority="362">
      <formula>E169&gt;E168</formula>
    </cfRule>
  </conditionalFormatting>
  <conditionalFormatting sqref="E168:AB168">
    <cfRule type="expression" dxfId="335" priority="361">
      <formula>E169&gt;E168</formula>
    </cfRule>
  </conditionalFormatting>
  <conditionalFormatting sqref="E168:AB168">
    <cfRule type="expression" dxfId="334" priority="360">
      <formula>E175&gt;E168</formula>
    </cfRule>
  </conditionalFormatting>
  <conditionalFormatting sqref="T202">
    <cfRule type="expression" dxfId="333" priority="359">
      <formula>T203&gt;T202</formula>
    </cfRule>
  </conditionalFormatting>
  <conditionalFormatting sqref="V202">
    <cfRule type="expression" dxfId="332" priority="358">
      <formula>V203&gt;V202</formula>
    </cfRule>
  </conditionalFormatting>
  <conditionalFormatting sqref="X202">
    <cfRule type="expression" dxfId="331" priority="357">
      <formula>X203&gt;X202</formula>
    </cfRule>
  </conditionalFormatting>
  <conditionalFormatting sqref="Z202">
    <cfRule type="expression" dxfId="330" priority="356">
      <formula>Z203&gt;Z202</formula>
    </cfRule>
  </conditionalFormatting>
  <conditionalFormatting sqref="P203">
    <cfRule type="expression" dxfId="329" priority="355">
      <formula>P203&gt;P202</formula>
    </cfRule>
  </conditionalFormatting>
  <conditionalFormatting sqref="P203">
    <cfRule type="expression" dxfId="328" priority="353">
      <formula>P227&gt;P203</formula>
    </cfRule>
  </conditionalFormatting>
  <conditionalFormatting sqref="P203">
    <cfRule type="expression" dxfId="327" priority="354">
      <formula>P203&gt;P202</formula>
    </cfRule>
  </conditionalFormatting>
  <conditionalFormatting sqref="N203">
    <cfRule type="expression" dxfId="326" priority="352">
      <formula>N203&gt;N202</formula>
    </cfRule>
  </conditionalFormatting>
  <conditionalFormatting sqref="N203">
    <cfRule type="expression" dxfId="325" priority="350">
      <formula>N227&gt;N203</formula>
    </cfRule>
  </conditionalFormatting>
  <conditionalFormatting sqref="N203">
    <cfRule type="expression" dxfId="324" priority="351">
      <formula>N203&gt;N202</formula>
    </cfRule>
  </conditionalFormatting>
  <conditionalFormatting sqref="L203">
    <cfRule type="expression" dxfId="323" priority="349">
      <formula>L203&gt;L202</formula>
    </cfRule>
  </conditionalFormatting>
  <conditionalFormatting sqref="L203">
    <cfRule type="expression" dxfId="322" priority="347">
      <formula>L227&gt;L203</formula>
    </cfRule>
  </conditionalFormatting>
  <conditionalFormatting sqref="L203">
    <cfRule type="expression" dxfId="321" priority="348">
      <formula>L203&gt;L202</formula>
    </cfRule>
  </conditionalFormatting>
  <conditionalFormatting sqref="T203">
    <cfRule type="expression" dxfId="320" priority="346">
      <formula>T203&gt;T202</formula>
    </cfRule>
  </conditionalFormatting>
  <conditionalFormatting sqref="T203">
    <cfRule type="expression" dxfId="319" priority="344">
      <formula>T227&gt;T203</formula>
    </cfRule>
  </conditionalFormatting>
  <conditionalFormatting sqref="T203">
    <cfRule type="expression" dxfId="318" priority="345">
      <formula>T203&gt;T202</formula>
    </cfRule>
  </conditionalFormatting>
  <conditionalFormatting sqref="V203">
    <cfRule type="expression" dxfId="317" priority="343">
      <formula>V203&gt;V202</formula>
    </cfRule>
  </conditionalFormatting>
  <conditionalFormatting sqref="V203">
    <cfRule type="expression" dxfId="316" priority="341">
      <formula>V227&gt;V203</formula>
    </cfRule>
  </conditionalFormatting>
  <conditionalFormatting sqref="V203">
    <cfRule type="expression" dxfId="315" priority="342">
      <formula>V203&gt;V202</formula>
    </cfRule>
  </conditionalFormatting>
  <conditionalFormatting sqref="X203">
    <cfRule type="expression" dxfId="314" priority="340">
      <formula>X203&gt;X202</formula>
    </cfRule>
  </conditionalFormatting>
  <conditionalFormatting sqref="X203">
    <cfRule type="expression" dxfId="313" priority="338">
      <formula>X227&gt;X203</formula>
    </cfRule>
  </conditionalFormatting>
  <conditionalFormatting sqref="X203">
    <cfRule type="expression" dxfId="312" priority="339">
      <formula>X203&gt;X202</formula>
    </cfRule>
  </conditionalFormatting>
  <conditionalFormatting sqref="Z203">
    <cfRule type="expression" dxfId="311" priority="337">
      <formula>Z203&gt;Z202</formula>
    </cfRule>
  </conditionalFormatting>
  <conditionalFormatting sqref="Z203">
    <cfRule type="expression" dxfId="310" priority="335">
      <formula>Z227&gt;Z203</formula>
    </cfRule>
  </conditionalFormatting>
  <conditionalFormatting sqref="Z203">
    <cfRule type="expression" dxfId="309" priority="336">
      <formula>Z203&gt;Z202</formula>
    </cfRule>
  </conditionalFormatting>
  <conditionalFormatting sqref="E269:AB269">
    <cfRule type="expression" dxfId="308" priority="334">
      <formula>E269&gt;E262</formula>
    </cfRule>
  </conditionalFormatting>
  <conditionalFormatting sqref="E262:AB262">
    <cfRule type="expression" dxfId="307" priority="333">
      <formula>E269&gt;E262</formula>
    </cfRule>
  </conditionalFormatting>
  <conditionalFormatting sqref="E260:AB260">
    <cfRule type="expression" dxfId="306" priority="331">
      <formula>E260&gt;E271</formula>
    </cfRule>
  </conditionalFormatting>
  <conditionalFormatting sqref="E271:AB271">
    <cfRule type="expression" dxfId="305" priority="330">
      <formula>E260&gt;E271</formula>
    </cfRule>
  </conditionalFormatting>
  <conditionalFormatting sqref="E261:AB261">
    <cfRule type="expression" dxfId="304" priority="329">
      <formula>E261&gt;E272</formula>
    </cfRule>
  </conditionalFormatting>
  <conditionalFormatting sqref="E272:AB272">
    <cfRule type="expression" dxfId="303" priority="328">
      <formula>E261&gt;E272</formula>
    </cfRule>
  </conditionalFormatting>
  <conditionalFormatting sqref="L231">
    <cfRule type="expression" dxfId="302" priority="327">
      <formula>L231&gt;L201+L199</formula>
    </cfRule>
  </conditionalFormatting>
  <conditionalFormatting sqref="N231">
    <cfRule type="expression" dxfId="301" priority="326">
      <formula>N231&gt;N201+N199</formula>
    </cfRule>
  </conditionalFormatting>
  <conditionalFormatting sqref="P231">
    <cfRule type="expression" dxfId="300" priority="325">
      <formula>P231&gt;P201+P199</formula>
    </cfRule>
  </conditionalFormatting>
  <conditionalFormatting sqref="R231">
    <cfRule type="expression" dxfId="299" priority="324">
      <formula>R231&gt;R201+R199</formula>
    </cfRule>
  </conditionalFormatting>
  <conditionalFormatting sqref="T231">
    <cfRule type="expression" dxfId="298" priority="323">
      <formula>T231&gt;T201+T199</formula>
    </cfRule>
  </conditionalFormatting>
  <conditionalFormatting sqref="V231">
    <cfRule type="expression" dxfId="297" priority="322">
      <formula>V231&gt;V201+V199</formula>
    </cfRule>
  </conditionalFormatting>
  <conditionalFormatting sqref="X231">
    <cfRule type="expression" dxfId="296" priority="321">
      <formula>X231&gt;X201+X199</formula>
    </cfRule>
  </conditionalFormatting>
  <conditionalFormatting sqref="Z231">
    <cfRule type="expression" dxfId="295" priority="320">
      <formula>Z231&gt;Z201+Z199</formula>
    </cfRule>
  </conditionalFormatting>
  <conditionalFormatting sqref="L201">
    <cfRule type="expression" dxfId="294" priority="319">
      <formula>L231&gt;L201+L199</formula>
    </cfRule>
  </conditionalFormatting>
  <conditionalFormatting sqref="N201">
    <cfRule type="expression" dxfId="293" priority="318">
      <formula>N231&gt;N201+N199</formula>
    </cfRule>
  </conditionalFormatting>
  <conditionalFormatting sqref="P201">
    <cfRule type="expression" dxfId="292" priority="317">
      <formula>P231&gt;P201+P199</formula>
    </cfRule>
  </conditionalFormatting>
  <conditionalFormatting sqref="R201">
    <cfRule type="expression" dxfId="291" priority="316">
      <formula>R231&gt;R201+R199</formula>
    </cfRule>
  </conditionalFormatting>
  <conditionalFormatting sqref="T201">
    <cfRule type="expression" dxfId="290" priority="315">
      <formula>T231&gt;T201+T199</formula>
    </cfRule>
  </conditionalFormatting>
  <conditionalFormatting sqref="V201">
    <cfRule type="expression" dxfId="289" priority="314">
      <formula>V231&gt;V201+V199</formula>
    </cfRule>
  </conditionalFormatting>
  <conditionalFormatting sqref="X201">
    <cfRule type="expression" dxfId="288" priority="313">
      <formula>X231&gt;X201+X199</formula>
    </cfRule>
  </conditionalFormatting>
  <conditionalFormatting sqref="Z201">
    <cfRule type="expression" dxfId="287" priority="312">
      <formula>Z231&gt;Z201+Z199</formula>
    </cfRule>
  </conditionalFormatting>
  <conditionalFormatting sqref="N199">
    <cfRule type="expression" dxfId="286" priority="307">
      <formula>N231&gt;N201+N199</formula>
    </cfRule>
    <cfRule type="expression" dxfId="285" priority="310">
      <formula>N225&gt;N199</formula>
    </cfRule>
  </conditionalFormatting>
  <conditionalFormatting sqref="N199">
    <cfRule type="expression" dxfId="284" priority="309">
      <formula>N225&gt;N199</formula>
    </cfRule>
  </conditionalFormatting>
  <conditionalFormatting sqref="N199">
    <cfRule type="expression" dxfId="283" priority="308">
      <formula>N199&gt;N198</formula>
    </cfRule>
  </conditionalFormatting>
  <conditionalFormatting sqref="P199">
    <cfRule type="expression" dxfId="282" priority="303">
      <formula>P231&gt;P201+P199</formula>
    </cfRule>
    <cfRule type="expression" dxfId="281" priority="306">
      <formula>P225&gt;P199</formula>
    </cfRule>
  </conditionalFormatting>
  <conditionalFormatting sqref="P199">
    <cfRule type="expression" dxfId="280" priority="305">
      <formula>P225&gt;P199</formula>
    </cfRule>
  </conditionalFormatting>
  <conditionalFormatting sqref="P199">
    <cfRule type="expression" dxfId="279" priority="304">
      <formula>P199&gt;P198</formula>
    </cfRule>
  </conditionalFormatting>
  <conditionalFormatting sqref="R199">
    <cfRule type="expression" dxfId="278" priority="299">
      <formula>R231&gt;R201+R199</formula>
    </cfRule>
    <cfRule type="expression" dxfId="277" priority="302">
      <formula>R225&gt;R199</formula>
    </cfRule>
  </conditionalFormatting>
  <conditionalFormatting sqref="R199">
    <cfRule type="expression" dxfId="276" priority="301">
      <formula>R225&gt;R199</formula>
    </cfRule>
  </conditionalFormatting>
  <conditionalFormatting sqref="R199">
    <cfRule type="expression" dxfId="275" priority="300">
      <formula>R199&gt;R198</formula>
    </cfRule>
  </conditionalFormatting>
  <conditionalFormatting sqref="T199">
    <cfRule type="expression" dxfId="274" priority="295">
      <formula>T231&gt;T201+T199</formula>
    </cfRule>
    <cfRule type="expression" dxfId="273" priority="298">
      <formula>T225&gt;T199</formula>
    </cfRule>
  </conditionalFormatting>
  <conditionalFormatting sqref="T199">
    <cfRule type="expression" dxfId="272" priority="297">
      <formula>T225&gt;T199</formula>
    </cfRule>
  </conditionalFormatting>
  <conditionalFormatting sqref="T199">
    <cfRule type="expression" dxfId="271" priority="296">
      <formula>T199&gt;T198</formula>
    </cfRule>
  </conditionalFormatting>
  <conditionalFormatting sqref="V199">
    <cfRule type="expression" dxfId="270" priority="291">
      <formula>V231&gt;V201+V199</formula>
    </cfRule>
    <cfRule type="expression" dxfId="269" priority="294">
      <formula>V225&gt;V199</formula>
    </cfRule>
  </conditionalFormatting>
  <conditionalFormatting sqref="V199">
    <cfRule type="expression" dxfId="268" priority="293">
      <formula>V225&gt;V199</formula>
    </cfRule>
  </conditionalFormatting>
  <conditionalFormatting sqref="V199">
    <cfRule type="expression" dxfId="267" priority="292">
      <formula>V199&gt;V198</formula>
    </cfRule>
  </conditionalFormatting>
  <conditionalFormatting sqref="X199">
    <cfRule type="expression" dxfId="266" priority="287">
      <formula>X231&gt;X201+X199</formula>
    </cfRule>
    <cfRule type="expression" dxfId="265" priority="290">
      <formula>X225&gt;X199</formula>
    </cfRule>
  </conditionalFormatting>
  <conditionalFormatting sqref="X199">
    <cfRule type="expression" dxfId="264" priority="289">
      <formula>X225&gt;X199</formula>
    </cfRule>
  </conditionalFormatting>
  <conditionalFormatting sqref="X199">
    <cfRule type="expression" dxfId="263" priority="288">
      <formula>X199&gt;X198</formula>
    </cfRule>
  </conditionalFormatting>
  <conditionalFormatting sqref="Z199">
    <cfRule type="expression" dxfId="262" priority="283">
      <formula>Z231&gt;Z201+Z199</formula>
    </cfRule>
    <cfRule type="expression" dxfId="261" priority="286">
      <formula>Z225&gt;Z199</formula>
    </cfRule>
  </conditionalFormatting>
  <conditionalFormatting sqref="Z199">
    <cfRule type="expression" dxfId="260" priority="285">
      <formula>Z225&gt;Z199</formula>
    </cfRule>
  </conditionalFormatting>
  <conditionalFormatting sqref="Z199">
    <cfRule type="expression" dxfId="259" priority="284">
      <formula>Z199&gt;Z198</formula>
    </cfRule>
  </conditionalFormatting>
  <conditionalFormatting sqref="K69:AB69">
    <cfRule type="cellIs" dxfId="258" priority="282" operator="equal">
      <formula>0</formula>
    </cfRule>
  </conditionalFormatting>
  <conditionalFormatting sqref="K317:AH317">
    <cfRule type="expression" dxfId="257" priority="277">
      <formula>K317&gt;K315</formula>
    </cfRule>
  </conditionalFormatting>
  <conditionalFormatting sqref="K317:AH317">
    <cfRule type="expression" dxfId="256" priority="275">
      <formula>K315&gt;K317</formula>
    </cfRule>
  </conditionalFormatting>
  <conditionalFormatting sqref="K73:AB73">
    <cfRule type="expression" dxfId="255" priority="273">
      <formula>K74&gt;K73</formula>
    </cfRule>
  </conditionalFormatting>
  <conditionalFormatting sqref="E243:AB243">
    <cfRule type="expression" dxfId="254" priority="272">
      <formula>E243&gt;E235</formula>
    </cfRule>
  </conditionalFormatting>
  <conditionalFormatting sqref="E235:AB235">
    <cfRule type="expression" dxfId="253" priority="271">
      <formula>E243&gt;E235</formula>
    </cfRule>
  </conditionalFormatting>
  <conditionalFormatting sqref="D5">
    <cfRule type="cellIs" dxfId="252" priority="270" operator="equal">
      <formula>0</formula>
    </cfRule>
  </conditionalFormatting>
  <conditionalFormatting sqref="L219">
    <cfRule type="expression" dxfId="251" priority="1916">
      <formula>L219&gt;L235 &amp; EXACT(#REF!,"1") &amp; EXACT(#REF!,"1")</formula>
    </cfRule>
  </conditionalFormatting>
  <conditionalFormatting sqref="E124:AB124">
    <cfRule type="expression" dxfId="250" priority="1917">
      <formula>SUM(E124:E125)&gt;E245</formula>
    </cfRule>
  </conditionalFormatting>
  <conditionalFormatting sqref="E125:F125">
    <cfRule type="expression" dxfId="249" priority="1918">
      <formula>SUM(E124:E125)&gt;E245</formula>
    </cfRule>
  </conditionalFormatting>
  <conditionalFormatting sqref="AB269">
    <cfRule type="expression" dxfId="248" priority="1923">
      <formula>AI270&gt;(AI266+AI267+AI268)</formula>
    </cfRule>
  </conditionalFormatting>
  <conditionalFormatting sqref="K64:AB64">
    <cfRule type="cellIs" dxfId="247" priority="269" operator="equal">
      <formula>0</formula>
    </cfRule>
  </conditionalFormatting>
  <conditionalFormatting sqref="K62:AB62">
    <cfRule type="cellIs" dxfId="246" priority="268" operator="equal">
      <formula>0</formula>
    </cfRule>
  </conditionalFormatting>
  <conditionalFormatting sqref="K60:AB60">
    <cfRule type="cellIs" dxfId="245" priority="267" operator="equal">
      <formula>0</formula>
    </cfRule>
  </conditionalFormatting>
  <conditionalFormatting sqref="K58:AB58">
    <cfRule type="cellIs" dxfId="244" priority="266" operator="equal">
      <formula>0</formula>
    </cfRule>
  </conditionalFormatting>
  <conditionalFormatting sqref="K43:AB56">
    <cfRule type="cellIs" dxfId="243" priority="265" operator="equal">
      <formula>0</formula>
    </cfRule>
  </conditionalFormatting>
  <conditionalFormatting sqref="AL321">
    <cfRule type="notContainsBlanks" dxfId="242" priority="263">
      <formula>LEN(TRIM(AL321))&gt;0</formula>
    </cfRule>
  </conditionalFormatting>
  <conditionalFormatting sqref="AN321:AN323">
    <cfRule type="notContainsBlanks" dxfId="241" priority="262">
      <formula>LEN(TRIM(AN321))&gt;0</formula>
    </cfRule>
  </conditionalFormatting>
  <conditionalFormatting sqref="AM321:AM323">
    <cfRule type="notContainsBlanks" dxfId="240" priority="264">
      <formula>LEN(TRIM(AM321))&gt;0</formula>
    </cfRule>
  </conditionalFormatting>
  <conditionalFormatting sqref="AL322:AL323">
    <cfRule type="notContainsBlanks" dxfId="239" priority="261">
      <formula>LEN(TRIM(AL322))&gt;0</formula>
    </cfRule>
  </conditionalFormatting>
  <conditionalFormatting sqref="AN322">
    <cfRule type="notContainsBlanks" dxfId="238" priority="260">
      <formula>LEN(TRIM(AN322))&gt;0</formula>
    </cfRule>
  </conditionalFormatting>
  <conditionalFormatting sqref="AK322">
    <cfRule type="cellIs" dxfId="237" priority="259" operator="equal">
      <formula>0</formula>
    </cfRule>
  </conditionalFormatting>
  <conditionalFormatting sqref="AK323">
    <cfRule type="cellIs" dxfId="236" priority="258" operator="equal">
      <formula>0</formula>
    </cfRule>
  </conditionalFormatting>
  <conditionalFormatting sqref="AK321">
    <cfRule type="cellIs" dxfId="235" priority="257" operator="equal">
      <formula>0</formula>
    </cfRule>
  </conditionalFormatting>
  <conditionalFormatting sqref="AN324">
    <cfRule type="notContainsBlanks" dxfId="234" priority="255">
      <formula>LEN(TRIM(AN324))&gt;0</formula>
    </cfRule>
  </conditionalFormatting>
  <conditionalFormatting sqref="AM324">
    <cfRule type="notContainsBlanks" dxfId="233" priority="256">
      <formula>LEN(TRIM(AM324))&gt;0</formula>
    </cfRule>
  </conditionalFormatting>
  <conditionalFormatting sqref="AL324">
    <cfRule type="notContainsBlanks" dxfId="232" priority="254">
      <formula>LEN(TRIM(AL324))&gt;0</formula>
    </cfRule>
  </conditionalFormatting>
  <conditionalFormatting sqref="AK324">
    <cfRule type="cellIs" dxfId="231" priority="253" operator="equal">
      <formula>0</formula>
    </cfRule>
  </conditionalFormatting>
  <conditionalFormatting sqref="AN325">
    <cfRule type="notContainsBlanks" dxfId="230" priority="251">
      <formula>LEN(TRIM(AN325))&gt;0</formula>
    </cfRule>
  </conditionalFormatting>
  <conditionalFormatting sqref="AM325">
    <cfRule type="notContainsBlanks" dxfId="229" priority="252">
      <formula>LEN(TRIM(AM325))&gt;0</formula>
    </cfRule>
  </conditionalFormatting>
  <conditionalFormatting sqref="AL325">
    <cfRule type="notContainsBlanks" dxfId="228" priority="250">
      <formula>LEN(TRIM(AL325))&gt;0</formula>
    </cfRule>
  </conditionalFormatting>
  <conditionalFormatting sqref="AK325">
    <cfRule type="cellIs" dxfId="227" priority="249" operator="equal">
      <formula>0</formula>
    </cfRule>
  </conditionalFormatting>
  <conditionalFormatting sqref="AL326">
    <cfRule type="notContainsBlanks" dxfId="226" priority="247">
      <formula>LEN(TRIM(AL326))&gt;0</formula>
    </cfRule>
  </conditionalFormatting>
  <conditionalFormatting sqref="AN326:AN328">
    <cfRule type="notContainsBlanks" dxfId="225" priority="246">
      <formula>LEN(TRIM(AN326))&gt;0</formula>
    </cfRule>
  </conditionalFormatting>
  <conditionalFormatting sqref="AM326:AM328">
    <cfRule type="notContainsBlanks" dxfId="224" priority="248">
      <formula>LEN(TRIM(AM326))&gt;0</formula>
    </cfRule>
  </conditionalFormatting>
  <conditionalFormatting sqref="AL327:AL328">
    <cfRule type="notContainsBlanks" dxfId="223" priority="245">
      <formula>LEN(TRIM(AL327))&gt;0</formula>
    </cfRule>
  </conditionalFormatting>
  <conditionalFormatting sqref="AN327">
    <cfRule type="notContainsBlanks" dxfId="222" priority="244">
      <formula>LEN(TRIM(AN327))&gt;0</formula>
    </cfRule>
  </conditionalFormatting>
  <conditionalFormatting sqref="AN329">
    <cfRule type="notContainsBlanks" dxfId="221" priority="242">
      <formula>LEN(TRIM(AN329))&gt;0</formula>
    </cfRule>
  </conditionalFormatting>
  <conditionalFormatting sqref="AM329">
    <cfRule type="notContainsBlanks" dxfId="220" priority="243">
      <formula>LEN(TRIM(AM329))&gt;0</formula>
    </cfRule>
  </conditionalFormatting>
  <conditionalFormatting sqref="AL329">
    <cfRule type="notContainsBlanks" dxfId="219" priority="241">
      <formula>LEN(TRIM(AL329))&gt;0</formula>
    </cfRule>
  </conditionalFormatting>
  <conditionalFormatting sqref="AN330">
    <cfRule type="notContainsBlanks" dxfId="218" priority="239">
      <formula>LEN(TRIM(AN330))&gt;0</formula>
    </cfRule>
  </conditionalFormatting>
  <conditionalFormatting sqref="AM330">
    <cfRule type="notContainsBlanks" dxfId="217" priority="240">
      <formula>LEN(TRIM(AM330))&gt;0</formula>
    </cfRule>
  </conditionalFormatting>
  <conditionalFormatting sqref="AL330">
    <cfRule type="notContainsBlanks" dxfId="216" priority="238">
      <formula>LEN(TRIM(AL330))&gt;0</formula>
    </cfRule>
  </conditionalFormatting>
  <conditionalFormatting sqref="AL331">
    <cfRule type="notContainsBlanks" dxfId="215" priority="236">
      <formula>LEN(TRIM(AL331))&gt;0</formula>
    </cfRule>
  </conditionalFormatting>
  <conditionalFormatting sqref="AN331:AN333">
    <cfRule type="notContainsBlanks" dxfId="214" priority="235">
      <formula>LEN(TRIM(AN331))&gt;0</formula>
    </cfRule>
  </conditionalFormatting>
  <conditionalFormatting sqref="AM331:AM333">
    <cfRule type="notContainsBlanks" dxfId="213" priority="237">
      <formula>LEN(TRIM(AM331))&gt;0</formula>
    </cfRule>
  </conditionalFormatting>
  <conditionalFormatting sqref="AL332:AL333">
    <cfRule type="notContainsBlanks" dxfId="212" priority="234">
      <formula>LEN(TRIM(AL332))&gt;0</formula>
    </cfRule>
  </conditionalFormatting>
  <conditionalFormatting sqref="AN332">
    <cfRule type="notContainsBlanks" dxfId="211" priority="233">
      <formula>LEN(TRIM(AN332))&gt;0</formula>
    </cfRule>
  </conditionalFormatting>
  <conditionalFormatting sqref="AN334">
    <cfRule type="notContainsBlanks" dxfId="210" priority="231">
      <formula>LEN(TRIM(AN334))&gt;0</formula>
    </cfRule>
  </conditionalFormatting>
  <conditionalFormatting sqref="AM334">
    <cfRule type="notContainsBlanks" dxfId="209" priority="232">
      <formula>LEN(TRIM(AM334))&gt;0</formula>
    </cfRule>
  </conditionalFormatting>
  <conditionalFormatting sqref="AL334">
    <cfRule type="notContainsBlanks" dxfId="208" priority="230">
      <formula>LEN(TRIM(AL334))&gt;0</formula>
    </cfRule>
  </conditionalFormatting>
  <conditionalFormatting sqref="AN335">
    <cfRule type="notContainsBlanks" dxfId="207" priority="228">
      <formula>LEN(TRIM(AN335))&gt;0</formula>
    </cfRule>
  </conditionalFormatting>
  <conditionalFormatting sqref="AM335">
    <cfRule type="notContainsBlanks" dxfId="206" priority="229">
      <formula>LEN(TRIM(AM335))&gt;0</formula>
    </cfRule>
  </conditionalFormatting>
  <conditionalFormatting sqref="AL335">
    <cfRule type="notContainsBlanks" dxfId="205" priority="227">
      <formula>LEN(TRIM(AL335))&gt;0</formula>
    </cfRule>
  </conditionalFormatting>
  <conditionalFormatting sqref="AL336">
    <cfRule type="notContainsBlanks" dxfId="204" priority="225">
      <formula>LEN(TRIM(AL336))&gt;0</formula>
    </cfRule>
  </conditionalFormatting>
  <conditionalFormatting sqref="AN336:AN338">
    <cfRule type="notContainsBlanks" dxfId="203" priority="224">
      <formula>LEN(TRIM(AN336))&gt;0</formula>
    </cfRule>
  </conditionalFormatting>
  <conditionalFormatting sqref="AM336:AM338">
    <cfRule type="notContainsBlanks" dxfId="202" priority="226">
      <formula>LEN(TRIM(AM336))&gt;0</formula>
    </cfRule>
  </conditionalFormatting>
  <conditionalFormatting sqref="AL337:AL338">
    <cfRule type="notContainsBlanks" dxfId="201" priority="223">
      <formula>LEN(TRIM(AL337))&gt;0</formula>
    </cfRule>
  </conditionalFormatting>
  <conditionalFormatting sqref="AN337">
    <cfRule type="notContainsBlanks" dxfId="200" priority="222">
      <formula>LEN(TRIM(AN337))&gt;0</formula>
    </cfRule>
  </conditionalFormatting>
  <conditionalFormatting sqref="AN339">
    <cfRule type="notContainsBlanks" dxfId="199" priority="220">
      <formula>LEN(TRIM(AN339))&gt;0</formula>
    </cfRule>
  </conditionalFormatting>
  <conditionalFormatting sqref="AM339">
    <cfRule type="notContainsBlanks" dxfId="198" priority="221">
      <formula>LEN(TRIM(AM339))&gt;0</formula>
    </cfRule>
  </conditionalFormatting>
  <conditionalFormatting sqref="AL339">
    <cfRule type="notContainsBlanks" dxfId="197" priority="219">
      <formula>LEN(TRIM(AL339))&gt;0</formula>
    </cfRule>
  </conditionalFormatting>
  <conditionalFormatting sqref="AK328">
    <cfRule type="cellIs" dxfId="196" priority="214" operator="equal">
      <formula>0</formula>
    </cfRule>
  </conditionalFormatting>
  <conditionalFormatting sqref="AN340">
    <cfRule type="notContainsBlanks" dxfId="195" priority="217">
      <formula>LEN(TRIM(AN340))&gt;0</formula>
    </cfRule>
  </conditionalFormatting>
  <conditionalFormatting sqref="AM340">
    <cfRule type="notContainsBlanks" dxfId="194" priority="218">
      <formula>LEN(TRIM(AM340))&gt;0</formula>
    </cfRule>
  </conditionalFormatting>
  <conditionalFormatting sqref="AL340">
    <cfRule type="notContainsBlanks" dxfId="193" priority="216">
      <formula>LEN(TRIM(AL340))&gt;0</formula>
    </cfRule>
  </conditionalFormatting>
  <conditionalFormatting sqref="AK330">
    <cfRule type="cellIs" dxfId="192" priority="211" operator="equal">
      <formula>0</formula>
    </cfRule>
  </conditionalFormatting>
  <conditionalFormatting sqref="AK327">
    <cfRule type="cellIs" dxfId="191" priority="215" operator="equal">
      <formula>0</formula>
    </cfRule>
  </conditionalFormatting>
  <conditionalFormatting sqref="AK326">
    <cfRule type="cellIs" dxfId="190" priority="213" operator="equal">
      <formula>0</formula>
    </cfRule>
  </conditionalFormatting>
  <conditionalFormatting sqref="AK329">
    <cfRule type="cellIs" dxfId="189" priority="212" operator="equal">
      <formula>0</formula>
    </cfRule>
  </conditionalFormatting>
  <conditionalFormatting sqref="AK332">
    <cfRule type="cellIs" dxfId="188" priority="210" operator="equal">
      <formula>0</formula>
    </cfRule>
  </conditionalFormatting>
  <conditionalFormatting sqref="AK333">
    <cfRule type="cellIs" dxfId="187" priority="209" operator="equal">
      <formula>0</formula>
    </cfRule>
  </conditionalFormatting>
  <conditionalFormatting sqref="AK331">
    <cfRule type="cellIs" dxfId="186" priority="208" operator="equal">
      <formula>0</formula>
    </cfRule>
  </conditionalFormatting>
  <conditionalFormatting sqref="AK334">
    <cfRule type="cellIs" dxfId="185" priority="207" operator="equal">
      <formula>0</formula>
    </cfRule>
  </conditionalFormatting>
  <conditionalFormatting sqref="AK335">
    <cfRule type="cellIs" dxfId="184" priority="206" operator="equal">
      <formula>0</formula>
    </cfRule>
  </conditionalFormatting>
  <conditionalFormatting sqref="AK337">
    <cfRule type="cellIs" dxfId="183" priority="205" operator="equal">
      <formula>0</formula>
    </cfRule>
  </conditionalFormatting>
  <conditionalFormatting sqref="AK338">
    <cfRule type="cellIs" dxfId="182" priority="204" operator="equal">
      <formula>0</formula>
    </cfRule>
  </conditionalFormatting>
  <conditionalFormatting sqref="AK336">
    <cfRule type="cellIs" dxfId="181" priority="203" operator="equal">
      <formula>0</formula>
    </cfRule>
  </conditionalFormatting>
  <conditionalFormatting sqref="AK339">
    <cfRule type="cellIs" dxfId="180" priority="202" operator="equal">
      <formula>0</formula>
    </cfRule>
  </conditionalFormatting>
  <conditionalFormatting sqref="AK340">
    <cfRule type="cellIs" dxfId="179" priority="201" operator="equal">
      <formula>0</formula>
    </cfRule>
  </conditionalFormatting>
  <conditionalFormatting sqref="AL341">
    <cfRule type="notContainsBlanks" dxfId="178" priority="199">
      <formula>LEN(TRIM(AL341))&gt;0</formula>
    </cfRule>
  </conditionalFormatting>
  <conditionalFormatting sqref="AN341:AN343">
    <cfRule type="notContainsBlanks" dxfId="177" priority="198">
      <formula>LEN(TRIM(AN341))&gt;0</formula>
    </cfRule>
  </conditionalFormatting>
  <conditionalFormatting sqref="AM341:AM343">
    <cfRule type="notContainsBlanks" dxfId="176" priority="200">
      <formula>LEN(TRIM(AM341))&gt;0</formula>
    </cfRule>
  </conditionalFormatting>
  <conditionalFormatting sqref="AL342:AL343">
    <cfRule type="notContainsBlanks" dxfId="175" priority="197">
      <formula>LEN(TRIM(AL342))&gt;0</formula>
    </cfRule>
  </conditionalFormatting>
  <conditionalFormatting sqref="AN342">
    <cfRule type="notContainsBlanks" dxfId="174" priority="196">
      <formula>LEN(TRIM(AN342))&gt;0</formula>
    </cfRule>
  </conditionalFormatting>
  <conditionalFormatting sqref="AK342">
    <cfRule type="cellIs" dxfId="173" priority="195" operator="equal">
      <formula>0</formula>
    </cfRule>
  </conditionalFormatting>
  <conditionalFormatting sqref="AK343">
    <cfRule type="cellIs" dxfId="172" priority="194" operator="equal">
      <formula>0</formula>
    </cfRule>
  </conditionalFormatting>
  <conditionalFormatting sqref="AK341">
    <cfRule type="cellIs" dxfId="171" priority="193" operator="equal">
      <formula>0</formula>
    </cfRule>
  </conditionalFormatting>
  <conditionalFormatting sqref="AN344">
    <cfRule type="notContainsBlanks" dxfId="170" priority="191">
      <formula>LEN(TRIM(AN344))&gt;0</formula>
    </cfRule>
  </conditionalFormatting>
  <conditionalFormatting sqref="AM344">
    <cfRule type="notContainsBlanks" dxfId="169" priority="192">
      <formula>LEN(TRIM(AM344))&gt;0</formula>
    </cfRule>
  </conditionalFormatting>
  <conditionalFormatting sqref="AL344">
    <cfRule type="notContainsBlanks" dxfId="168" priority="190">
      <formula>LEN(TRIM(AL344))&gt;0</formula>
    </cfRule>
  </conditionalFormatting>
  <conditionalFormatting sqref="AK344">
    <cfRule type="cellIs" dxfId="167" priority="189" operator="equal">
      <formula>0</formula>
    </cfRule>
  </conditionalFormatting>
  <conditionalFormatting sqref="AN345">
    <cfRule type="notContainsBlanks" dxfId="166" priority="187">
      <formula>LEN(TRIM(AN345))&gt;0</formula>
    </cfRule>
  </conditionalFormatting>
  <conditionalFormatting sqref="AM345">
    <cfRule type="notContainsBlanks" dxfId="165" priority="188">
      <formula>LEN(TRIM(AM345))&gt;0</formula>
    </cfRule>
  </conditionalFormatting>
  <conditionalFormatting sqref="AL345">
    <cfRule type="notContainsBlanks" dxfId="164" priority="186">
      <formula>LEN(TRIM(AL345))&gt;0</formula>
    </cfRule>
  </conditionalFormatting>
  <conditionalFormatting sqref="AK345">
    <cfRule type="cellIs" dxfId="163" priority="185" operator="equal">
      <formula>0</formula>
    </cfRule>
  </conditionalFormatting>
  <conditionalFormatting sqref="AL346">
    <cfRule type="notContainsBlanks" dxfId="162" priority="183">
      <formula>LEN(TRIM(AL346))&gt;0</formula>
    </cfRule>
  </conditionalFormatting>
  <conditionalFormatting sqref="AN346:AN348">
    <cfRule type="notContainsBlanks" dxfId="161" priority="182">
      <formula>LEN(TRIM(AN346))&gt;0</formula>
    </cfRule>
  </conditionalFormatting>
  <conditionalFormatting sqref="AM346:AM348">
    <cfRule type="notContainsBlanks" dxfId="160" priority="184">
      <formula>LEN(TRIM(AM346))&gt;0</formula>
    </cfRule>
  </conditionalFormatting>
  <conditionalFormatting sqref="AL347:AL348">
    <cfRule type="notContainsBlanks" dxfId="159" priority="181">
      <formula>LEN(TRIM(AL347))&gt;0</formula>
    </cfRule>
  </conditionalFormatting>
  <conditionalFormatting sqref="AN347">
    <cfRule type="notContainsBlanks" dxfId="158" priority="180">
      <formula>LEN(TRIM(AN347))&gt;0</formula>
    </cfRule>
  </conditionalFormatting>
  <conditionalFormatting sqref="AN349">
    <cfRule type="notContainsBlanks" dxfId="157" priority="178">
      <formula>LEN(TRIM(AN349))&gt;0</formula>
    </cfRule>
  </conditionalFormatting>
  <conditionalFormatting sqref="AM349">
    <cfRule type="notContainsBlanks" dxfId="156" priority="179">
      <formula>LEN(TRIM(AM349))&gt;0</formula>
    </cfRule>
  </conditionalFormatting>
  <conditionalFormatting sqref="AL349">
    <cfRule type="notContainsBlanks" dxfId="155" priority="177">
      <formula>LEN(TRIM(AL349))&gt;0</formula>
    </cfRule>
  </conditionalFormatting>
  <conditionalFormatting sqref="AN350">
    <cfRule type="notContainsBlanks" dxfId="154" priority="175">
      <formula>LEN(TRIM(AN350))&gt;0</formula>
    </cfRule>
  </conditionalFormatting>
  <conditionalFormatting sqref="AM350">
    <cfRule type="notContainsBlanks" dxfId="153" priority="176">
      <formula>LEN(TRIM(AM350))&gt;0</formula>
    </cfRule>
  </conditionalFormatting>
  <conditionalFormatting sqref="AL350">
    <cfRule type="notContainsBlanks" dxfId="152" priority="174">
      <formula>LEN(TRIM(AL350))&gt;0</formula>
    </cfRule>
  </conditionalFormatting>
  <conditionalFormatting sqref="AL351">
    <cfRule type="notContainsBlanks" dxfId="151" priority="172">
      <formula>LEN(TRIM(AL351))&gt;0</formula>
    </cfRule>
  </conditionalFormatting>
  <conditionalFormatting sqref="AN351:AN353">
    <cfRule type="notContainsBlanks" dxfId="150" priority="171">
      <formula>LEN(TRIM(AN351))&gt;0</formula>
    </cfRule>
  </conditionalFormatting>
  <conditionalFormatting sqref="AM351:AM353">
    <cfRule type="notContainsBlanks" dxfId="149" priority="173">
      <formula>LEN(TRIM(AM351))&gt;0</formula>
    </cfRule>
  </conditionalFormatting>
  <conditionalFormatting sqref="AL352:AL353">
    <cfRule type="notContainsBlanks" dxfId="148" priority="170">
      <formula>LEN(TRIM(AL352))&gt;0</formula>
    </cfRule>
  </conditionalFormatting>
  <conditionalFormatting sqref="AN352">
    <cfRule type="notContainsBlanks" dxfId="147" priority="169">
      <formula>LEN(TRIM(AN352))&gt;0</formula>
    </cfRule>
  </conditionalFormatting>
  <conditionalFormatting sqref="AN354">
    <cfRule type="notContainsBlanks" dxfId="146" priority="167">
      <formula>LEN(TRIM(AN354))&gt;0</formula>
    </cfRule>
  </conditionalFormatting>
  <conditionalFormatting sqref="AM354">
    <cfRule type="notContainsBlanks" dxfId="145" priority="168">
      <formula>LEN(TRIM(AM354))&gt;0</formula>
    </cfRule>
  </conditionalFormatting>
  <conditionalFormatting sqref="AL354">
    <cfRule type="notContainsBlanks" dxfId="144" priority="166">
      <formula>LEN(TRIM(AL354))&gt;0</formula>
    </cfRule>
  </conditionalFormatting>
  <conditionalFormatting sqref="AN355">
    <cfRule type="notContainsBlanks" dxfId="143" priority="164">
      <formula>LEN(TRIM(AN355))&gt;0</formula>
    </cfRule>
  </conditionalFormatting>
  <conditionalFormatting sqref="AM355">
    <cfRule type="notContainsBlanks" dxfId="142" priority="165">
      <formula>LEN(TRIM(AM355))&gt;0</formula>
    </cfRule>
  </conditionalFormatting>
  <conditionalFormatting sqref="AL355">
    <cfRule type="notContainsBlanks" dxfId="141" priority="163">
      <formula>LEN(TRIM(AL355))&gt;0</formula>
    </cfRule>
  </conditionalFormatting>
  <conditionalFormatting sqref="AL356">
    <cfRule type="notContainsBlanks" dxfId="140" priority="161">
      <formula>LEN(TRIM(AL356))&gt;0</formula>
    </cfRule>
  </conditionalFormatting>
  <conditionalFormatting sqref="AN356:AN358">
    <cfRule type="notContainsBlanks" dxfId="139" priority="160">
      <formula>LEN(TRIM(AN356))&gt;0</formula>
    </cfRule>
  </conditionalFormatting>
  <conditionalFormatting sqref="AM356:AM358">
    <cfRule type="notContainsBlanks" dxfId="138" priority="162">
      <formula>LEN(TRIM(AM356))&gt;0</formula>
    </cfRule>
  </conditionalFormatting>
  <conditionalFormatting sqref="AL357:AL358">
    <cfRule type="notContainsBlanks" dxfId="137" priority="159">
      <formula>LEN(TRIM(AL357))&gt;0</formula>
    </cfRule>
  </conditionalFormatting>
  <conditionalFormatting sqref="AN357">
    <cfRule type="notContainsBlanks" dxfId="136" priority="158">
      <formula>LEN(TRIM(AN357))&gt;0</formula>
    </cfRule>
  </conditionalFormatting>
  <conditionalFormatting sqref="AN359">
    <cfRule type="notContainsBlanks" dxfId="135" priority="156">
      <formula>LEN(TRIM(AN359))&gt;0</formula>
    </cfRule>
  </conditionalFormatting>
  <conditionalFormatting sqref="AM359">
    <cfRule type="notContainsBlanks" dxfId="134" priority="157">
      <formula>LEN(TRIM(AM359))&gt;0</formula>
    </cfRule>
  </conditionalFormatting>
  <conditionalFormatting sqref="AL359">
    <cfRule type="notContainsBlanks" dxfId="133" priority="155">
      <formula>LEN(TRIM(AL359))&gt;0</formula>
    </cfRule>
  </conditionalFormatting>
  <conditionalFormatting sqref="AK348">
    <cfRule type="cellIs" dxfId="132" priority="150" operator="equal">
      <formula>0</formula>
    </cfRule>
  </conditionalFormatting>
  <conditionalFormatting sqref="AN360">
    <cfRule type="notContainsBlanks" dxfId="131" priority="153">
      <formula>LEN(TRIM(AN360))&gt;0</formula>
    </cfRule>
  </conditionalFormatting>
  <conditionalFormatting sqref="AM360">
    <cfRule type="notContainsBlanks" dxfId="130" priority="154">
      <formula>LEN(TRIM(AM360))&gt;0</formula>
    </cfRule>
  </conditionalFormatting>
  <conditionalFormatting sqref="AL360">
    <cfRule type="notContainsBlanks" dxfId="129" priority="152">
      <formula>LEN(TRIM(AL360))&gt;0</formula>
    </cfRule>
  </conditionalFormatting>
  <conditionalFormatting sqref="AK350">
    <cfRule type="cellIs" dxfId="128" priority="147" operator="equal">
      <formula>0</formula>
    </cfRule>
  </conditionalFormatting>
  <conditionalFormatting sqref="AK347">
    <cfRule type="cellIs" dxfId="127" priority="151" operator="equal">
      <formula>0</formula>
    </cfRule>
  </conditionalFormatting>
  <conditionalFormatting sqref="AK346">
    <cfRule type="cellIs" dxfId="126" priority="149" operator="equal">
      <formula>0</formula>
    </cfRule>
  </conditionalFormatting>
  <conditionalFormatting sqref="AK349">
    <cfRule type="cellIs" dxfId="125" priority="148" operator="equal">
      <formula>0</formula>
    </cfRule>
  </conditionalFormatting>
  <conditionalFormatting sqref="AK352">
    <cfRule type="cellIs" dxfId="124" priority="146" operator="equal">
      <formula>0</formula>
    </cfRule>
  </conditionalFormatting>
  <conditionalFormatting sqref="AK353">
    <cfRule type="cellIs" dxfId="123" priority="145" operator="equal">
      <formula>0</formula>
    </cfRule>
  </conditionalFormatting>
  <conditionalFormatting sqref="AK351">
    <cfRule type="cellIs" dxfId="122" priority="144" operator="equal">
      <formula>0</formula>
    </cfRule>
  </conditionalFormatting>
  <conditionalFormatting sqref="AK354">
    <cfRule type="cellIs" dxfId="121" priority="143" operator="equal">
      <formula>0</formula>
    </cfRule>
  </conditionalFormatting>
  <conditionalFormatting sqref="AK355">
    <cfRule type="cellIs" dxfId="120" priority="142" operator="equal">
      <formula>0</formula>
    </cfRule>
  </conditionalFormatting>
  <conditionalFormatting sqref="AK357">
    <cfRule type="cellIs" dxfId="119" priority="141" operator="equal">
      <formula>0</formula>
    </cfRule>
  </conditionalFormatting>
  <conditionalFormatting sqref="AK358">
    <cfRule type="cellIs" dxfId="118" priority="140" operator="equal">
      <formula>0</formula>
    </cfRule>
  </conditionalFormatting>
  <conditionalFormatting sqref="AK356">
    <cfRule type="cellIs" dxfId="117" priority="139" operator="equal">
      <formula>0</formula>
    </cfRule>
  </conditionalFormatting>
  <conditionalFormatting sqref="AK359">
    <cfRule type="cellIs" dxfId="116" priority="138" operator="equal">
      <formula>0</formula>
    </cfRule>
  </conditionalFormatting>
  <conditionalFormatting sqref="AK360">
    <cfRule type="cellIs" dxfId="115" priority="137" operator="equal">
      <formula>0</formula>
    </cfRule>
  </conditionalFormatting>
  <conditionalFormatting sqref="AL361">
    <cfRule type="notContainsBlanks" dxfId="114" priority="135">
      <formula>LEN(TRIM(AL361))&gt;0</formula>
    </cfRule>
  </conditionalFormatting>
  <conditionalFormatting sqref="AN361:AN363">
    <cfRule type="notContainsBlanks" dxfId="113" priority="134">
      <formula>LEN(TRIM(AN361))&gt;0</formula>
    </cfRule>
  </conditionalFormatting>
  <conditionalFormatting sqref="AM361:AM363">
    <cfRule type="notContainsBlanks" dxfId="112" priority="136">
      <formula>LEN(TRIM(AM361))&gt;0</formula>
    </cfRule>
  </conditionalFormatting>
  <conditionalFormatting sqref="AL362:AL363">
    <cfRule type="notContainsBlanks" dxfId="111" priority="133">
      <formula>LEN(TRIM(AL362))&gt;0</formula>
    </cfRule>
  </conditionalFormatting>
  <conditionalFormatting sqref="AN362">
    <cfRule type="notContainsBlanks" dxfId="110" priority="132">
      <formula>LEN(TRIM(AN362))&gt;0</formula>
    </cfRule>
  </conditionalFormatting>
  <conditionalFormatting sqref="AK362">
    <cfRule type="cellIs" dxfId="109" priority="131" operator="equal">
      <formula>0</formula>
    </cfRule>
  </conditionalFormatting>
  <conditionalFormatting sqref="AK363">
    <cfRule type="cellIs" dxfId="108" priority="130" operator="equal">
      <formula>0</formula>
    </cfRule>
  </conditionalFormatting>
  <conditionalFormatting sqref="AK361">
    <cfRule type="cellIs" dxfId="107" priority="129" operator="equal">
      <formula>0</formula>
    </cfRule>
  </conditionalFormatting>
  <conditionalFormatting sqref="AN364">
    <cfRule type="notContainsBlanks" dxfId="106" priority="127">
      <formula>LEN(TRIM(AN364))&gt;0</formula>
    </cfRule>
  </conditionalFormatting>
  <conditionalFormatting sqref="AM364">
    <cfRule type="notContainsBlanks" dxfId="105" priority="128">
      <formula>LEN(TRIM(AM364))&gt;0</formula>
    </cfRule>
  </conditionalFormatting>
  <conditionalFormatting sqref="AL364">
    <cfRule type="notContainsBlanks" dxfId="104" priority="126">
      <formula>LEN(TRIM(AL364))&gt;0</formula>
    </cfRule>
  </conditionalFormatting>
  <conditionalFormatting sqref="AK364">
    <cfRule type="cellIs" dxfId="103" priority="125" operator="equal">
      <formula>0</formula>
    </cfRule>
  </conditionalFormatting>
  <conditionalFormatting sqref="AN365">
    <cfRule type="notContainsBlanks" dxfId="102" priority="123">
      <formula>LEN(TRIM(AN365))&gt;0</formula>
    </cfRule>
  </conditionalFormatting>
  <conditionalFormatting sqref="AM365">
    <cfRule type="notContainsBlanks" dxfId="101" priority="124">
      <formula>LEN(TRIM(AM365))&gt;0</formula>
    </cfRule>
  </conditionalFormatting>
  <conditionalFormatting sqref="AL365">
    <cfRule type="notContainsBlanks" dxfId="100" priority="122">
      <formula>LEN(TRIM(AL365))&gt;0</formula>
    </cfRule>
  </conditionalFormatting>
  <conditionalFormatting sqref="AK365">
    <cfRule type="cellIs" dxfId="99" priority="121" operator="equal">
      <formula>0</formula>
    </cfRule>
  </conditionalFormatting>
  <conditionalFormatting sqref="AL366">
    <cfRule type="notContainsBlanks" dxfId="98" priority="119">
      <formula>LEN(TRIM(AL366))&gt;0</formula>
    </cfRule>
  </conditionalFormatting>
  <conditionalFormatting sqref="AN366:AN368">
    <cfRule type="notContainsBlanks" dxfId="97" priority="118">
      <formula>LEN(TRIM(AN366))&gt;0</formula>
    </cfRule>
  </conditionalFormatting>
  <conditionalFormatting sqref="AM366:AM368">
    <cfRule type="notContainsBlanks" dxfId="96" priority="120">
      <formula>LEN(TRIM(AM366))&gt;0</formula>
    </cfRule>
  </conditionalFormatting>
  <conditionalFormatting sqref="AL367:AL368">
    <cfRule type="notContainsBlanks" dxfId="95" priority="117">
      <formula>LEN(TRIM(AL367))&gt;0</formula>
    </cfRule>
  </conditionalFormatting>
  <conditionalFormatting sqref="AN367">
    <cfRule type="notContainsBlanks" dxfId="94" priority="116">
      <formula>LEN(TRIM(AN367))&gt;0</formula>
    </cfRule>
  </conditionalFormatting>
  <conditionalFormatting sqref="AN369">
    <cfRule type="notContainsBlanks" dxfId="93" priority="114">
      <formula>LEN(TRIM(AN369))&gt;0</formula>
    </cfRule>
  </conditionalFormatting>
  <conditionalFormatting sqref="AM369">
    <cfRule type="notContainsBlanks" dxfId="92" priority="115">
      <formula>LEN(TRIM(AM369))&gt;0</formula>
    </cfRule>
  </conditionalFormatting>
  <conditionalFormatting sqref="AL369">
    <cfRule type="notContainsBlanks" dxfId="91" priority="113">
      <formula>LEN(TRIM(AL369))&gt;0</formula>
    </cfRule>
  </conditionalFormatting>
  <conditionalFormatting sqref="AN370">
    <cfRule type="notContainsBlanks" dxfId="90" priority="111">
      <formula>LEN(TRIM(AN370))&gt;0</formula>
    </cfRule>
  </conditionalFormatting>
  <conditionalFormatting sqref="AM370">
    <cfRule type="notContainsBlanks" dxfId="89" priority="112">
      <formula>LEN(TRIM(AM370))&gt;0</formula>
    </cfRule>
  </conditionalFormatting>
  <conditionalFormatting sqref="AL370">
    <cfRule type="notContainsBlanks" dxfId="88" priority="110">
      <formula>LEN(TRIM(AL370))&gt;0</formula>
    </cfRule>
  </conditionalFormatting>
  <conditionalFormatting sqref="AL371">
    <cfRule type="notContainsBlanks" dxfId="87" priority="108">
      <formula>LEN(TRIM(AL371))&gt;0</formula>
    </cfRule>
  </conditionalFormatting>
  <conditionalFormatting sqref="AN371:AN373">
    <cfRule type="notContainsBlanks" dxfId="86" priority="107">
      <formula>LEN(TRIM(AN371))&gt;0</formula>
    </cfRule>
  </conditionalFormatting>
  <conditionalFormatting sqref="AM371:AM373">
    <cfRule type="notContainsBlanks" dxfId="85" priority="109">
      <formula>LEN(TRIM(AM371))&gt;0</formula>
    </cfRule>
  </conditionalFormatting>
  <conditionalFormatting sqref="AL372:AL373">
    <cfRule type="notContainsBlanks" dxfId="84" priority="106">
      <formula>LEN(TRIM(AL372))&gt;0</formula>
    </cfRule>
  </conditionalFormatting>
  <conditionalFormatting sqref="AN372">
    <cfRule type="notContainsBlanks" dxfId="83" priority="105">
      <formula>LEN(TRIM(AN372))&gt;0</formula>
    </cfRule>
  </conditionalFormatting>
  <conditionalFormatting sqref="AN374">
    <cfRule type="notContainsBlanks" dxfId="82" priority="103">
      <formula>LEN(TRIM(AN374))&gt;0</formula>
    </cfRule>
  </conditionalFormatting>
  <conditionalFormatting sqref="AM374">
    <cfRule type="notContainsBlanks" dxfId="81" priority="104">
      <formula>LEN(TRIM(AM374))&gt;0</formula>
    </cfRule>
  </conditionalFormatting>
  <conditionalFormatting sqref="AL374">
    <cfRule type="notContainsBlanks" dxfId="80" priority="102">
      <formula>LEN(TRIM(AL374))&gt;0</formula>
    </cfRule>
  </conditionalFormatting>
  <conditionalFormatting sqref="AN375">
    <cfRule type="notContainsBlanks" dxfId="79" priority="100">
      <formula>LEN(TRIM(AN375))&gt;0</formula>
    </cfRule>
  </conditionalFormatting>
  <conditionalFormatting sqref="AM375">
    <cfRule type="notContainsBlanks" dxfId="78" priority="101">
      <formula>LEN(TRIM(AM375))&gt;0</formula>
    </cfRule>
  </conditionalFormatting>
  <conditionalFormatting sqref="AL375">
    <cfRule type="notContainsBlanks" dxfId="77" priority="99">
      <formula>LEN(TRIM(AL375))&gt;0</formula>
    </cfRule>
  </conditionalFormatting>
  <conditionalFormatting sqref="AL376">
    <cfRule type="notContainsBlanks" dxfId="76" priority="97">
      <formula>LEN(TRIM(AL376))&gt;0</formula>
    </cfRule>
  </conditionalFormatting>
  <conditionalFormatting sqref="AN376:AN378">
    <cfRule type="notContainsBlanks" dxfId="75" priority="96">
      <formula>LEN(TRIM(AN376))&gt;0</formula>
    </cfRule>
  </conditionalFormatting>
  <conditionalFormatting sqref="AM376:AM378">
    <cfRule type="notContainsBlanks" dxfId="74" priority="98">
      <formula>LEN(TRIM(AM376))&gt;0</formula>
    </cfRule>
  </conditionalFormatting>
  <conditionalFormatting sqref="AL377:AL378">
    <cfRule type="notContainsBlanks" dxfId="73" priority="95">
      <formula>LEN(TRIM(AL377))&gt;0</formula>
    </cfRule>
  </conditionalFormatting>
  <conditionalFormatting sqref="AN377">
    <cfRule type="notContainsBlanks" dxfId="72" priority="94">
      <formula>LEN(TRIM(AN377))&gt;0</formula>
    </cfRule>
  </conditionalFormatting>
  <conditionalFormatting sqref="AN379">
    <cfRule type="notContainsBlanks" dxfId="71" priority="92">
      <formula>LEN(TRIM(AN379))&gt;0</formula>
    </cfRule>
  </conditionalFormatting>
  <conditionalFormatting sqref="AM379">
    <cfRule type="notContainsBlanks" dxfId="70" priority="93">
      <formula>LEN(TRIM(AM379))&gt;0</formula>
    </cfRule>
  </conditionalFormatting>
  <conditionalFormatting sqref="AL379">
    <cfRule type="notContainsBlanks" dxfId="69" priority="91">
      <formula>LEN(TRIM(AL379))&gt;0</formula>
    </cfRule>
  </conditionalFormatting>
  <conditionalFormatting sqref="AK368">
    <cfRule type="cellIs" dxfId="68" priority="86" operator="equal">
      <formula>0</formula>
    </cfRule>
  </conditionalFormatting>
  <conditionalFormatting sqref="AN380">
    <cfRule type="notContainsBlanks" dxfId="67" priority="89">
      <formula>LEN(TRIM(AN380))&gt;0</formula>
    </cfRule>
  </conditionalFormatting>
  <conditionalFormatting sqref="AM380">
    <cfRule type="notContainsBlanks" dxfId="66" priority="90">
      <formula>LEN(TRIM(AM380))&gt;0</formula>
    </cfRule>
  </conditionalFormatting>
  <conditionalFormatting sqref="AL380">
    <cfRule type="notContainsBlanks" dxfId="65" priority="88">
      <formula>LEN(TRIM(AL380))&gt;0</formula>
    </cfRule>
  </conditionalFormatting>
  <conditionalFormatting sqref="AK370">
    <cfRule type="cellIs" dxfId="64" priority="83" operator="equal">
      <formula>0</formula>
    </cfRule>
  </conditionalFormatting>
  <conditionalFormatting sqref="AK367">
    <cfRule type="cellIs" dxfId="63" priority="87" operator="equal">
      <formula>0</formula>
    </cfRule>
  </conditionalFormatting>
  <conditionalFormatting sqref="AK366">
    <cfRule type="cellIs" dxfId="62" priority="85" operator="equal">
      <formula>0</formula>
    </cfRule>
  </conditionalFormatting>
  <conditionalFormatting sqref="AK369">
    <cfRule type="cellIs" dxfId="61" priority="84" operator="equal">
      <formula>0</formula>
    </cfRule>
  </conditionalFormatting>
  <conditionalFormatting sqref="AK372">
    <cfRule type="cellIs" dxfId="60" priority="82" operator="equal">
      <formula>0</formula>
    </cfRule>
  </conditionalFormatting>
  <conditionalFormatting sqref="AK373">
    <cfRule type="cellIs" dxfId="59" priority="81" operator="equal">
      <formula>0</formula>
    </cfRule>
  </conditionalFormatting>
  <conditionalFormatting sqref="AK371">
    <cfRule type="cellIs" dxfId="58" priority="80" operator="equal">
      <formula>0</formula>
    </cfRule>
  </conditionalFormatting>
  <conditionalFormatting sqref="AK374">
    <cfRule type="cellIs" dxfId="57" priority="79" operator="equal">
      <formula>0</formula>
    </cfRule>
  </conditionalFormatting>
  <conditionalFormatting sqref="AK375">
    <cfRule type="cellIs" dxfId="56" priority="78" operator="equal">
      <formula>0</formula>
    </cfRule>
  </conditionalFormatting>
  <conditionalFormatting sqref="AK377">
    <cfRule type="cellIs" dxfId="55" priority="77" operator="equal">
      <formula>0</formula>
    </cfRule>
  </conditionalFormatting>
  <conditionalFormatting sqref="AK378">
    <cfRule type="cellIs" dxfId="54" priority="76" operator="equal">
      <formula>0</formula>
    </cfRule>
  </conditionalFormatting>
  <conditionalFormatting sqref="AK376">
    <cfRule type="cellIs" dxfId="53" priority="75" operator="equal">
      <formula>0</formula>
    </cfRule>
  </conditionalFormatting>
  <conditionalFormatting sqref="AK379">
    <cfRule type="cellIs" dxfId="52" priority="74" operator="equal">
      <formula>0</formula>
    </cfRule>
  </conditionalFormatting>
  <conditionalFormatting sqref="AK380">
    <cfRule type="cellIs" dxfId="51" priority="73" operator="equal">
      <formula>0</formula>
    </cfRule>
  </conditionalFormatting>
  <conditionalFormatting sqref="AL381">
    <cfRule type="notContainsBlanks" dxfId="50" priority="71">
      <formula>LEN(TRIM(AL381))&gt;0</formula>
    </cfRule>
  </conditionalFormatting>
  <conditionalFormatting sqref="AN381:AN383">
    <cfRule type="notContainsBlanks" dxfId="49" priority="70">
      <formula>LEN(TRIM(AN381))&gt;0</formula>
    </cfRule>
  </conditionalFormatting>
  <conditionalFormatting sqref="AM381:AM383">
    <cfRule type="notContainsBlanks" dxfId="48" priority="72">
      <formula>LEN(TRIM(AM381))&gt;0</formula>
    </cfRule>
  </conditionalFormatting>
  <conditionalFormatting sqref="AL382:AL383">
    <cfRule type="notContainsBlanks" dxfId="47" priority="69">
      <formula>LEN(TRIM(AL382))&gt;0</formula>
    </cfRule>
  </conditionalFormatting>
  <conditionalFormatting sqref="AN382">
    <cfRule type="notContainsBlanks" dxfId="46" priority="68">
      <formula>LEN(TRIM(AN382))&gt;0</formula>
    </cfRule>
  </conditionalFormatting>
  <conditionalFormatting sqref="AN384">
    <cfRule type="notContainsBlanks" dxfId="45" priority="66">
      <formula>LEN(TRIM(AN384))&gt;0</formula>
    </cfRule>
  </conditionalFormatting>
  <conditionalFormatting sqref="AM384">
    <cfRule type="notContainsBlanks" dxfId="44" priority="67">
      <formula>LEN(TRIM(AM384))&gt;0</formula>
    </cfRule>
  </conditionalFormatting>
  <conditionalFormatting sqref="AL384">
    <cfRule type="notContainsBlanks" dxfId="43" priority="65">
      <formula>LEN(TRIM(AL384))&gt;0</formula>
    </cfRule>
  </conditionalFormatting>
  <conditionalFormatting sqref="AN385">
    <cfRule type="notContainsBlanks" dxfId="42" priority="63">
      <formula>LEN(TRIM(AN385))&gt;0</formula>
    </cfRule>
  </conditionalFormatting>
  <conditionalFormatting sqref="AM385">
    <cfRule type="notContainsBlanks" dxfId="41" priority="64">
      <formula>LEN(TRIM(AM385))&gt;0</formula>
    </cfRule>
  </conditionalFormatting>
  <conditionalFormatting sqref="AL385">
    <cfRule type="notContainsBlanks" dxfId="40" priority="62">
      <formula>LEN(TRIM(AL385))&gt;0</formula>
    </cfRule>
  </conditionalFormatting>
  <conditionalFormatting sqref="AK382">
    <cfRule type="cellIs" dxfId="39" priority="61" operator="equal">
      <formula>0</formula>
    </cfRule>
  </conditionalFormatting>
  <conditionalFormatting sqref="AK383">
    <cfRule type="cellIs" dxfId="38" priority="60" operator="equal">
      <formula>0</formula>
    </cfRule>
  </conditionalFormatting>
  <conditionalFormatting sqref="AK381">
    <cfRule type="cellIs" dxfId="37" priority="59" operator="equal">
      <formula>0</formula>
    </cfRule>
  </conditionalFormatting>
  <conditionalFormatting sqref="AK384">
    <cfRule type="cellIs" dxfId="36" priority="58" operator="equal">
      <formula>0</formula>
    </cfRule>
  </conditionalFormatting>
  <conditionalFormatting sqref="AK385">
    <cfRule type="cellIs" dxfId="35" priority="57" operator="equal">
      <formula>0</formula>
    </cfRule>
  </conditionalFormatting>
  <conditionalFormatting sqref="G381:AB384">
    <cfRule type="expression" dxfId="34" priority="56">
      <formula>G381=0</formula>
    </cfRule>
  </conditionalFormatting>
  <conditionalFormatting sqref="G385:AB385">
    <cfRule type="expression" dxfId="33" priority="55">
      <formula>G385=0</formula>
    </cfRule>
  </conditionalFormatting>
  <conditionalFormatting sqref="H375 J375 L375 N375 P375 R375 T375 V375 X375 Z375 AB375">
    <cfRule type="expression" dxfId="32" priority="54">
      <formula>H375=0</formula>
    </cfRule>
  </conditionalFormatting>
  <conditionalFormatting sqref="H370 J370 L370 N370 P370 R370 T370 V370 X370 Z370 AB370">
    <cfRule type="expression" dxfId="31" priority="51">
      <formula>H370=0</formula>
    </cfRule>
  </conditionalFormatting>
  <conditionalFormatting sqref="G370:AB370">
    <cfRule type="cellIs" dxfId="30" priority="50" operator="equal">
      <formula>0</formula>
    </cfRule>
  </conditionalFormatting>
  <conditionalFormatting sqref="H365 J365 L365 N365 P365 R365 T365 V365 X365 Z365 AB365">
    <cfRule type="expression" dxfId="29" priority="47">
      <formula>H365=0</formula>
    </cfRule>
  </conditionalFormatting>
  <conditionalFormatting sqref="G365:AB365">
    <cfRule type="cellIs" dxfId="28" priority="46" operator="equal">
      <formula>0</formula>
    </cfRule>
  </conditionalFormatting>
  <conditionalFormatting sqref="H360 J360 L360 N360 P360 R360 T360 V360 X360 Z360 AB360">
    <cfRule type="expression" dxfId="27" priority="43">
      <formula>H360=0</formula>
    </cfRule>
  </conditionalFormatting>
  <conditionalFormatting sqref="G360:AB360">
    <cfRule type="cellIs" dxfId="26" priority="42" operator="equal">
      <formula>0</formula>
    </cfRule>
  </conditionalFormatting>
  <conditionalFormatting sqref="H355 J355 L355 N355 P355 R355 T355 V355 X355 Z355 AB355">
    <cfRule type="expression" dxfId="25" priority="39">
      <formula>H355=0</formula>
    </cfRule>
  </conditionalFormatting>
  <conditionalFormatting sqref="G355:AB355">
    <cfRule type="cellIs" dxfId="24" priority="38" operator="equal">
      <formula>0</formula>
    </cfRule>
  </conditionalFormatting>
  <conditionalFormatting sqref="H350 J350 L350 N350 P350 R350 T350 V350 X350 Z350 AB350">
    <cfRule type="expression" dxfId="23" priority="35">
      <formula>H350=0</formula>
    </cfRule>
  </conditionalFormatting>
  <conditionalFormatting sqref="G350:AB350">
    <cfRule type="cellIs" dxfId="22" priority="34" operator="equal">
      <formula>0</formula>
    </cfRule>
  </conditionalFormatting>
  <conditionalFormatting sqref="H345 J345 L345 N345 P345 R345 T345 V345 X345 Z345 AB345">
    <cfRule type="expression" dxfId="21" priority="31">
      <formula>H345=0</formula>
    </cfRule>
  </conditionalFormatting>
  <conditionalFormatting sqref="G345:AB345">
    <cfRule type="cellIs" dxfId="20" priority="30" operator="equal">
      <formula>0</formula>
    </cfRule>
  </conditionalFormatting>
  <conditionalFormatting sqref="H340 J340 L340 N340 P340 R340 T340 V340 X340 Z340 AB340">
    <cfRule type="expression" dxfId="19" priority="27">
      <formula>H340=0</formula>
    </cfRule>
  </conditionalFormatting>
  <conditionalFormatting sqref="G340:AB340">
    <cfRule type="cellIs" dxfId="18" priority="26" operator="equal">
      <formula>0</formula>
    </cfRule>
  </conditionalFormatting>
  <conditionalFormatting sqref="H335 J335 L335 N335 P335 R335 T335 V335 X335 Z335 AB335">
    <cfRule type="expression" dxfId="17" priority="23">
      <formula>H335=0</formula>
    </cfRule>
  </conditionalFormatting>
  <conditionalFormatting sqref="G335:AB335">
    <cfRule type="cellIs" dxfId="16" priority="22" operator="equal">
      <formula>0</formula>
    </cfRule>
  </conditionalFormatting>
  <conditionalFormatting sqref="H330 J330 L330 N330 P330 R330 T330 V330 X330 Z330 AB330">
    <cfRule type="expression" dxfId="15" priority="19">
      <formula>H330=0</formula>
    </cfRule>
  </conditionalFormatting>
  <conditionalFormatting sqref="G330:AB330">
    <cfRule type="cellIs" dxfId="14" priority="18" operator="equal">
      <formula>0</formula>
    </cfRule>
  </conditionalFormatting>
  <conditionalFormatting sqref="H325 J325 L325 N325 P325 R325 T325 V325 X325 Z325 AB325">
    <cfRule type="expression" dxfId="13" priority="15">
      <formula>H325=0</formula>
    </cfRule>
  </conditionalFormatting>
  <conditionalFormatting sqref="G325:AB325">
    <cfRule type="cellIs" dxfId="12" priority="14" operator="equal">
      <formula>0</formula>
    </cfRule>
  </conditionalFormatting>
  <conditionalFormatting sqref="H380">
    <cfRule type="expression" dxfId="11" priority="13">
      <formula>H380=0</formula>
    </cfRule>
  </conditionalFormatting>
  <conditionalFormatting sqref="J380">
    <cfRule type="expression" dxfId="10" priority="12">
      <formula>J380=0</formula>
    </cfRule>
  </conditionalFormatting>
  <conditionalFormatting sqref="L380">
    <cfRule type="expression" dxfId="9" priority="11">
      <formula>L380=0</formula>
    </cfRule>
  </conditionalFormatting>
  <conditionalFormatting sqref="N380">
    <cfRule type="expression" dxfId="8" priority="10">
      <formula>N380=0</formula>
    </cfRule>
  </conditionalFormatting>
  <conditionalFormatting sqref="P380">
    <cfRule type="expression" dxfId="7" priority="9">
      <formula>P380=0</formula>
    </cfRule>
  </conditionalFormatting>
  <conditionalFormatting sqref="R380">
    <cfRule type="expression" dxfId="6" priority="8">
      <formula>R380=0</formula>
    </cfRule>
  </conditionalFormatting>
  <conditionalFormatting sqref="T380">
    <cfRule type="expression" dxfId="5" priority="7">
      <formula>T380=0</formula>
    </cfRule>
  </conditionalFormatting>
  <conditionalFormatting sqref="V380">
    <cfRule type="expression" dxfId="4" priority="6">
      <formula>V380=0</formula>
    </cfRule>
  </conditionalFormatting>
  <conditionalFormatting sqref="X380">
    <cfRule type="expression" dxfId="3" priority="5">
      <formula>X380=0</formula>
    </cfRule>
  </conditionalFormatting>
  <conditionalFormatting sqref="Z380">
    <cfRule type="expression" dxfId="2" priority="4">
      <formula>Z380=0</formula>
    </cfRule>
  </conditionalFormatting>
  <conditionalFormatting sqref="AB380">
    <cfRule type="expression" dxfId="1" priority="3">
      <formula>AB380=0</formula>
    </cfRule>
  </conditionalFormatting>
  <conditionalFormatting sqref="K102:AB102">
    <cfRule type="expression" dxfId="0" priority="1924">
      <formula>K83&gt;K102</formula>
    </cfRule>
  </conditionalFormatting>
  <dataValidations count="2">
    <dataValidation type="whole" allowBlank="1" showInputMessage="1" showErrorMessage="1" errorTitle="Non-Numeric or abnormal value" error="Enter Numbers only between 0 and 99999" sqref="F297:AH303 F235:AH244 E43:AH64 E124:AH135 AI119:AI120 F296:AI296 E291:E303 AC164:AH180 F245:AI245 E78:AH120 F291:AH295 AC216:AH231 AI274 E166:AB180 E10:AH37 AI168 E218:AB231 F246:AH281 E235:E281 E68:AH74 E139:AH162 E184:AH214 E305:AH315 E317:AH317 E321:AJ385">
      <formula1>0</formula1>
      <formula2>99999</formula2>
    </dataValidation>
    <dataValidation type="whole" allowBlank="1" showInputMessage="1" showErrorMessage="1" errorTitle="Numeric Characters Error" error="Enter Numeric Characters only between range 0 and 2000" sqref="E285:AH290">
      <formula1>0</formula1>
      <formula2>2000</formula2>
    </dataValidation>
  </dataValidations>
  <pageMargins left="0.511811023622047" right="7.8740157480315001E-2" top="0.196850393700787" bottom="0.196850393700787" header="0.2" footer="0.118110236220472"/>
  <pageSetup paperSize="9" scale="21" fitToHeight="0" orientation="landscape" r:id="rId1"/>
  <headerFooter>
    <oddFooter>&amp;R&amp;P</oddFooter>
  </headerFooter>
  <rowBreaks count="6" manualBreakCount="6">
    <brk id="64" max="35" man="1"/>
    <brk id="120" max="35" man="1"/>
    <brk id="162" max="35" man="1"/>
    <brk id="214" max="35" man="1"/>
    <brk id="231" max="35" man="1"/>
    <brk id="281" max="35" man="1"/>
  </rowBreaks>
  <ignoredErrors>
    <ignoredError sqref="K8 K66 K76 K122 K164 K233 K283 K216 K182"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C9757ECA-E322-4B4F-A80B-F429838D8BF7}">
  <ds:schemaRefs>
    <ds:schemaRef ds:uri="http://schemas.microsoft.com/office/2006/documentManagement/types"/>
    <ds:schemaRef ds:uri="http://purl.org/dc/dcmitype/"/>
    <ds:schemaRef ds:uri="http://schemas.microsoft.com/office/infopath/2007/PartnerControl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2021-11-03T08:25:12Z</cp:lastPrinted>
  <dcterms:created xsi:type="dcterms:W3CDTF">2018-10-31T09:45:26Z</dcterms:created>
  <dcterms:modified xsi:type="dcterms:W3CDTF">2024-02-15T09:43:52Z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