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 name="prep_new_f1a" sheetId="15" state="hidden"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 i="8" l="1"/>
  <c r="O32" i="8"/>
  <c r="R30" i="8" l="1"/>
  <c r="R34" i="8" l="1"/>
  <c r="R33" i="8"/>
  <c r="R32" i="8"/>
  <c r="R31" i="8"/>
  <c r="M31" i="8"/>
  <c r="P34" i="8" l="1"/>
  <c r="N34" i="8"/>
  <c r="M32" i="8"/>
  <c r="N32" i="8"/>
  <c r="P32" i="8"/>
  <c r="M33" i="8"/>
  <c r="N33" i="8"/>
  <c r="O33" i="8"/>
  <c r="P33" i="8"/>
  <c r="Q33" i="8"/>
  <c r="N31" i="8"/>
  <c r="O31" i="8"/>
  <c r="P31" i="8"/>
  <c r="Q31" i="8"/>
  <c r="N30" i="8"/>
  <c r="P30" i="8"/>
  <c r="M29" i="8"/>
  <c r="O29" i="8"/>
  <c r="Q29" i="8"/>
  <c r="Q28" i="8"/>
  <c r="O28" i="8"/>
  <c r="M28" i="8"/>
  <c r="P27" i="8"/>
  <c r="N27" i="8"/>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6" i="13"/>
  <c r="AO50" i="13"/>
  <c r="AO54" i="13"/>
  <c r="AO59" i="13"/>
  <c r="AO63" i="13"/>
  <c r="AO65" i="13"/>
  <c r="AO66" i="13"/>
  <c r="AO67" i="13"/>
  <c r="AO68" i="13"/>
  <c r="AO69" i="13"/>
  <c r="AO70" i="13"/>
  <c r="AO71" i="13"/>
  <c r="AO72" i="13"/>
  <c r="AO73" i="13"/>
  <c r="AO77" i="13"/>
  <c r="AO79" i="13"/>
  <c r="AO81" i="13"/>
  <c r="AO86" i="13"/>
  <c r="AO90" i="13"/>
  <c r="AO93" i="13"/>
  <c r="AO95" i="13"/>
  <c r="AO99"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9"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T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AO310" i="13" s="1"/>
  <c r="P318" i="8"/>
  <c r="Q318" i="8"/>
  <c r="U310" i="13" s="1"/>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J102" i="8"/>
  <c r="AO96" i="13" s="1"/>
  <c r="AJ103" i="8"/>
  <c r="AO97" i="13" s="1"/>
  <c r="AJ104" i="8"/>
  <c r="AO98" i="13" s="1"/>
  <c r="AJ105" i="8"/>
  <c r="AJ106" i="8"/>
  <c r="AO100" i="13" s="1"/>
  <c r="AJ98" i="8"/>
  <c r="AO92" i="13" s="1"/>
  <c r="AJ89" i="8"/>
  <c r="AO83" i="13" s="1"/>
  <c r="AJ90" i="8"/>
  <c r="AO84" i="13" s="1"/>
  <c r="AJ91" i="8"/>
  <c r="AO85" i="13" s="1"/>
  <c r="AJ92" i="8"/>
  <c r="AJ93" i="8"/>
  <c r="AO87" i="13" s="1"/>
  <c r="AJ94" i="8"/>
  <c r="AO88" i="13" s="1"/>
  <c r="AJ95" i="8"/>
  <c r="AO89" i="13" s="1"/>
  <c r="AJ96" i="8"/>
  <c r="AJ97" i="8"/>
  <c r="AO91" i="13" s="1"/>
  <c r="AJ80" i="8"/>
  <c r="AO74" i="13" s="1"/>
  <c r="AJ81" i="8"/>
  <c r="AO75" i="13" s="1"/>
  <c r="AJ82" i="8"/>
  <c r="AO76" i="13" s="1"/>
  <c r="AJ83" i="8"/>
  <c r="AJ84" i="8"/>
  <c r="AO78" i="13" s="1"/>
  <c r="AJ85" i="8"/>
  <c r="AJ86" i="8"/>
  <c r="AO80" i="13" s="1"/>
  <c r="AJ87" i="8"/>
  <c r="AJ88" i="8"/>
  <c r="AO82" i="13" s="1"/>
  <c r="AJ62" i="8"/>
  <c r="AO56" i="13" s="1"/>
  <c r="S310" i="13" l="1"/>
  <c r="V305" i="13"/>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J66" i="8"/>
  <c r="AO60" i="13" s="1"/>
  <c r="AJ67" i="8"/>
  <c r="AO61" i="13" s="1"/>
  <c r="AJ68" i="8"/>
  <c r="AO62" i="13" s="1"/>
  <c r="AJ69" i="8"/>
  <c r="AJ70" i="8"/>
  <c r="AO64" i="13" s="1"/>
  <c r="AJ54" i="8"/>
  <c r="AO48" i="13" s="1"/>
  <c r="AJ55" i="8"/>
  <c r="AO49" i="13" s="1"/>
  <c r="AJ56" i="8"/>
  <c r="AJ57" i="8"/>
  <c r="AO51" i="13" s="1"/>
  <c r="AJ58" i="8"/>
  <c r="AO52" i="13" s="1"/>
  <c r="AJ59" i="8"/>
  <c r="AO53" i="13" s="1"/>
  <c r="AJ60" i="8"/>
  <c r="AJ61" i="8"/>
  <c r="AO55" i="13" s="1"/>
  <c r="AJ53" i="8"/>
  <c r="AO47" i="13" s="1"/>
  <c r="AJ44" i="8"/>
  <c r="AO38" i="13" s="1"/>
  <c r="AJ36" i="8"/>
  <c r="AO30" i="13" s="1"/>
  <c r="AJ37" i="8"/>
  <c r="AO31" i="13" s="1"/>
  <c r="AJ38" i="8"/>
  <c r="AJ39" i="8"/>
  <c r="AO33" i="13" s="1"/>
  <c r="AJ40" i="8"/>
  <c r="AO34" i="13" s="1"/>
  <c r="AJ41" i="8"/>
  <c r="AO35" i="13" s="1"/>
  <c r="AJ42" i="8"/>
  <c r="AJ43" i="8"/>
  <c r="AO37" i="13" s="1"/>
  <c r="AJ35" i="8"/>
  <c r="AO29" i="13" s="1"/>
  <c r="AJ8" i="8"/>
  <c r="AO2" i="13" s="1"/>
  <c r="AJ45" i="8"/>
  <c r="AO39" i="13" s="1"/>
  <c r="AJ46" i="8"/>
  <c r="AO40" i="13" s="1"/>
  <c r="AJ47" i="8"/>
  <c r="AO41" i="13" s="1"/>
  <c r="AJ48" i="8"/>
  <c r="AO42" i="13" s="1"/>
  <c r="AJ49" i="8"/>
  <c r="AO43" i="13" s="1"/>
  <c r="AJ50" i="8"/>
  <c r="AO44" i="13" s="1"/>
  <c r="AJ51" i="8"/>
  <c r="AO45" i="13" s="1"/>
  <c r="AJ52" i="8"/>
  <c r="AO46" i="13" s="1"/>
  <c r="AJ21" i="8"/>
  <c r="AO15" i="13" s="1"/>
  <c r="AJ20" i="8"/>
  <c r="AO14" i="13" s="1"/>
  <c r="AJ18" i="8"/>
  <c r="AO12" i="13" s="1"/>
  <c r="AJ19" i="8"/>
  <c r="AO13" i="13" s="1"/>
  <c r="AJ22" i="8"/>
  <c r="AO16" i="13" s="1"/>
  <c r="AJ23" i="8"/>
  <c r="AO17" i="13" s="1"/>
  <c r="AJ24" i="8"/>
  <c r="AO18" i="13" s="1"/>
  <c r="AJ25" i="8"/>
  <c r="AO19" i="13" s="1"/>
  <c r="AJ17" i="8"/>
  <c r="AO11" i="13" s="1"/>
  <c r="AK285" i="8"/>
  <c r="AK267" i="8"/>
  <c r="AK249" i="8"/>
  <c r="AK231" i="8"/>
  <c r="AK213" i="8"/>
  <c r="AK184" i="8"/>
  <c r="AK166" i="8"/>
  <c r="AK148" i="8"/>
  <c r="AK135" i="8"/>
  <c r="AK116" i="8"/>
  <c r="AK98" i="8"/>
  <c r="AK80" i="8"/>
  <c r="AJ16" i="8"/>
  <c r="AO10" i="13" s="1"/>
  <c r="AJ9" i="8"/>
  <c r="AO3" i="13" s="1"/>
  <c r="AJ10" i="8"/>
  <c r="AO4" i="13" s="1"/>
  <c r="AJ11" i="8"/>
  <c r="AJ12" i="8"/>
  <c r="AO6" i="13" s="1"/>
  <c r="AJ13" i="8"/>
  <c r="AO7" i="13" s="1"/>
  <c r="AJ14" i="8"/>
  <c r="AO8" i="13" s="1"/>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<sst xmlns="http://schemas.openxmlformats.org/spreadsheetml/2006/main" count="2003" uniqueCount="1000">
  <si>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</si>
  <si>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</si>
  <si>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</si>
  <si>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</si>
  <si>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</si>
  <si>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</si>
  <si>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</si>
  <si>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</si>
  <si>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</si>
  <si>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</si>
  <si>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</si>
  <si>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</si>
  <si>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</si>
  <si>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</si>
  <si>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</si>
  <si>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</si>
  <si>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</si>
  <si>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</si>
  <si>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</si>
  <si>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</si>
  <si>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</si>
  <si>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</si>
  <si>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</si>
  <si>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</si>
  <si>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</si>
  <si>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</si>
  <si>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</si>
  <si>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</si>
  <si>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</si>
  <si>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</si>
  <si>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</si>
  <si>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</si>
  <si>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</si>
  <si>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</si>
  <si>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</si>
  <si>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</si>
  <si>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</si>
  <si>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</si>
  <si>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</si>
  <si>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</si>
  <si>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</si>
  <si>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</si>
  <si>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</si>
  <si>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</si>
  <si>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</si>
  <si>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</si>
  <si>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</si>
  <si>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</si>
  <si>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</si>
  <si>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</si>
  <si>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</si>
  <si>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</si>
  <si>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</si>
  <si>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</si>
  <si>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</si>
  <si>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</si>
  <si>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</si>
  <si>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</si>
  <si>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</si>
  <si>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</si>
  <si>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</si>
  <si>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</si>
  <si>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</si>
  <si>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</si>
  <si>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</si>
  <si>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</si>
  <si>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</si>
  <si>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</si>
  <si>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</si>
  <si>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</si>
  <si>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</si>
  <si>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</si>
  <si>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</si>
  <si>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</si>
  <si>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</si>
  <si>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</si>
  <si>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</si>
  <si>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</si>
  <si>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</si>
  <si>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</si>
  <si>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</si>
  <si>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</si>
  <si>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</si>
  <si>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</si>
  <si>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</si>
  <si>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</si>
  <si>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</si>
  <si>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</si>
  <si>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</si>
  <si>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</si>
  <si>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</si>
  <si>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</si>
  <si>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</si>
  <si>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</si>
  <si>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</si>
  <si>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</si>
  <si>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</si>
  <si>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</si>
  <si>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</si>
  <si>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</si>
  <si>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</si>
  <si>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</si>
  <si>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</si>
  <si>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</si>
  <si>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</si>
  <si>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</si>
  <si>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</si>
  <si>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</si>
  <si>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</si>
  <si>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</si>
  <si>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</si>
  <si>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</si>
  <si>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</si>
  <si>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</si>
  <si>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</si>
  <si>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</si>
  <si>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</si>
  <si>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</si>
  <si>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</si>
  <si>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</si>
  <si>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</si>
  <si>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</si>
  <si>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</si>
  <si>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</si>
  <si>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</si>
  <si>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</si>
  <si>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</si>
  <si>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</si>
  <si>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</si>
  <si>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</si>
  <si>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</si>
  <si>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</si>
  <si>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</si>
  <si>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</si>
  <si>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</si>
  <si>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</si>
  <si>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</si>
  <si>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</si>
  <si>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</si>
  <si>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</si>
  <si>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</si>
  <si>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</si>
  <si>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</si>
  <si>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</si>
  <si>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</si>
  <si>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</si>
  <si>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</si>
  <si>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</si>
  <si>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</si>
  <si>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</si>
  <si>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</si>
  <si>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</si>
  <si>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</si>
  <si>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</si>
  <si>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</si>
  <si>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</si>
  <si>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</si>
  <si>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</si>
  <si>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</si>
  <si>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</si>
  <si>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</si>
  <si>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</si>
  <si>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</si>
  <si>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</si>
  <si>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</si>
  <si>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</si>
  <si>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</si>
  <si>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</si>
  <si>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</si>
  <si>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</si>
  <si>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</si>
  <si>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</si>
  <si>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</si>
  <si>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</si>
  <si>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</si>
  <si>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</si>
  <si>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</si>
  <si>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</si>
  <si>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</si>
  <si>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</si>
  <si>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</si>
  <si>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</si>
  <si>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</si>
  <si>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</si>
  <si>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</si>
  <si>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</si>
  <si>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</si>
  <si>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</si>
  <si>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</si>
  <si>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</si>
  <si>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</si>
  <si>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</si>
  <si>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</si>
  <si>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</si>
  <si>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</si>
  <si>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</si>
  <si>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</si>
  <si>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</si>
  <si>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</si>
  <si>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</si>
  <si>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</si>
  <si>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</si>
  <si>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</si>
  <si>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</si>
  <si>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</si>
  <si>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</si>
  <si>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</si>
  <si>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</si>
  <si>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</si>
  <si>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</si>
  <si>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</si>
  <si>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</si>
  <si>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</si>
  <si>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</si>
  <si>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</si>
  <si>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</si>
  <si>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</si>
  <si>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</si>
  <si>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</si>
  <si>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</si>
  <si>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</si>
  <si>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</si>
  <si>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</si>
  <si>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</si>
  <si>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</si>
  <si>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</si>
  <si>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</si>
  <si>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</si>
  <si>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</si>
  <si>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</si>
  <si>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</si>
  <si>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</si>
  <si>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</si>
  <si>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</si>
  <si>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</si>
  <si>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</si>
  <si>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</si>
  <si>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</si>
  <si>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</si>
  <si>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</si>
  <si>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</si>
  <si>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</si>
  <si>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</si>
  <si>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</si>
  <si>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</si>
  <si>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</si>
  <si>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</si>
  <si>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</si>
  <si>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</si>
  <si>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</si>
  <si>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</si>
  <si>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</si>
  <si>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</si>
  <si>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</si>
  <si>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</si>
  <si>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</si>
  <si>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</si>
  <si>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</si>
  <si>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</si>
  <si>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</si>
  <si>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</si>
  <si>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</si>
  <si>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</si>
  <si>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</si>
  <si>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</si>
  <si>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</si>
  <si>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</si>
  <si>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</si>
  <si>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</si>
  <si>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</si>
  <si>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</si>
  <si>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</si>
  <si>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</si>
  <si>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</si>
  <si>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</si>
  <si>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</si>
  <si>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</si>
  <si>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</si>
  <si>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</si>
  <si>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</si>
  <si>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</si>
  <si>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</si>
  <si>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</si>
  <si>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</si>
  <si>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</si>
  <si>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</si>
  <si>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</si>
  <si>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</si>
  <si>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</si>
  <si>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</si>
  <si>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</si>
  <si>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</si>
  <si>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</si>
  <si>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</si>
  <si>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</si>
  <si>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</si>
  <si>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</si>
  <si>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</si>
  <si>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</si>
  <si>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</si>
  <si>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</si>
  <si>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</si>
  <si>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</si>
  <si>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</si>
  <si>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</si>
  <si>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</si>
  <si>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</si>
  <si>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</si>
  <si>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</si>
  <si>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</si>
  <si>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</si>
  <si>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</si>
  <si>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</si>
  <si>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</si>
  <si>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</si>
  <si>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</si>
  <si>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</si>
  <si>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</si>
  <si>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</si>
  <si>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</si>
  <si>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</si>
  <si>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</si>
  <si>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</si>
  <si>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</si>
  <si>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</si>
  <si>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</si>
  <si>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</si>
  <si>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</si>
  <si>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</si>
  <si>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</si>
  <si>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</si>
  <si>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</si>
  <si>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</si>
  <si>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</si>
  <si>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</si>
  <si>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</si>
  <si>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</si>
  <si>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</si>
  <si>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</si>
  <si>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</si>
  <si>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</si>
  <si>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</si>
  <si>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</si>
  <si>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</si>
  <si>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</si>
  <si>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</si>
  <si>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</si>
  <si>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</si>
  <si>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</si>
  <si>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</si>
  <si>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</si>
  <si>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</si>
  <si>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</si>
  <si>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</si>
  <si>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</si>
  <si>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</si>
  <si>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</si>
  <si>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</si>
  <si>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</si>
  <si>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</si>
  <si>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</si>
  <si>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</si>
  <si>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</si>
  <si>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</si>
  <si>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</si>
  <si>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</si>
  <si>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</si>
  <si>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</si>
  <si>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</si>
  <si>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</si>
  <si>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</si>
  <si>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</si>
  <si>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</si>
  <si>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</si>
  <si>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</si>
  <si>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</si>
  <si>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</si>
  <si>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</si>
  <si>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</si>
  <si>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</si>
  <si>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</si>
  <si>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</si>
  <si>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</si>
  <si>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</si>
  <si>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</si>
  <si>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</si>
  <si>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</si>
  <si>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</si>
  <si>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</si>
  <si>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</si>
  <si>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</si>
  <si>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</si>
  <si>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</si>
  <si>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</si>
  <si>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</si>
  <si>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</si>
  <si>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</si>
  <si>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</si>
  <si>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</si>
  <si>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</si>
  <si>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</si>
  <si>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</si>
  <si>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</si>
  <si>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</si>
  <si>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</si>
  <si>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</si>
  <si>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</si>
  <si>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</si>
  <si>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</si>
  <si>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</si>
  <si>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</si>
  <si>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</si>
  <si>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</si>
  <si>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</si>
  <si>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</si>
  <si>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</si>
  <si>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</si>
  <si>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</si>
  <si>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</si>
  <si>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</si>
  <si>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</si>
  <si>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</si>
  <si>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</si>
  <si>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</si>
  <si>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</si>
  <si>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</si>
  <si>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</si>
  <si>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</si>
  <si>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</si>
  <si>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</si>
  <si>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</si>
  <si>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</si>
  <si>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</si>
  <si>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</si>
  <si>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</si>
  <si>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</si>
  <si>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</si>
  <si>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</si>
  <si>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</si>
  <si>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</si>
  <si>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</si>
  <si>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</si>
  <si>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</si>
  <si>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</si>
  <si>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</si>
  <si>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</si>
  <si>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</si>
  <si>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</si>
  <si>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</si>
  <si>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</si>
  <si>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</si>
  <si>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</si>
  <si>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</si>
  <si>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</si>
  <si>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</si>
  <si>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</si>
  <si>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</si>
  <si>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</si>
  <si>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</si>
  <si>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</si>
  <si>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</si>
  <si>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</si>
  <si>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</si>
  <si>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</si>
  <si>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</si>
  <si>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</si>
  <si>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</si>
  <si>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</si>
  <si>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</si>
  <si>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</si>
  <si>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</si>
  <si>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</si>
  <si>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</si>
  <si>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</si>
  <si>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</si>
  <si>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</si>
  <si>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</si>
  <si>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</si>
  <si>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</si>
  <si>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</si>
  <si>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</si>
  <si>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</si>
  <si>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</si>
  <si>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</si>
  <si>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</si>
  <si>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</si>
  <si>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</si>
  <si>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</si>
  <si>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</si>
  <si>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</si>
  <si>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</si>
  <si>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</si>
  <si>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</si>
  <si>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</si>
  <si>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</si>
  <si>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</si>
  <si>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</si>
  <si>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</si>
  <si>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</si>
  <si>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</si>
  <si>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</si>
  <si>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</si>
  <si>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</si>
  <si>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</si>
  <si>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</si>
  <si>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</si>
  <si>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</si>
  <si>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</si>
  <si>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</si>
  <si>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</si>
  <si>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</si>
  <si>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</si>
  <si>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</si>
  <si>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</si>
  <si>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</si>
  <si>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</si>
  <si>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</si>
  <si>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</si>
  <si>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</si>
  <si>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</si>
  <si>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</si>
  <si>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</si>
  <si>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</si>
  <si>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</si>
  <si>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</si>
  <si>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</si>
  <si>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</si>
  <si>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</si>
  <si>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</si>
  <si>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</si>
  <si>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</si>
  <si>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</si>
  <si>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</si>
  <si>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</si>
  <si>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</si>
  <si>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</si>
  <si>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</si>
  <si>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</si>
  <si>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</si>
  <si>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</si>
  <si>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</si>
  <si>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</si>
  <si>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</si>
  <si>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</si>
  <si>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</si>
  <si>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</si>
  <si>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</si>
  <si>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</si>
  <si>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</si>
  <si>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</si>
  <si>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</si>
  <si>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</si>
  <si>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</si>
  <si>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</si>
  <si>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</si>
  <si>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</si>
  <si>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</si>
  <si>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</si>
  <si>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</si>
  <si>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</si>
  <si>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</si>
  <si>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</si>
  <si>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</si>
  <si>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</si>
  <si>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</si>
  <si>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</si>
  <si>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</si>
  <si>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</si>
  <si>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</si>
  <si>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</si>
  <si>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</si>
  <si>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</si>
  <si>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</si>
  <si>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</si>
  <si>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</si>
  <si>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</si>
  <si>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</si>
  <si>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</si>
  <si>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</si>
  <si>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</si>
  <si>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</si>
  <si>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</si>
  <si>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</si>
  <si>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</si>
  <si>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</si>
  <si>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</si>
  <si>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</si>
  <si>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</si>
  <si>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</si>
  <si>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</si>
  <si>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</si>
  <si>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</si>
  <si>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</si>
  <si>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</si>
  <si>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</si>
  <si>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</si>
  <si>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</si>
  <si>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</si>
  <si>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</si>
  <si>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</si>
  <si>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</si>
  <si>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</si>
  <si>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</si>
  <si>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</si>
  <si>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</si>
  <si>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</si>
  <si>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</si>
  <si>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</si>
  <si>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</si>
  <si>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</si>
  <si>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</si>
  <si>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</si>
  <si>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</si>
  <si>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</si>
  <si>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</si>
  <si>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</si>
  <si>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</si>
  <si>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</si>
  <si>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</si>
  <si>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</si>
  <si>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</si>
  <si>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</si>
  <si>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</si>
  <si>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</si>
  <si>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</si>
  <si>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</si>
  <si>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</si>
  <si>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</si>
  <si>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</si>
  <si>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</si>
  <si>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</si>
  <si>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</si>
  <si>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</si>
  <si>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</si>
  <si>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</si>
  <si>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</si>
  <si>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</si>
  <si>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</si>
  <si>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</si>
  <si>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</si>
  <si>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</si>
  <si>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</si>
  <si>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</si>
  <si>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</si>
  <si>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</si>
  <si>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</si>
  <si>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</si>
  <si>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</si>
  <si>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</si>
  <si>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</si>
  <si>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</si>
  <si>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</si>
  <si>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</si>
  <si>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</si>
  <si>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</si>
  <si>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</si>
  <si>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</si>
  <si>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</si>
  <si>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</si>
  <si>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</si>
  <si>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</si>
  <si>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</si>
  <si>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</si>
  <si>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</si>
  <si>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</si>
  <si>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</si>
  <si>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</si>
  <si>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</si>
  <si>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</si>
  <si>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</si>
  <si>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</si>
  <si>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</si>
  <si>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</si>
  <si>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</si>
  <si>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</si>
  <si>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</si>
  <si>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</si>
  <si>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</si>
  <si>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</si>
  <si>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</si>
  <si>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</si>
  <si>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</si>
  <si>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</si>
  <si>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</si>
  <si>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</si>
  <si>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</si>
  <si>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</si>
  <si>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</si>
  <si>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</si>
  <si>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</si>
  <si>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</si>
  <si>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</si>
  <si>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</si>
  <si>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</si>
  <si>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</si>
  <si>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</si>
  <si>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</si>
  <si>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</si>
  <si>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</si>
  <si>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</si>
  <si>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</si>
  <si>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</si>
  <si>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</si>
  <si>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</si>
  <si>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</si>
  <si>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</si>
  <si>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</si>
  <si>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</si>
  <si>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</si>
  <si>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</si>
  <si>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</si>
  <si>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</si>
  <si>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</si>
  <si>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</si>
  <si>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</si>
  <si>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</si>
  <si>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</si>
  <si>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</si>
  <si>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</si>
  <si>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</si>
  <si>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</si>
  <si>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</si>
  <si>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</si>
  <si>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</si>
  <si>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</si>
  <si>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</si>
  <si>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</si>
  <si>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</si>
  <si>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</si>
  <si>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</si>
  <si>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</si>
  <si>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</si>
  <si>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</si>
  <si>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</si>
  <si>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</si>
  <si>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</si>
  <si>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</si>
  <si>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</si>
  <si>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</si>
  <si>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</si>
  <si>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</si>
  <si>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</si>
  <si>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</si>
  <si>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</si>
  <si>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</si>
  <si>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</si>
  <si>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</si>
  <si>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</si>
  <si>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</si>
  <si>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</si>
  <si>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</si>
  <si>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</si>
  <si>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</si>
  <si>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</si>
  <si>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</si>
  <si>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</si>
  <si>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</si>
  <si>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</si>
  <si>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</si>
  <si>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</si>
  <si>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</si>
  <si>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</si>
  <si>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</si>
  <si>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</si>
  <si>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</si>
  <si>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</si>
  <si>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</si>
  <si>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</si>
  <si>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</si>
  <si>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</si>
  <si>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</si>
  <si>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</si>
  <si>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</si>
  <si>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</si>
  <si>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</si>
  <si>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</si>
  <si>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</si>
  <si>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</si>
  <si>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</si>
  <si>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</si>
  <si>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</si>
  <si>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</si>
  <si>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</si>
  <si>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</si>
  <si>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</si>
  <si>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</si>
  <si>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</si>
  <si>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</si>
  <si>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</si>
  <si>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</si>
  <si>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</si>
  <si>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</si>
  <si>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</si>
  <si>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</si>
  <si>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</si>
  <si>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</si>
  <si>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</si>
  <si>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</si>
  <si>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</si>
  <si>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</si>
  <si>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</si>
  <si>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</si>
  <si>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</si>
  <si>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</si>
  <si>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</si>
  <si>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</si>
  <si>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</si>
  <si>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</si>
  <si>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</si>
  <si>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</si>
  <si>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</si>
  <si>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</si>
  <si>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</si>
  <si>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</si>
  <si>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</si>
  <si>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</si>
  <si>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</si>
  <si>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</si>
  <si>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</si>
  <si>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</si>
  <si>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</si>
  <si>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</si>
  <si>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</si>
  <si>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</si>
  <si>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</si>
  <si>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</si>
  <si>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</si>
  <si>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</si>
  <si>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</si>
  <si>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</si>
  <si>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</si>
  <si>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</si>
  <si>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</si>
  <si>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</si>
  <si>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</si>
  <si>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</si>
  <si>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</si>
  <si>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</si>
  <si>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</si>
  <si>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</si>
  <si>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</si>
  <si>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</si>
  <si>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</si>
  <si>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</si>
  <si>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</si>
  <si>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</si>
  <si>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</si>
  <si>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</si>
  <si>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</si>
  <si>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</si>
  <si>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</si>
  <si>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</si>
  <si>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</si>
  <si>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</si>
  <si>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</si>
  <si>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</si>
  <si>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</si>
  <si>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</si>
  <si>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</si>
  <si>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</si>
  <si>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</si>
  <si>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</si>
  <si>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</si>
  <si>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</si>
  <si>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</si>
  <si>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</si>
  <si>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</si>
  <si>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</si>
  <si>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</si>
  <si>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</si>
  <si>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</si>
  <si>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</si>
  <si>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</si>
  <si>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</si>
  <si>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</si>
  <si>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</si>
  <si>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</si>
  <si>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</si>
  <si>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</si>
  <si>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</si>
  <si>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</si>
  <si>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</si>
  <si>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</si>
  <si>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</si>
  <si>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</si>
  <si>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</si>
  <si>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</si>
  <si>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</si>
  <si>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</si>
  <si>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</si>
  <si>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</si>
  <si>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</si>
  <si>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</si>
  <si>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</si>
  <si>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</si>
  <si>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</si>
  <si>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</si>
  <si>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</si>
  <si>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</si>
  <si>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</si>
  <si>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</si>
  <si>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</si>
  <si>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</si>
  <si>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</si>
  <si>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</si>
  <si>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</si>
  <si>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</si>
  <si>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</si>
  <si>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</si>
  <si>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</si>
  <si>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</si>
  <si>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</si>
  <si>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</si>
  <si>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</si>
  <si>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</si>
  <si>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</si>
  <si>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</si>
  <si>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</si>
  <si>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</si>
  <si>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</si>
  <si>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</si>
  <si>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</si>
  <si>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</si>
  <si>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</si>
  <si>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</si>
  <si>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</si>
  <si>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</si>
  <si>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</si>
  <si>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</si>
  <si>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</si>
  <si>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</si>
  <si>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</si>
  <si>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</si>
  <si>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</si>
  <si>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</si>
  <si>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</si>
  <si>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</si>
  <si>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</si>
  <si>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</si>
  <si>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</si>
  <si>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</si>
  <si>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</si>
  <si>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</si>
  <si>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</si>
  <si>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</si>
  <si>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</si>
  <si>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</si>
  <si>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</si>
  <si>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</si>
  <si>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</si>
  <si>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</si>
  <si>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</si>
  <si>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</si>
  <si>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</si>
  <si>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</si>
  <si>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</si>
  <si>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</si>
  <si>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</si>
  <si>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</si>
  <si>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</si>
  <si>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</si>
  <si>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</si>
  <si>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</si>
  <si>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</si>
  <si>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</si>
  <si>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</si>
  <si>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</si>
  <si>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</si>
  <si>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</si>
  <si>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</si>
  <si>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</si>
  <si>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</si>
  <si>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</si>
  <si>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</si>
  <si>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</si>
  <si>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</si>
  <si>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</si>
  <si>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</si>
  <si>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</si>
  <si>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</si>
  <si>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</si>
  <si>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</si>
  <si>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</si>
  <si>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</si>
  <si>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</si>
  <si>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</si>
  <si>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</si>
  <si>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</si>
  <si>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</si>
  <si>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</si>
  <si>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</si>
  <si>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</si>
  <si>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</si>
  <si>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</si>
  <si>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</si>
  <si>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</si>
  <si>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</si>
  <si>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</si>
  <si>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f_25</t>
  </si>
  <si>
    <t>m_25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</si>
</sst>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
      <b/>
      <i/>
      <sz val="20"/>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50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5" fillId="0" borderId="81" xfId="0" applyFont="1" applyBorder="1"/>
    <xf numFmtId="0" fontId="15" fillId="0" borderId="82" xfId="0" applyFont="1" applyBorder="1"/>
    <xf numFmtId="0" fontId="0" fillId="0" borderId="20" xfId="0" applyFont="1" applyBorder="1" applyAlignment="1">
      <alignment horizontal="left" vertical="center"/>
    </xf>
    <xf numFmtId="0" fontId="0" fillId="4" borderId="20" xfId="0" applyFont="1" applyFill="1" applyBorder="1" applyAlignment="1">
      <alignment horizontal="center" vertical="center"/>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13" xfId="0" applyFont="1" applyBorder="1" applyAlignment="1">
      <alignment horizontal="left" vertical="center"/>
    </xf>
    <xf numFmtId="0" fontId="0" fillId="4" borderId="1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18" fillId="0" borderId="5" xfId="0"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3" fillId="2" borderId="0" xfId="0" applyFont="1" applyFill="1" applyBorder="1" applyAlignment="1">
      <alignment horizontal="right" wrapText="1"/>
    </xf>
    <xf numFmtId="0" fontId="3" fillId="0" borderId="0" xfId="0" applyFont="1" applyBorder="1" applyAlignment="1">
      <alignment horizontal="center"/>
    </xf>
    <xf numFmtId="0" fontId="3" fillId="2" borderId="0" xfId="0" applyFont="1" applyFill="1" applyBorder="1" applyAlignment="1">
      <alignment horizontal="center"/>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49" fontId="3" fillId="0" borderId="0" xfId="0" applyNumberFormat="1" applyFont="1" applyBorder="1" applyAlignment="1">
      <alignment horizontal="center"/>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0" borderId="19" xfId="0" applyFont="1" applyBorder="1" applyAlignment="1" applyProtection="1">
      <alignment vertical="top" wrapText="1"/>
      <protection hidden="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4" fillId="3" borderId="19" xfId="0" applyFont="1" applyFill="1" applyBorder="1" applyAlignment="1">
      <alignment vertical="center" wrapText="1"/>
    </xf>
    <xf numFmtId="0" fontId="4" fillId="3" borderId="15" xfId="0" applyFont="1" applyFill="1" applyBorder="1" applyAlignment="1">
      <alignment vertical="center" wrapText="1"/>
    </xf>
    <xf numFmtId="0" fontId="4" fillId="3" borderId="20"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20" xfId="0" applyFont="1" applyFill="1" applyBorder="1" applyAlignment="1">
      <alignment vertical="center"/>
    </xf>
    <xf numFmtId="0" fontId="4" fillId="4" borderId="6" xfId="0" applyFont="1" applyFill="1" applyBorder="1" applyAlignment="1">
      <alignment vertical="center"/>
    </xf>
    <xf numFmtId="0" fontId="3" fillId="12" borderId="0" xfId="0" applyFont="1" applyFill="1" applyBorder="1" applyAlignment="1">
      <alignment horizontal="center"/>
    </xf>
    <xf numFmtId="0" fontId="4" fillId="4" borderId="11" xfId="0" applyFont="1" applyFill="1" applyBorder="1" applyAlignment="1">
      <alignment horizontal="center" vertical="center" wrapText="1"/>
    </xf>
    <xf numFmtId="49" fontId="8" fillId="4" borderId="5" xfId="1" applyNumberFormat="1" applyFont="1" applyFill="1" applyBorder="1" applyAlignment="1">
      <alignment horizontal="center" vertical="center"/>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4" fillId="3" borderId="10" xfId="0" applyFont="1" applyFill="1" applyBorder="1" applyAlignment="1">
      <alignment vertical="center" wrapText="1"/>
    </xf>
    <xf numFmtId="0" fontId="4" fillId="3" borderId="5" xfId="0" applyFont="1" applyFill="1" applyBorder="1" applyAlignment="1">
      <alignment horizontal="left" vertical="center" wrapText="1"/>
    </xf>
    <xf numFmtId="0" fontId="4" fillId="4" borderId="5" xfId="0" applyFont="1" applyFill="1" applyBorder="1" applyAlignment="1">
      <alignment vertical="center"/>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7" fillId="0" borderId="29" xfId="0" applyFont="1" applyBorder="1" applyAlignment="1">
      <alignment horizontal="left" vertical="center" wrapText="1"/>
    </xf>
    <xf numFmtId="0" fontId="7" fillId="0" borderId="10" xfId="0" applyFont="1" applyBorder="1" applyAlignment="1">
      <alignment horizontal="left" vertical="center" wrapText="1"/>
    </xf>
    <xf numFmtId="0" fontId="7" fillId="0" borderId="15" xfId="0" applyFont="1" applyBorder="1" applyAlignment="1">
      <alignment horizontal="left" vertical="center" wrapText="1"/>
    </xf>
    <xf numFmtId="0" fontId="7" fillId="0" borderId="12"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1" fillId="7" borderId="72" xfId="0" applyFont="1" applyFill="1" applyBorder="1" applyAlignment="1">
      <alignment horizontal="center" vertical="center" wrapText="1"/>
    </xf>
    <xf numFmtId="0" fontId="7" fillId="0" borderId="19" xfId="0" applyFont="1" applyBorder="1" applyAlignment="1">
      <alignment horizontal="left" vertical="center" wrapText="1"/>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cellXfs>
  <cellStyles count="3">
    <cellStyle name="Normal" xfId="0" builtinId="0"/>
    <cellStyle name="Normal 2" xfId="2"/>
    <cellStyle name="Normal 3" xfId="1"/>
  </cellStyles>
  <dxfs count="4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5" x14ac:dyDescent="0.25"/>
  <cols>
    <col min="1" max="1" width="2.85546875" customWidth="1"/>
    <col min="2" max="2" width="7.5703125" customWidth="1"/>
    <col min="3" max="3" width="18.5703125" style="63" customWidth="1"/>
    <col min="4" max="4" width="82.7109375" style="63" customWidth="1"/>
    <col min="5" max="5" width="69.42578125" style="63" customWidth="1"/>
    <col min="6" max="16382" width="9.140625" hidden="1"/>
    <col min="16383" max="16383" width="9.28515625" customWidth="1"/>
    <col min="16384" max="16384" width="34.140625" customWidth="1"/>
  </cols>
  <sheetData>
    <row r="2" spans="2:5" ht="18.75" x14ac:dyDescent="0.3">
      <c r="B2" s="310" t="s">
        <v>951</v>
      </c>
      <c r="C2" s="310"/>
      <c r="D2" s="310"/>
      <c r="E2" s="74"/>
    </row>
    <row r="3" spans="2:5" x14ac:dyDescent="0.25">
      <c r="B3" s="73" t="s">
        <v>579</v>
      </c>
      <c r="C3" s="74" t="s">
        <v>6</v>
      </c>
      <c r="D3" s="74" t="s">
        <v>580</v>
      </c>
      <c r="E3" s="74" t="s">
        <v>952</v>
      </c>
    </row>
    <row r="4" spans="2:5" ht="23.25" customHeight="1" x14ac:dyDescent="0.25">
      <c r="B4" s="75" t="s">
        <v>92</v>
      </c>
      <c r="C4" s="76"/>
      <c r="D4" s="76"/>
      <c r="E4" s="76"/>
    </row>
    <row r="5" spans="2:5" ht="67.5" customHeight="1" x14ac:dyDescent="0.25">
      <c r="B5" s="73">
        <v>1</v>
      </c>
      <c r="C5" s="74" t="s">
        <v>581</v>
      </c>
      <c r="D5" s="74" t="s">
        <v>582</v>
      </c>
      <c r="E5" s="74" t="s">
        <v>953</v>
      </c>
    </row>
    <row r="6" spans="2:5" ht="49.5" customHeight="1" x14ac:dyDescent="0.25">
      <c r="B6" s="73">
        <v>2</v>
      </c>
      <c r="C6" s="74" t="s">
        <v>583</v>
      </c>
      <c r="D6" s="74" t="s">
        <v>584</v>
      </c>
      <c r="E6" s="74" t="s">
        <v>953</v>
      </c>
    </row>
    <row r="7" spans="2:5" ht="75" x14ac:dyDescent="0.25">
      <c r="B7" s="73">
        <v>3</v>
      </c>
      <c r="C7" s="74" t="s">
        <v>585</v>
      </c>
      <c r="D7" s="74" t="s">
        <v>586</v>
      </c>
      <c r="E7" s="74" t="s">
        <v>954</v>
      </c>
    </row>
    <row r="8" spans="2:5" ht="41.25" customHeight="1" x14ac:dyDescent="0.25">
      <c r="B8" s="73">
        <v>4</v>
      </c>
      <c r="C8" s="74" t="s">
        <v>587</v>
      </c>
      <c r="D8" s="74" t="s">
        <v>955</v>
      </c>
      <c r="E8" s="74" t="s">
        <v>956</v>
      </c>
    </row>
    <row r="9" spans="2:5" ht="51.75" customHeight="1" x14ac:dyDescent="0.25">
      <c r="B9" s="73">
        <v>5</v>
      </c>
      <c r="C9" s="74" t="s">
        <v>588</v>
      </c>
      <c r="D9" s="74" t="s">
        <v>589</v>
      </c>
      <c r="E9" s="74" t="s">
        <v>957</v>
      </c>
    </row>
    <row r="10" spans="2:5" ht="49.5" customHeight="1" x14ac:dyDescent="0.25">
      <c r="B10" s="73">
        <v>6</v>
      </c>
      <c r="C10" s="74" t="s">
        <v>590</v>
      </c>
      <c r="D10" s="74" t="s">
        <v>591</v>
      </c>
      <c r="E10" s="74" t="s">
        <v>958</v>
      </c>
    </row>
    <row r="11" spans="2:5" ht="37.5" customHeight="1" x14ac:dyDescent="0.25">
      <c r="B11" s="73">
        <v>7</v>
      </c>
      <c r="C11" s="74" t="s">
        <v>592</v>
      </c>
      <c r="D11" s="294" t="s">
        <v>593</v>
      </c>
      <c r="E11" s="74" t="s">
        <v>959</v>
      </c>
    </row>
    <row r="12" spans="2:5" ht="40.5" customHeight="1" x14ac:dyDescent="0.25">
      <c r="B12" s="73">
        <v>8</v>
      </c>
      <c r="C12" s="74" t="s">
        <v>594</v>
      </c>
      <c r="D12" s="74" t="s">
        <v>595</v>
      </c>
      <c r="E12" s="74" t="s">
        <v>959</v>
      </c>
    </row>
    <row r="13" spans="2:5" ht="48.75" customHeight="1" x14ac:dyDescent="0.25">
      <c r="B13" s="73">
        <v>9</v>
      </c>
      <c r="C13" s="74" t="s">
        <v>596</v>
      </c>
      <c r="D13" s="74" t="s">
        <v>597</v>
      </c>
      <c r="E13" s="74" t="s">
        <v>960</v>
      </c>
    </row>
    <row r="14" spans="2:5" ht="30" x14ac:dyDescent="0.25">
      <c r="B14" s="73">
        <v>10</v>
      </c>
      <c r="C14" s="74" t="s">
        <v>598</v>
      </c>
      <c r="D14" s="74" t="s">
        <v>599</v>
      </c>
      <c r="E14" s="74" t="s">
        <v>961</v>
      </c>
    </row>
    <row r="15" spans="2:5" ht="32.25" customHeight="1" x14ac:dyDescent="0.25">
      <c r="B15" s="73">
        <v>11</v>
      </c>
      <c r="C15" s="74" t="s">
        <v>600</v>
      </c>
      <c r="D15" s="74" t="s">
        <v>601</v>
      </c>
      <c r="E15" s="74" t="s">
        <v>961</v>
      </c>
    </row>
    <row r="16" spans="2:5" s="296" customFormat="1" ht="45.75" customHeight="1" x14ac:dyDescent="0.25">
      <c r="B16" s="73">
        <v>12</v>
      </c>
      <c r="C16" s="295" t="s">
        <v>602</v>
      </c>
      <c r="D16" s="295" t="s">
        <v>603</v>
      </c>
      <c r="E16" s="295" t="s">
        <v>962</v>
      </c>
    </row>
    <row r="17" spans="2:5" ht="48.75" customHeight="1" x14ac:dyDescent="0.25">
      <c r="B17" s="73">
        <v>13</v>
      </c>
      <c r="C17" s="74" t="s">
        <v>604</v>
      </c>
      <c r="D17" s="74" t="s">
        <v>605</v>
      </c>
      <c r="E17" s="74" t="s">
        <v>963</v>
      </c>
    </row>
    <row r="18" spans="2:5" ht="45" x14ac:dyDescent="0.25">
      <c r="B18" s="73">
        <v>14</v>
      </c>
      <c r="C18" s="74" t="s">
        <v>606</v>
      </c>
      <c r="D18" s="74" t="s">
        <v>607</v>
      </c>
      <c r="E18" s="74" t="s">
        <v>964</v>
      </c>
    </row>
    <row r="19" spans="2:5" ht="26.25" customHeight="1" x14ac:dyDescent="0.25">
      <c r="B19" s="75" t="s">
        <v>109</v>
      </c>
      <c r="C19" s="76"/>
      <c r="D19" s="76"/>
      <c r="E19" s="76" t="s">
        <v>965</v>
      </c>
    </row>
    <row r="20" spans="2:5" ht="54.75" customHeight="1" x14ac:dyDescent="0.25">
      <c r="B20" s="73">
        <v>15</v>
      </c>
      <c r="C20" s="74" t="s">
        <v>966</v>
      </c>
      <c r="D20" s="74" t="s">
        <v>608</v>
      </c>
      <c r="E20" s="74" t="s">
        <v>967</v>
      </c>
    </row>
    <row r="21" spans="2:5" ht="42.75" customHeight="1" x14ac:dyDescent="0.25">
      <c r="B21" s="73">
        <v>16</v>
      </c>
      <c r="C21" s="74" t="s">
        <v>111</v>
      </c>
      <c r="D21" s="74" t="s">
        <v>609</v>
      </c>
      <c r="E21" s="74" t="s">
        <v>968</v>
      </c>
    </row>
    <row r="22" spans="2:5" ht="75" x14ac:dyDescent="0.25">
      <c r="B22" s="73">
        <v>17</v>
      </c>
      <c r="C22" s="74" t="s">
        <v>112</v>
      </c>
      <c r="D22" s="74" t="s">
        <v>610</v>
      </c>
      <c r="E22" s="74" t="s">
        <v>969</v>
      </c>
    </row>
    <row r="23" spans="2:5" ht="29.25" customHeight="1" x14ac:dyDescent="0.25">
      <c r="B23" s="73">
        <v>18</v>
      </c>
      <c r="C23" s="74" t="s">
        <v>114</v>
      </c>
      <c r="D23" s="74" t="s">
        <v>611</v>
      </c>
      <c r="E23" s="74" t="s">
        <v>970</v>
      </c>
    </row>
    <row r="24" spans="2:5" ht="33.75" customHeight="1" x14ac:dyDescent="0.25">
      <c r="B24" s="73">
        <v>19</v>
      </c>
      <c r="C24" s="74" t="s">
        <v>115</v>
      </c>
      <c r="D24" s="74" t="s">
        <v>612</v>
      </c>
      <c r="E24" s="74" t="s">
        <v>971</v>
      </c>
    </row>
    <row r="25" spans="2:5" ht="36.75" customHeight="1" x14ac:dyDescent="0.25">
      <c r="B25" s="73">
        <v>20</v>
      </c>
      <c r="C25" s="74" t="s">
        <v>116</v>
      </c>
      <c r="D25" s="74" t="s">
        <v>613</v>
      </c>
      <c r="E25" s="74" t="s">
        <v>968</v>
      </c>
    </row>
    <row r="26" spans="2:5" ht="39" customHeight="1" x14ac:dyDescent="0.25">
      <c r="B26" s="73">
        <v>21</v>
      </c>
      <c r="C26" s="74" t="s">
        <v>117</v>
      </c>
      <c r="D26" s="74" t="s">
        <v>614</v>
      </c>
      <c r="E26" s="74" t="s">
        <v>972</v>
      </c>
    </row>
    <row r="27" spans="2:5" ht="34.5" customHeight="1" x14ac:dyDescent="0.25">
      <c r="B27" s="73">
        <v>22</v>
      </c>
      <c r="C27" s="74" t="s">
        <v>118</v>
      </c>
      <c r="D27" s="74" t="s">
        <v>615</v>
      </c>
      <c r="E27" s="74" t="s">
        <v>973</v>
      </c>
    </row>
    <row r="28" spans="2:5" ht="31.5" customHeight="1" x14ac:dyDescent="0.25">
      <c r="B28" s="73">
        <v>23</v>
      </c>
      <c r="C28" s="74" t="s">
        <v>119</v>
      </c>
      <c r="D28" s="74" t="s">
        <v>616</v>
      </c>
      <c r="E28" s="74" t="s">
        <v>974</v>
      </c>
    </row>
    <row r="29" spans="2:5" ht="45" x14ac:dyDescent="0.25">
      <c r="B29" s="73">
        <v>24</v>
      </c>
      <c r="C29" s="74" t="s">
        <v>120</v>
      </c>
      <c r="D29" s="74" t="s">
        <v>617</v>
      </c>
      <c r="E29" s="74" t="s">
        <v>975</v>
      </c>
    </row>
    <row r="30" spans="2:5" ht="30" x14ac:dyDescent="0.25">
      <c r="B30" s="73">
        <v>25</v>
      </c>
      <c r="C30" s="74" t="s">
        <v>121</v>
      </c>
      <c r="D30" s="74" t="s">
        <v>618</v>
      </c>
      <c r="E30" s="74"/>
    </row>
    <row r="31" spans="2:5" ht="23.25" customHeight="1" x14ac:dyDescent="0.25">
      <c r="B31" s="75" t="s">
        <v>122</v>
      </c>
      <c r="C31" s="76"/>
      <c r="D31" s="76"/>
      <c r="E31" s="76" t="s">
        <v>976</v>
      </c>
    </row>
    <row r="32" spans="2:5" ht="30.75" customHeight="1" x14ac:dyDescent="0.25">
      <c r="B32" s="73">
        <v>26</v>
      </c>
      <c r="C32" s="74" t="s">
        <v>123</v>
      </c>
      <c r="D32" s="77" t="s">
        <v>619</v>
      </c>
      <c r="E32" s="77" t="s">
        <v>977</v>
      </c>
    </row>
    <row r="33" spans="2:5" ht="30" x14ac:dyDescent="0.25">
      <c r="B33" s="73">
        <v>27</v>
      </c>
      <c r="C33" s="74" t="s">
        <v>28</v>
      </c>
      <c r="D33" s="77" t="s">
        <v>620</v>
      </c>
      <c r="E33" s="77" t="s">
        <v>978</v>
      </c>
    </row>
    <row r="34" spans="2:5" ht="45" x14ac:dyDescent="0.25">
      <c r="B34" s="73">
        <v>28</v>
      </c>
      <c r="C34" s="74" t="s">
        <v>124</v>
      </c>
      <c r="D34" s="77" t="s">
        <v>621</v>
      </c>
      <c r="E34" s="77" t="s">
        <v>979</v>
      </c>
    </row>
    <row r="35" spans="2:5" ht="45" x14ac:dyDescent="0.25">
      <c r="B35" s="73">
        <v>29</v>
      </c>
      <c r="C35" s="74" t="s">
        <v>125</v>
      </c>
      <c r="D35" s="77" t="s">
        <v>622</v>
      </c>
      <c r="E35" s="77" t="s">
        <v>980</v>
      </c>
    </row>
    <row r="36" spans="2:5" ht="45" x14ac:dyDescent="0.25">
      <c r="B36" s="73">
        <v>30</v>
      </c>
      <c r="C36" s="74" t="s">
        <v>126</v>
      </c>
      <c r="D36" s="77" t="s">
        <v>623</v>
      </c>
      <c r="E36" s="77" t="s">
        <v>981</v>
      </c>
    </row>
    <row r="37" spans="2:5" ht="32.25" customHeight="1" x14ac:dyDescent="0.25">
      <c r="B37" s="73">
        <v>31</v>
      </c>
      <c r="C37" s="74" t="s">
        <v>127</v>
      </c>
      <c r="D37" s="77" t="s">
        <v>624</v>
      </c>
      <c r="E37" s="77" t="s">
        <v>982</v>
      </c>
    </row>
    <row r="38" spans="2:5" s="290" customFormat="1" ht="33" customHeight="1" x14ac:dyDescent="0.25">
      <c r="B38" s="291">
        <v>32</v>
      </c>
      <c r="C38" s="292" t="s">
        <v>128</v>
      </c>
      <c r="D38" s="293" t="s">
        <v>625</v>
      </c>
      <c r="E38" s="293" t="s">
        <v>983</v>
      </c>
    </row>
    <row r="39" spans="2:5" s="290" customFormat="1" ht="35.25" customHeight="1" x14ac:dyDescent="0.25">
      <c r="B39" s="291">
        <v>33</v>
      </c>
      <c r="C39" s="292" t="s">
        <v>129</v>
      </c>
      <c r="D39" s="293" t="s">
        <v>626</v>
      </c>
      <c r="E39" s="293" t="s">
        <v>984</v>
      </c>
    </row>
    <row r="40" spans="2:5" s="290" customFormat="1" ht="25.5" customHeight="1" x14ac:dyDescent="0.25">
      <c r="B40" s="291">
        <v>34</v>
      </c>
      <c r="C40" s="292" t="s">
        <v>130</v>
      </c>
      <c r="D40" s="293" t="s">
        <v>627</v>
      </c>
      <c r="E40" s="293" t="s">
        <v>985</v>
      </c>
    </row>
    <row r="41" spans="2:5" s="290" customFormat="1" ht="33.75" customHeight="1" x14ac:dyDescent="0.25">
      <c r="B41" s="291">
        <v>35</v>
      </c>
      <c r="C41" s="292" t="s">
        <v>131</v>
      </c>
      <c r="D41" s="293" t="s">
        <v>628</v>
      </c>
      <c r="E41" s="293" t="s">
        <v>985</v>
      </c>
    </row>
    <row r="42" spans="2:5" s="290" customFormat="1" ht="36.75" customHeight="1" x14ac:dyDescent="0.25">
      <c r="B42" s="291">
        <v>36</v>
      </c>
      <c r="C42" s="292" t="s">
        <v>132</v>
      </c>
      <c r="D42" s="293" t="s">
        <v>629</v>
      </c>
      <c r="E42" s="293" t="s">
        <v>985</v>
      </c>
    </row>
    <row r="43" spans="2:5" s="290" customFormat="1" ht="23.25" customHeight="1" x14ac:dyDescent="0.25">
      <c r="B43" s="291">
        <v>37</v>
      </c>
      <c r="C43" s="292" t="s">
        <v>630</v>
      </c>
      <c r="D43" s="293" t="s">
        <v>631</v>
      </c>
      <c r="E43" s="293" t="s">
        <v>985</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40" zoomScaleNormal="40" workbookViewId="0">
      <pane xSplit="12" ySplit="7" topLeftCell="M8" activePane="bottomRight" state="frozen"/>
      <selection pane="topRight" activeCell="M1" sqref="M1"/>
      <selection pane="bottomLeft" activeCell="A8" sqref="A8"/>
      <selection pane="bottomRight" activeCell="N9" sqref="N9"/>
    </sheetView>
  </sheetViews>
  <sheetFormatPr defaultRowHeight="26.25" x14ac:dyDescent="0.4"/>
  <cols>
    <col min="2" max="2" width="54" style="155" customWidth="1"/>
    <col min="3" max="3" width="117.28515625" style="153" customWidth="1"/>
    <col min="4" max="4" width="20.5703125" style="162" customWidth="1"/>
    <col min="5" max="12" width="10.85546875" hidden="1" customWidth="1"/>
    <col min="13" max="18" width="13.5703125" style="112" customWidth="1"/>
    <col min="19" max="34" width="10.85546875" hidden="1" customWidth="1"/>
    <col min="35" max="35" width="23.140625" customWidth="1"/>
    <col min="36" max="36" width="142.5703125" hidden="1" customWidth="1"/>
    <col min="37" max="37" width="82.28515625" style="181" customWidth="1"/>
  </cols>
  <sheetData>
    <row r="1" spans="1:37" s="137" customFormat="1" ht="18.75" customHeight="1" thickBot="1" x14ac:dyDescent="0.45">
      <c r="B1" s="254"/>
      <c r="D1" s="254"/>
      <c r="F1" s="254"/>
      <c r="H1" s="254"/>
      <c r="J1" s="254"/>
      <c r="L1" s="254"/>
    </row>
    <row r="2" spans="1:37" ht="63.75" hidden="1" customHeight="1" thickBot="1" x14ac:dyDescent="0.55000000000000004">
      <c r="B2" s="154" t="s">
        <v>0</v>
      </c>
      <c r="C2" s="147" t="s">
        <v>986</v>
      </c>
      <c r="D2" s="325" t="s">
        <v>1</v>
      </c>
      <c r="E2" s="325"/>
      <c r="F2" s="325"/>
      <c r="G2" s="326">
        <v>14943</v>
      </c>
      <c r="H2" s="326"/>
      <c r="I2" s="327" t="s">
        <v>2</v>
      </c>
      <c r="J2" s="327"/>
      <c r="K2" s="327"/>
      <c r="L2" s="326" t="s">
        <v>987</v>
      </c>
      <c r="M2" s="326"/>
      <c r="N2" s="326"/>
      <c r="O2" s="326"/>
      <c r="P2" s="326"/>
      <c r="Q2" s="326"/>
      <c r="R2" s="326"/>
      <c r="S2" s="327" t="s">
        <v>3</v>
      </c>
      <c r="T2" s="327"/>
      <c r="U2" s="326" t="s">
        <v>988</v>
      </c>
      <c r="V2" s="326"/>
      <c r="W2" s="326"/>
      <c r="X2" s="327" t="s">
        <v>4</v>
      </c>
      <c r="Y2" s="327"/>
      <c r="Z2" s="330" t="s">
        <v>86</v>
      </c>
      <c r="AA2" s="330"/>
      <c r="AB2" s="330"/>
      <c r="AC2" s="330"/>
      <c r="AD2" s="15" t="s">
        <v>5</v>
      </c>
      <c r="AE2" s="12">
        <v>2022</v>
      </c>
      <c r="AF2" s="12"/>
      <c r="AG2" s="12"/>
      <c r="AH2" s="12"/>
      <c r="AI2" s="13"/>
    </row>
    <row r="3" spans="1:37" ht="102" customHeight="1" thickBot="1" x14ac:dyDescent="0.3">
      <c r="B3" s="311" t="s">
        <v>994</v>
      </c>
      <c r="C3" s="31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13" t="str">
        <f>IF(LEN(AK8&amp;AK26&amp;AK44&amp;AK62&amp;AK80&amp;AK98&amp;AK116&amp;AK135&amp;AK148&amp;AK166&amp;AK184&amp;AK213&amp;AK231&amp;AK249&amp;AK267&amp;AK285)&lt;1,"","This form has data Errors. Please correct them before submitting")</f>
        <v/>
      </c>
      <c r="AK3" s="314"/>
    </row>
    <row r="4" spans="1:37" ht="97.15" customHeight="1" thickBot="1" x14ac:dyDescent="0.3">
      <c r="B4" s="319" t="str">
        <f>"County: "&amp;U2&amp;"             sub-county: "&amp;L2&amp;"             Facility: "&amp;C2&amp;"             Mflcode: "&amp;G2&amp;"             Year: "&amp;AE2&amp;"             Month: "&amp;Z2</f>
        <v>County: Samburu             sub-county: Samburu Central             Facility: Kisima Health Centre             Mflcode: 14943             Year: 2022             Month: 05</v>
      </c>
      <c r="C4" s="320"/>
      <c r="D4" s="320"/>
      <c r="E4" s="320"/>
      <c r="F4" s="320"/>
      <c r="G4" s="320"/>
      <c r="H4" s="320"/>
      <c r="I4" s="320"/>
      <c r="J4" s="320"/>
      <c r="K4" s="320"/>
      <c r="L4" s="320"/>
      <c r="M4" s="320"/>
      <c r="N4" s="320"/>
      <c r="O4" s="320"/>
      <c r="P4" s="320"/>
      <c r="Q4" s="320"/>
      <c r="R4" s="320"/>
      <c r="S4" s="320"/>
      <c r="T4" s="320"/>
      <c r="U4" s="320"/>
      <c r="V4" s="320"/>
      <c r="W4" s="320"/>
      <c r="X4" s="320"/>
      <c r="Y4" s="320"/>
      <c r="Z4" s="320"/>
      <c r="AA4" s="320"/>
      <c r="AB4" s="320"/>
      <c r="AC4" s="320"/>
      <c r="AD4" s="320"/>
      <c r="AE4" s="320"/>
      <c r="AF4" s="320"/>
      <c r="AG4" s="320"/>
      <c r="AH4" s="320"/>
      <c r="AI4" s="321"/>
      <c r="AJ4" s="315"/>
      <c r="AK4" s="316"/>
    </row>
    <row r="5" spans="1:37" ht="45" customHeight="1" thickBot="1" x14ac:dyDescent="0.3">
      <c r="B5" s="322" t="s">
        <v>92</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4"/>
      <c r="AJ5" s="317"/>
      <c r="AK5" s="318"/>
    </row>
    <row r="6" spans="1:37" ht="28.5" x14ac:dyDescent="0.25">
      <c r="B6" s="348" t="s">
        <v>6</v>
      </c>
      <c r="C6" s="350" t="s">
        <v>7</v>
      </c>
      <c r="D6" s="331" t="s">
        <v>8</v>
      </c>
      <c r="E6" s="333" t="s">
        <v>9</v>
      </c>
      <c r="F6" s="333"/>
      <c r="G6" s="333" t="s">
        <v>10</v>
      </c>
      <c r="H6" s="333"/>
      <c r="I6" s="333" t="s">
        <v>11</v>
      </c>
      <c r="J6" s="333"/>
      <c r="K6" s="333" t="s">
        <v>12</v>
      </c>
      <c r="L6" s="333"/>
      <c r="M6" s="328" t="s">
        <v>13</v>
      </c>
      <c r="N6" s="329"/>
      <c r="O6" s="328" t="s">
        <v>14</v>
      </c>
      <c r="P6" s="329"/>
      <c r="Q6" s="328" t="s">
        <v>443</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338" t="s">
        <v>91</v>
      </c>
    </row>
    <row r="7" spans="1:37" ht="28.9" customHeight="1" thickBot="1" x14ac:dyDescent="0.3">
      <c r="B7" s="349"/>
      <c r="C7" s="351"/>
      <c r="D7" s="332"/>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339"/>
    </row>
    <row r="8" spans="1:37" ht="39.6" customHeight="1" thickBot="1" x14ac:dyDescent="0.4">
      <c r="A8" s="36"/>
      <c r="B8" s="340" t="s">
        <v>93</v>
      </c>
      <c r="C8" s="148" t="s">
        <v>945</v>
      </c>
      <c r="D8" s="157" t="s">
        <v>134</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42" t="str">
        <f>CONCATENATE(AJ8,AJ9,AJ10,AJ11,AJ12,AJ13,AJ14,AJ15,AJ16,AJ17,AJ18,AJ19,AJ20,AJ21,AJ22,AJ23,AJ24,AJ25)</f>
        <v/>
      </c>
    </row>
    <row r="9" spans="1:37" ht="39.6" customHeight="1" thickBot="1" x14ac:dyDescent="0.4">
      <c r="A9" s="36"/>
      <c r="B9" s="341"/>
      <c r="C9" s="149" t="s">
        <v>946</v>
      </c>
      <c r="D9" s="158" t="s">
        <v>135</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43"/>
    </row>
    <row r="10" spans="1:37" s="4" customFormat="1" ht="39.6" customHeight="1" thickBot="1" x14ac:dyDescent="0.3">
      <c r="B10" s="341"/>
      <c r="C10" s="149" t="s">
        <v>949</v>
      </c>
      <c r="D10" s="158" t="s">
        <v>136</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43"/>
    </row>
    <row r="11" spans="1:37" s="4" customFormat="1" ht="39.6" customHeight="1" thickBot="1" x14ac:dyDescent="0.3">
      <c r="B11" s="341"/>
      <c r="C11" s="149" t="s">
        <v>94</v>
      </c>
      <c r="D11" s="158" t="s">
        <v>137</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43"/>
    </row>
    <row r="12" spans="1:37" s="4" customFormat="1" ht="39.6" customHeight="1" thickBot="1" x14ac:dyDescent="0.3">
      <c r="B12" s="341"/>
      <c r="C12" s="149" t="s">
        <v>947</v>
      </c>
      <c r="D12" s="158" t="s">
        <v>138</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43"/>
    </row>
    <row r="13" spans="1:37" s="4" customFormat="1" ht="39.6" customHeight="1" thickBot="1" x14ac:dyDescent="0.3">
      <c r="B13" s="341"/>
      <c r="C13" s="149" t="s">
        <v>950</v>
      </c>
      <c r="D13" s="158" t="s">
        <v>139</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43"/>
    </row>
    <row r="14" spans="1:37" s="4" customFormat="1" ht="39.6" customHeight="1" thickBot="1" x14ac:dyDescent="0.3">
      <c r="B14" s="341"/>
      <c r="C14" s="149" t="s">
        <v>95</v>
      </c>
      <c r="D14" s="158" t="s">
        <v>140</v>
      </c>
      <c r="E14" s="116"/>
      <c r="F14" s="116"/>
      <c r="G14" s="116"/>
      <c r="H14" s="116"/>
      <c r="I14" s="116"/>
      <c r="J14" s="116"/>
      <c r="K14" s="116"/>
      <c r="L14" s="116"/>
      <c r="M14" s="276"/>
      <c r="N14" s="139"/>
      <c r="O14" s="276"/>
      <c r="P14" s="139"/>
      <c r="Q14" s="276"/>
      <c r="R14" s="139"/>
      <c r="S14" s="119"/>
      <c r="T14" s="119"/>
      <c r="U14" s="119"/>
      <c r="V14" s="119"/>
      <c r="W14" s="119"/>
      <c r="X14" s="119"/>
      <c r="Y14" s="119"/>
      <c r="Z14" s="119"/>
      <c r="AA14" s="119"/>
      <c r="AB14" s="119"/>
      <c r="AC14" s="37"/>
      <c r="AD14" s="1"/>
      <c r="AE14" s="1"/>
      <c r="AF14" s="1"/>
      <c r="AG14" s="1"/>
      <c r="AH14" s="1"/>
      <c r="AI14" s="25">
        <f t="shared" si="0"/>
        <v>0</v>
      </c>
      <c r="AJ14" s="30" t="str">
        <f t="shared" si="1"/>
        <v/>
      </c>
      <c r="AK14" s="343"/>
    </row>
    <row r="15" spans="1:37" s="4" customFormat="1" ht="39.6" customHeight="1" thickBot="1" x14ac:dyDescent="0.3">
      <c r="B15" s="341"/>
      <c r="C15" s="149" t="s">
        <v>96</v>
      </c>
      <c r="D15" s="158" t="s">
        <v>141</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43"/>
    </row>
    <row r="16" spans="1:37" s="4" customFormat="1" ht="39.6" customHeight="1" thickBot="1" x14ac:dyDescent="0.3">
      <c r="B16" s="341"/>
      <c r="C16" s="152" t="s">
        <v>948</v>
      </c>
      <c r="D16" s="161" t="s">
        <v>142</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43"/>
    </row>
    <row r="17" spans="1:37" ht="36.6" customHeight="1" thickBot="1" x14ac:dyDescent="0.4">
      <c r="A17" s="36"/>
      <c r="B17" s="345" t="s">
        <v>97</v>
      </c>
      <c r="C17" s="148" t="s">
        <v>945</v>
      </c>
      <c r="D17" s="157" t="s">
        <v>143</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43"/>
    </row>
    <row r="18" spans="1:37" ht="36.6" customHeight="1" thickBot="1" x14ac:dyDescent="0.4">
      <c r="A18" s="36"/>
      <c r="B18" s="346"/>
      <c r="C18" s="149" t="s">
        <v>946</v>
      </c>
      <c r="D18" s="158" t="s">
        <v>144</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43"/>
    </row>
    <row r="19" spans="1:37" ht="36.6" customHeight="1" thickBot="1" x14ac:dyDescent="0.4">
      <c r="A19" s="36"/>
      <c r="B19" s="346"/>
      <c r="C19" s="149" t="s">
        <v>949</v>
      </c>
      <c r="D19" s="158" t="s">
        <v>145</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43"/>
    </row>
    <row r="20" spans="1:37" ht="36.6" customHeight="1" thickBot="1" x14ac:dyDescent="0.4">
      <c r="A20" s="36"/>
      <c r="B20" s="346"/>
      <c r="C20" s="149" t="s">
        <v>94</v>
      </c>
      <c r="D20" s="158" t="s">
        <v>146</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43"/>
    </row>
    <row r="21" spans="1:37" ht="36.6" customHeight="1" thickBot="1" x14ac:dyDescent="0.4">
      <c r="A21" s="36"/>
      <c r="B21" s="346"/>
      <c r="C21" s="149" t="s">
        <v>947</v>
      </c>
      <c r="D21" s="158" t="s">
        <v>147</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43"/>
    </row>
    <row r="22" spans="1:37" ht="36.6" customHeight="1" thickBot="1" x14ac:dyDescent="0.4">
      <c r="A22" s="36"/>
      <c r="B22" s="346"/>
      <c r="C22" s="149" t="s">
        <v>950</v>
      </c>
      <c r="D22" s="158" t="s">
        <v>148</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43"/>
    </row>
    <row r="23" spans="1:37" ht="36.6" customHeight="1" thickBot="1" x14ac:dyDescent="0.4">
      <c r="A23" s="36"/>
      <c r="B23" s="346"/>
      <c r="C23" s="149" t="s">
        <v>95</v>
      </c>
      <c r="D23" s="158" t="s">
        <v>149</v>
      </c>
      <c r="E23" s="116"/>
      <c r="F23" s="116"/>
      <c r="G23" s="116"/>
      <c r="H23" s="116"/>
      <c r="I23" s="116"/>
      <c r="J23" s="116"/>
      <c r="K23" s="120"/>
      <c r="L23" s="120"/>
      <c r="M23" s="276"/>
      <c r="N23" s="139"/>
      <c r="O23" s="276"/>
      <c r="P23" s="139"/>
      <c r="Q23" s="276"/>
      <c r="R23" s="139"/>
      <c r="S23" s="119"/>
      <c r="T23" s="119"/>
      <c r="U23" s="119"/>
      <c r="V23" s="119"/>
      <c r="W23" s="119"/>
      <c r="X23" s="119"/>
      <c r="Y23" s="119"/>
      <c r="Z23" s="119"/>
      <c r="AA23" s="119"/>
      <c r="AB23" s="119"/>
      <c r="AC23" s="37"/>
      <c r="AD23" s="1"/>
      <c r="AE23" s="1"/>
      <c r="AF23" s="1"/>
      <c r="AG23" s="1"/>
      <c r="AH23" s="1"/>
      <c r="AI23" s="25">
        <f t="shared" si="0"/>
        <v>0</v>
      </c>
      <c r="AJ23" s="30" t="str">
        <f t="shared" si="3"/>
        <v/>
      </c>
      <c r="AK23" s="343"/>
    </row>
    <row r="24" spans="1:37" ht="36.6" customHeight="1" thickBot="1" x14ac:dyDescent="0.4">
      <c r="A24" s="36"/>
      <c r="B24" s="346"/>
      <c r="C24" s="149" t="s">
        <v>96</v>
      </c>
      <c r="D24" s="158" t="s">
        <v>150</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43"/>
    </row>
    <row r="25" spans="1:37" ht="36.6" customHeight="1" thickBot="1" x14ac:dyDescent="0.4">
      <c r="A25" s="36"/>
      <c r="B25" s="347"/>
      <c r="C25" s="150" t="s">
        <v>948</v>
      </c>
      <c r="D25" s="159" t="s">
        <v>151</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44"/>
    </row>
    <row r="26" spans="1:37" ht="36.6" customHeight="1" thickBot="1" x14ac:dyDescent="0.4">
      <c r="A26" s="36"/>
      <c r="B26" s="373" t="s">
        <v>997</v>
      </c>
      <c r="C26" s="151" t="s">
        <v>945</v>
      </c>
      <c r="D26" s="160" t="s">
        <v>152</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prep_new_f1a!I2</f>
        <v>0</v>
      </c>
      <c r="AJ26" s="31"/>
      <c r="AK26" s="374" t="str">
        <f>CONCATENATE(AJ26,AJ27,AJ28,AJ29,AJ30,AJ31,AJ32,AJ33,AJ34,AJ35,AJ36,AJ37,AJ38,AJ39,AJ40,AJ41,AJ42,AJ43)</f>
        <v/>
      </c>
    </row>
    <row r="27" spans="1:37" ht="36.6" customHeight="1" thickBot="1" x14ac:dyDescent="0.4">
      <c r="A27" s="36"/>
      <c r="B27" s="346"/>
      <c r="C27" s="149" t="s">
        <v>946</v>
      </c>
      <c r="D27" s="158" t="s">
        <v>153</v>
      </c>
      <c r="E27" s="122"/>
      <c r="F27" s="122"/>
      <c r="G27" s="122"/>
      <c r="H27" s="122"/>
      <c r="I27" s="122"/>
      <c r="J27" s="122"/>
      <c r="K27" s="120"/>
      <c r="L27" s="116"/>
      <c r="M27" s="190"/>
      <c r="N27" s="189">
        <f>prep_new_f1a!D3</f>
        <v>0</v>
      </c>
      <c r="O27" s="190"/>
      <c r="P27" s="189">
        <f>prep_new_f1a!F3</f>
        <v>0</v>
      </c>
      <c r="Q27" s="190"/>
      <c r="R27" s="190"/>
      <c r="S27" s="118"/>
      <c r="T27" s="119"/>
      <c r="U27" s="118"/>
      <c r="V27" s="119"/>
      <c r="W27" s="118"/>
      <c r="X27" s="119"/>
      <c r="Y27" s="118"/>
      <c r="Z27" s="119"/>
      <c r="AA27" s="118"/>
      <c r="AB27" s="119"/>
      <c r="AC27" s="38"/>
      <c r="AD27" s="8"/>
      <c r="AE27" s="8"/>
      <c r="AF27" s="8"/>
      <c r="AG27" s="8"/>
      <c r="AH27" s="8"/>
      <c r="AI27" s="25">
        <f t="shared" si="0"/>
        <v>0</v>
      </c>
      <c r="AJ27" s="31"/>
      <c r="AK27" s="375"/>
    </row>
    <row r="28" spans="1:37" ht="36.6" customHeight="1" thickBot="1" x14ac:dyDescent="0.4">
      <c r="A28" s="36"/>
      <c r="B28" s="346"/>
      <c r="C28" s="149" t="s">
        <v>949</v>
      </c>
      <c r="D28" s="158" t="s">
        <v>154</v>
      </c>
      <c r="E28" s="135"/>
      <c r="F28" s="135"/>
      <c r="G28" s="135"/>
      <c r="H28" s="135"/>
      <c r="I28" s="135"/>
      <c r="J28" s="135"/>
      <c r="K28" s="135"/>
      <c r="L28" s="135"/>
      <c r="M28" s="189">
        <f>prep_new_f1a!C4</f>
        <v>0</v>
      </c>
      <c r="N28" s="190"/>
      <c r="O28" s="189">
        <f>prep_new_f1a!E4</f>
        <v>0</v>
      </c>
      <c r="P28" s="190"/>
      <c r="Q28" s="189">
        <f>prep_new_f1a!G4</f>
        <v>0</v>
      </c>
      <c r="R28" s="190"/>
      <c r="S28" s="119"/>
      <c r="T28" s="118"/>
      <c r="U28" s="119"/>
      <c r="V28" s="118"/>
      <c r="W28" s="119"/>
      <c r="X28" s="118"/>
      <c r="Y28" s="119"/>
      <c r="Z28" s="118"/>
      <c r="AA28" s="119"/>
      <c r="AB28" s="118"/>
      <c r="AC28" s="17"/>
      <c r="AD28" s="17"/>
      <c r="AE28" s="17"/>
      <c r="AF28" s="17"/>
      <c r="AG28" s="17"/>
      <c r="AH28" s="17"/>
      <c r="AI28" s="25">
        <f t="shared" si="0"/>
        <v>0</v>
      </c>
      <c r="AJ28" s="31"/>
      <c r="AK28" s="375"/>
    </row>
    <row r="29" spans="1:37" ht="36.6" customHeight="1" thickBot="1" x14ac:dyDescent="0.4">
      <c r="A29" s="36"/>
      <c r="B29" s="346"/>
      <c r="C29" s="149" t="s">
        <v>94</v>
      </c>
      <c r="D29" s="158" t="s">
        <v>155</v>
      </c>
      <c r="E29" s="135"/>
      <c r="F29" s="135"/>
      <c r="G29" s="135"/>
      <c r="H29" s="135"/>
      <c r="I29" s="135"/>
      <c r="J29" s="135"/>
      <c r="K29" s="135"/>
      <c r="L29" s="135"/>
      <c r="M29" s="189">
        <f>prep_new_f1a!C5</f>
        <v>0</v>
      </c>
      <c r="N29" s="190"/>
      <c r="O29" s="189">
        <f>prep_new_f1a!E5</f>
        <v>0</v>
      </c>
      <c r="P29" s="190"/>
      <c r="Q29" s="189">
        <f>prep_new_f1a!G5</f>
        <v>0</v>
      </c>
      <c r="R29" s="190"/>
      <c r="S29" s="119"/>
      <c r="T29" s="118"/>
      <c r="U29" s="119"/>
      <c r="V29" s="118"/>
      <c r="W29" s="119"/>
      <c r="X29" s="118"/>
      <c r="Y29" s="119"/>
      <c r="Z29" s="118"/>
      <c r="AA29" s="119"/>
      <c r="AB29" s="118"/>
      <c r="AC29" s="17"/>
      <c r="AD29" s="17"/>
      <c r="AE29" s="17"/>
      <c r="AF29" s="17"/>
      <c r="AG29" s="17"/>
      <c r="AH29" s="17"/>
      <c r="AI29" s="25">
        <f t="shared" si="0"/>
        <v>0</v>
      </c>
      <c r="AJ29" s="31"/>
      <c r="AK29" s="375"/>
    </row>
    <row r="30" spans="1:37" ht="36.6" customHeight="1" thickBot="1" x14ac:dyDescent="0.4">
      <c r="A30" s="36"/>
      <c r="B30" s="346"/>
      <c r="C30" s="149" t="s">
        <v>947</v>
      </c>
      <c r="D30" s="158" t="s">
        <v>156</v>
      </c>
      <c r="E30" s="135"/>
      <c r="F30" s="135"/>
      <c r="G30" s="135"/>
      <c r="H30" s="135"/>
      <c r="I30" s="135"/>
      <c r="J30" s="135"/>
      <c r="K30" s="135"/>
      <c r="L30" s="135"/>
      <c r="M30" s="190"/>
      <c r="N30" s="189">
        <f>prep_new_f1a!D6</f>
        <v>0</v>
      </c>
      <c r="O30" s="190"/>
      <c r="P30" s="189">
        <f>prep_new_f1a!F6</f>
        <v>0</v>
      </c>
      <c r="Q30" s="190"/>
      <c r="R30" s="189">
        <f>prep_new_f1a!H6</f>
        <v>0</v>
      </c>
      <c r="S30" s="118"/>
      <c r="T30" s="119"/>
      <c r="U30" s="118"/>
      <c r="V30" s="119"/>
      <c r="W30" s="118"/>
      <c r="X30" s="119"/>
      <c r="Y30" s="118"/>
      <c r="Z30" s="119"/>
      <c r="AA30" s="118"/>
      <c r="AB30" s="119"/>
      <c r="AC30" s="17"/>
      <c r="AD30" s="17"/>
      <c r="AE30" s="17"/>
      <c r="AF30" s="17"/>
      <c r="AG30" s="17"/>
      <c r="AH30" s="17"/>
      <c r="AI30" s="25">
        <f t="shared" si="0"/>
        <v>0</v>
      </c>
      <c r="AJ30" s="30"/>
      <c r="AK30" s="375"/>
    </row>
    <row r="31" spans="1:37" ht="36.6" customHeight="1" thickBot="1" x14ac:dyDescent="0.4">
      <c r="A31" s="36"/>
      <c r="B31" s="346"/>
      <c r="C31" s="149" t="s">
        <v>950</v>
      </c>
      <c r="D31" s="158" t="s">
        <v>157</v>
      </c>
      <c r="E31" s="135"/>
      <c r="F31" s="135"/>
      <c r="G31" s="135"/>
      <c r="H31" s="135"/>
      <c r="I31" s="135"/>
      <c r="J31" s="135"/>
      <c r="K31" s="135"/>
      <c r="L31" s="135"/>
      <c r="M31" s="189">
        <f>prep_new_f1a!C7</f>
        <v>0</v>
      </c>
      <c r="N31" s="189">
        <f>prep_new_f1a!D7</f>
        <v>0</v>
      </c>
      <c r="O31" s="189">
        <f>prep_new_f1a!E7</f>
        <v>0</v>
      </c>
      <c r="P31" s="189">
        <f>prep_new_f1a!F7</f>
        <v>0</v>
      </c>
      <c r="Q31" s="189">
        <f>prep_new_f1a!G7</f>
        <v>0</v>
      </c>
      <c r="R31" s="189">
        <f>prep_new_f1a!H7</f>
        <v>0</v>
      </c>
      <c r="S31" s="119"/>
      <c r="T31" s="119"/>
      <c r="U31" s="119"/>
      <c r="V31" s="119"/>
      <c r="W31" s="119"/>
      <c r="X31" s="119"/>
      <c r="Y31" s="119"/>
      <c r="Z31" s="119"/>
      <c r="AA31" s="119"/>
      <c r="AB31" s="119"/>
      <c r="AC31" s="17"/>
      <c r="AD31" s="17"/>
      <c r="AE31" s="17"/>
      <c r="AF31" s="17"/>
      <c r="AG31" s="17"/>
      <c r="AH31" s="17"/>
      <c r="AI31" s="25">
        <f t="shared" si="0"/>
        <v>0</v>
      </c>
      <c r="AJ31" s="30"/>
      <c r="AK31" s="375"/>
    </row>
    <row r="32" spans="1:37" ht="36.6" customHeight="1" thickBot="1" x14ac:dyDescent="0.4">
      <c r="A32" s="36"/>
      <c r="B32" s="346"/>
      <c r="C32" s="149" t="s">
        <v>95</v>
      </c>
      <c r="D32" s="158" t="s">
        <v>158</v>
      </c>
      <c r="E32" s="135"/>
      <c r="F32" s="135"/>
      <c r="G32" s="135"/>
      <c r="H32" s="135"/>
      <c r="I32" s="135"/>
      <c r="J32" s="135"/>
      <c r="K32" s="135"/>
      <c r="L32" s="135"/>
      <c r="M32" s="277">
        <f>prep_new_f1a!C8</f>
        <v>0</v>
      </c>
      <c r="N32" s="189">
        <f>prep_new_f1a!D8</f>
        <v>0</v>
      </c>
      <c r="O32" s="277">
        <f>prep_new_f1a!E8</f>
        <v>0</v>
      </c>
      <c r="P32" s="189">
        <f>prep_new_f1a!F8</f>
        <v>0</v>
      </c>
      <c r="Q32" s="277">
        <f>prep_new_f1a!G8</f>
        <v>0</v>
      </c>
      <c r="R32" s="189">
        <f>prep_new_f1a!H8</f>
        <v>0</v>
      </c>
      <c r="S32" s="119"/>
      <c r="T32" s="119"/>
      <c r="U32" s="119"/>
      <c r="V32" s="119"/>
      <c r="W32" s="119"/>
      <c r="X32" s="119"/>
      <c r="Y32" s="119"/>
      <c r="Z32" s="119"/>
      <c r="AA32" s="119"/>
      <c r="AB32" s="119"/>
      <c r="AC32" s="17"/>
      <c r="AD32" s="17"/>
      <c r="AE32" s="17"/>
      <c r="AF32" s="17"/>
      <c r="AG32" s="17"/>
      <c r="AH32" s="17"/>
      <c r="AI32" s="25">
        <f t="shared" si="0"/>
        <v>0</v>
      </c>
      <c r="AJ32" s="30"/>
      <c r="AK32" s="375"/>
    </row>
    <row r="33" spans="1:37" ht="36.6" customHeight="1" thickBot="1" x14ac:dyDescent="0.4">
      <c r="A33" s="36"/>
      <c r="B33" s="346"/>
      <c r="C33" s="149" t="s">
        <v>96</v>
      </c>
      <c r="D33" s="158" t="s">
        <v>159</v>
      </c>
      <c r="E33" s="135"/>
      <c r="F33" s="135"/>
      <c r="G33" s="135"/>
      <c r="H33" s="135"/>
      <c r="I33" s="135"/>
      <c r="J33" s="135"/>
      <c r="K33" s="135"/>
      <c r="L33" s="135"/>
      <c r="M33" s="189">
        <f>prep_new_f1a!C9</f>
        <v>0</v>
      </c>
      <c r="N33" s="189">
        <f>prep_new_f1a!D9</f>
        <v>0</v>
      </c>
      <c r="O33" s="189">
        <f>prep_new_f1a!E9</f>
        <v>0</v>
      </c>
      <c r="P33" s="189">
        <f>prep_new_f1a!F9</f>
        <v>0</v>
      </c>
      <c r="Q33" s="189">
        <f>prep_new_f1a!G9</f>
        <v>0</v>
      </c>
      <c r="R33" s="189">
        <f>prep_new_f1a!H9</f>
        <v>0</v>
      </c>
      <c r="S33" s="119"/>
      <c r="T33" s="119"/>
      <c r="U33" s="119"/>
      <c r="V33" s="119"/>
      <c r="W33" s="119"/>
      <c r="X33" s="119"/>
      <c r="Y33" s="119"/>
      <c r="Z33" s="119"/>
      <c r="AA33" s="119"/>
      <c r="AB33" s="119"/>
      <c r="AC33" s="17"/>
      <c r="AD33" s="17"/>
      <c r="AE33" s="17"/>
      <c r="AF33" s="17"/>
      <c r="AG33" s="17"/>
      <c r="AH33" s="17"/>
      <c r="AI33" s="25">
        <f t="shared" si="0"/>
        <v>0</v>
      </c>
      <c r="AJ33" s="30"/>
      <c r="AK33" s="375"/>
    </row>
    <row r="34" spans="1:37" ht="36.6" customHeight="1" thickBot="1" x14ac:dyDescent="0.4">
      <c r="A34" s="36"/>
      <c r="B34" s="347"/>
      <c r="C34" s="150" t="s">
        <v>948</v>
      </c>
      <c r="D34" s="159" t="s">
        <v>160</v>
      </c>
      <c r="E34" s="136"/>
      <c r="F34" s="136"/>
      <c r="G34" s="136"/>
      <c r="H34" s="136"/>
      <c r="I34" s="136"/>
      <c r="J34" s="136"/>
      <c r="K34" s="136"/>
      <c r="L34" s="136"/>
      <c r="M34" s="299"/>
      <c r="N34" s="189">
        <f>prep_new_f1a!D10</f>
        <v>0</v>
      </c>
      <c r="O34" s="299"/>
      <c r="P34" s="189">
        <f>prep_new_f1a!F10</f>
        <v>0</v>
      </c>
      <c r="Q34" s="299"/>
      <c r="R34" s="189">
        <f>prep_new_f1a!H10</f>
        <v>0</v>
      </c>
      <c r="S34" s="124"/>
      <c r="T34" s="125"/>
      <c r="U34" s="124"/>
      <c r="V34" s="125"/>
      <c r="W34" s="124"/>
      <c r="X34" s="125"/>
      <c r="Y34" s="124"/>
      <c r="Z34" s="125"/>
      <c r="AA34" s="124"/>
      <c r="AB34" s="125"/>
      <c r="AC34" s="43"/>
      <c r="AD34" s="43"/>
      <c r="AE34" s="43"/>
      <c r="AF34" s="43"/>
      <c r="AG34" s="43"/>
      <c r="AH34" s="43"/>
      <c r="AI34" s="54">
        <f t="shared" si="0"/>
        <v>0</v>
      </c>
      <c r="AJ34" s="30"/>
      <c r="AK34" s="375"/>
    </row>
    <row r="35" spans="1:37" ht="36.6" customHeight="1" thickBot="1" x14ac:dyDescent="0.4">
      <c r="A35" s="36"/>
      <c r="B35" s="352" t="s">
        <v>98</v>
      </c>
      <c r="C35" s="151" t="s">
        <v>945</v>
      </c>
      <c r="D35" s="160" t="s">
        <v>161</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75"/>
    </row>
    <row r="36" spans="1:37" ht="36.6" customHeight="1" thickBot="1" x14ac:dyDescent="0.4">
      <c r="A36" s="36"/>
      <c r="B36" s="353"/>
      <c r="C36" s="149" t="s">
        <v>946</v>
      </c>
      <c r="D36" s="158" t="s">
        <v>162</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75"/>
    </row>
    <row r="37" spans="1:37" ht="36.6" customHeight="1" thickBot="1" x14ac:dyDescent="0.4">
      <c r="A37" s="36"/>
      <c r="B37" s="353"/>
      <c r="C37" s="149" t="s">
        <v>949</v>
      </c>
      <c r="D37" s="158" t="s">
        <v>163</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75"/>
    </row>
    <row r="38" spans="1:37" ht="36.6" customHeight="1" thickBot="1" x14ac:dyDescent="0.4">
      <c r="A38" s="36"/>
      <c r="B38" s="353"/>
      <c r="C38" s="149" t="s">
        <v>94</v>
      </c>
      <c r="D38" s="158" t="s">
        <v>164</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75"/>
    </row>
    <row r="39" spans="1:37" ht="36.6" customHeight="1" thickBot="1" x14ac:dyDescent="0.4">
      <c r="A39" s="36"/>
      <c r="B39" s="353"/>
      <c r="C39" s="149" t="s">
        <v>947</v>
      </c>
      <c r="D39" s="158" t="s">
        <v>165</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75"/>
    </row>
    <row r="40" spans="1:37" ht="36.6" customHeight="1" thickBot="1" x14ac:dyDescent="0.4">
      <c r="A40" s="36"/>
      <c r="B40" s="353"/>
      <c r="C40" s="149" t="s">
        <v>950</v>
      </c>
      <c r="D40" s="158" t="s">
        <v>166</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75"/>
    </row>
    <row r="41" spans="1:37" ht="36.6" customHeight="1" thickBot="1" x14ac:dyDescent="0.4">
      <c r="A41" s="36"/>
      <c r="B41" s="353"/>
      <c r="C41" s="149" t="s">
        <v>95</v>
      </c>
      <c r="D41" s="158" t="s">
        <v>167</v>
      </c>
      <c r="E41" s="130"/>
      <c r="F41" s="130"/>
      <c r="G41" s="130"/>
      <c r="H41" s="130"/>
      <c r="I41" s="130"/>
      <c r="J41" s="130"/>
      <c r="K41" s="130"/>
      <c r="L41" s="130"/>
      <c r="M41" s="277"/>
      <c r="N41" s="144"/>
      <c r="O41" s="277"/>
      <c r="P41" s="144"/>
      <c r="Q41" s="277"/>
      <c r="R41" s="144"/>
      <c r="S41" s="119"/>
      <c r="T41" s="119"/>
      <c r="U41" s="119"/>
      <c r="V41" s="119"/>
      <c r="W41" s="119"/>
      <c r="X41" s="119"/>
      <c r="Y41" s="119"/>
      <c r="Z41" s="119"/>
      <c r="AA41" s="119"/>
      <c r="AB41" s="119"/>
      <c r="AI41" s="25">
        <f t="shared" si="0"/>
        <v>0</v>
      </c>
      <c r="AJ41" t="str">
        <f t="shared" si="5"/>
        <v/>
      </c>
      <c r="AK41" s="375"/>
    </row>
    <row r="42" spans="1:37" ht="36.6" customHeight="1" thickBot="1" x14ac:dyDescent="0.4">
      <c r="A42" s="36"/>
      <c r="B42" s="353"/>
      <c r="C42" s="149" t="s">
        <v>96</v>
      </c>
      <c r="D42" s="158" t="s">
        <v>168</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75"/>
    </row>
    <row r="43" spans="1:37" ht="36.6" customHeight="1" thickBot="1" x14ac:dyDescent="0.4">
      <c r="A43" s="36"/>
      <c r="B43" s="354"/>
      <c r="C43" s="152" t="s">
        <v>948</v>
      </c>
      <c r="D43" s="161" t="s">
        <v>169</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76"/>
    </row>
    <row r="44" spans="1:37" ht="36.6" customHeight="1" thickBot="1" x14ac:dyDescent="0.4">
      <c r="A44" s="36"/>
      <c r="B44" s="345" t="s">
        <v>99</v>
      </c>
      <c r="C44" s="148" t="s">
        <v>945</v>
      </c>
      <c r="D44" s="157" t="s">
        <v>170</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80" t="str">
        <f>CONCATENATE(AJ44,AJ45,AJ46,AJ47,AJ48,AJ49,AJ50,AJ51,AJ52,AJ53,AJ54,AJ55,AJ56,AJ57,AJ58,AJ59,AJ60,AJ61)</f>
        <v/>
      </c>
    </row>
    <row r="45" spans="1:37" ht="36.6" customHeight="1" thickBot="1" x14ac:dyDescent="0.4">
      <c r="A45" s="36"/>
      <c r="B45" s="346"/>
      <c r="C45" s="149" t="s">
        <v>946</v>
      </c>
      <c r="D45" s="158" t="s">
        <v>171</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81"/>
    </row>
    <row r="46" spans="1:37" ht="36.6" customHeight="1" thickBot="1" x14ac:dyDescent="0.4">
      <c r="A46" s="36"/>
      <c r="B46" s="346"/>
      <c r="C46" s="149" t="s">
        <v>949</v>
      </c>
      <c r="D46" s="158" t="s">
        <v>172</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81"/>
    </row>
    <row r="47" spans="1:37" ht="36.6" customHeight="1" thickBot="1" x14ac:dyDescent="0.4">
      <c r="A47" s="36"/>
      <c r="B47" s="346"/>
      <c r="C47" s="149" t="s">
        <v>94</v>
      </c>
      <c r="D47" s="158" t="s">
        <v>173</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81"/>
    </row>
    <row r="48" spans="1:37" ht="36.6" customHeight="1" thickBot="1" x14ac:dyDescent="0.4">
      <c r="A48" s="36"/>
      <c r="B48" s="346"/>
      <c r="C48" s="149" t="s">
        <v>947</v>
      </c>
      <c r="D48" s="158" t="s">
        <v>174</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81"/>
    </row>
    <row r="49" spans="1:37" ht="36.6" customHeight="1" thickBot="1" x14ac:dyDescent="0.4">
      <c r="A49" s="36"/>
      <c r="B49" s="346"/>
      <c r="C49" s="149" t="s">
        <v>950</v>
      </c>
      <c r="D49" s="158" t="s">
        <v>175</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81"/>
    </row>
    <row r="50" spans="1:37" ht="36.6" customHeight="1" thickBot="1" x14ac:dyDescent="0.4">
      <c r="A50" s="36"/>
      <c r="B50" s="346"/>
      <c r="C50" s="149" t="s">
        <v>95</v>
      </c>
      <c r="D50" s="158" t="s">
        <v>176</v>
      </c>
      <c r="E50" s="135"/>
      <c r="F50" s="135"/>
      <c r="G50" s="135"/>
      <c r="H50" s="135"/>
      <c r="I50" s="135"/>
      <c r="J50" s="135"/>
      <c r="K50" s="135"/>
      <c r="L50" s="135"/>
      <c r="M50" s="276"/>
      <c r="N50" s="139"/>
      <c r="O50" s="276"/>
      <c r="P50" s="139"/>
      <c r="Q50" s="276"/>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81"/>
    </row>
    <row r="51" spans="1:37" ht="36.6" customHeight="1" thickBot="1" x14ac:dyDescent="0.4">
      <c r="A51" s="36"/>
      <c r="B51" s="346"/>
      <c r="C51" s="149" t="s">
        <v>96</v>
      </c>
      <c r="D51" s="158" t="s">
        <v>177</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81"/>
    </row>
    <row r="52" spans="1:37" ht="36.6" customHeight="1" thickBot="1" x14ac:dyDescent="0.4">
      <c r="A52" s="36"/>
      <c r="B52" s="347"/>
      <c r="C52" s="150" t="s">
        <v>948</v>
      </c>
      <c r="D52" s="159" t="s">
        <v>178</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81"/>
    </row>
    <row r="53" spans="1:37" ht="36.6" customHeight="1" thickBot="1" x14ac:dyDescent="0.4">
      <c r="A53" s="36"/>
      <c r="B53" s="345" t="s">
        <v>100</v>
      </c>
      <c r="C53" s="148" t="s">
        <v>945</v>
      </c>
      <c r="D53" s="157" t="s">
        <v>179</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81"/>
    </row>
    <row r="54" spans="1:37" ht="36.6" customHeight="1" thickBot="1" x14ac:dyDescent="0.4">
      <c r="A54" s="36"/>
      <c r="B54" s="346"/>
      <c r="C54" s="149" t="s">
        <v>946</v>
      </c>
      <c r="D54" s="158" t="s">
        <v>180</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81"/>
    </row>
    <row r="55" spans="1:37" ht="36.6" customHeight="1" thickBot="1" x14ac:dyDescent="0.4">
      <c r="A55" s="36"/>
      <c r="B55" s="346"/>
      <c r="C55" s="149" t="s">
        <v>949</v>
      </c>
      <c r="D55" s="158" t="s">
        <v>181</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81"/>
    </row>
    <row r="56" spans="1:37" ht="36.6" customHeight="1" thickBot="1" x14ac:dyDescent="0.4">
      <c r="A56" s="36"/>
      <c r="B56" s="346"/>
      <c r="C56" s="149" t="s">
        <v>94</v>
      </c>
      <c r="D56" s="158" t="s">
        <v>182</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81"/>
    </row>
    <row r="57" spans="1:37" ht="36.6" customHeight="1" thickBot="1" x14ac:dyDescent="0.4">
      <c r="A57" s="36"/>
      <c r="B57" s="346"/>
      <c r="C57" s="149" t="s">
        <v>947</v>
      </c>
      <c r="D57" s="158" t="s">
        <v>183</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81"/>
    </row>
    <row r="58" spans="1:37" ht="36.6" customHeight="1" thickBot="1" x14ac:dyDescent="0.4">
      <c r="A58" s="36"/>
      <c r="B58" s="346"/>
      <c r="C58" s="149" t="s">
        <v>950</v>
      </c>
      <c r="D58" s="158" t="s">
        <v>184</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81"/>
    </row>
    <row r="59" spans="1:37" ht="36.6" customHeight="1" thickBot="1" x14ac:dyDescent="0.4">
      <c r="A59" s="36"/>
      <c r="B59" s="346"/>
      <c r="C59" s="149" t="s">
        <v>95</v>
      </c>
      <c r="D59" s="158" t="s">
        <v>185</v>
      </c>
      <c r="E59" s="135"/>
      <c r="F59" s="135"/>
      <c r="G59" s="135"/>
      <c r="H59" s="135"/>
      <c r="I59" s="135"/>
      <c r="J59" s="135"/>
      <c r="K59" s="135"/>
      <c r="L59" s="135"/>
      <c r="M59" s="276"/>
      <c r="N59" s="139"/>
      <c r="O59" s="276"/>
      <c r="P59" s="139"/>
      <c r="Q59" s="276"/>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81"/>
    </row>
    <row r="60" spans="1:37" ht="36.6" customHeight="1" thickBot="1" x14ac:dyDescent="0.4">
      <c r="A60" s="36"/>
      <c r="B60" s="346"/>
      <c r="C60" s="149" t="s">
        <v>96</v>
      </c>
      <c r="D60" s="158" t="s">
        <v>186</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81"/>
    </row>
    <row r="61" spans="1:37" ht="36.6" customHeight="1" thickBot="1" x14ac:dyDescent="0.4">
      <c r="A61" s="36"/>
      <c r="B61" s="347"/>
      <c r="C61" s="150" t="s">
        <v>948</v>
      </c>
      <c r="D61" s="159" t="s">
        <v>187</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82"/>
    </row>
    <row r="62" spans="1:37" ht="36.6" customHeight="1" thickBot="1" x14ac:dyDescent="0.4">
      <c r="A62" s="36"/>
      <c r="B62" s="383" t="s">
        <v>101</v>
      </c>
      <c r="C62" s="148" t="s">
        <v>945</v>
      </c>
      <c r="D62" s="157" t="s">
        <v>188</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74" t="str">
        <f>CONCATENATE(AJ62,AJ63,AJ64,AJ65,AJ66,AJ67,AJ68,AJ69,AJ70,AJ71,AJ72,AJ73,AJ74,AJ75,AJ76,AJ77,AJ78,AJ79)</f>
        <v/>
      </c>
    </row>
    <row r="63" spans="1:37" ht="36.6" customHeight="1" thickBot="1" x14ac:dyDescent="0.4">
      <c r="A63" s="36"/>
      <c r="B63" s="384"/>
      <c r="C63" s="149" t="s">
        <v>946</v>
      </c>
      <c r="D63" s="158" t="s">
        <v>189</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75"/>
    </row>
    <row r="64" spans="1:37" ht="36.6" customHeight="1" thickBot="1" x14ac:dyDescent="0.4">
      <c r="A64" s="36"/>
      <c r="B64" s="384"/>
      <c r="C64" s="149" t="s">
        <v>949</v>
      </c>
      <c r="D64" s="158" t="s">
        <v>190</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75"/>
    </row>
    <row r="65" spans="1:37" ht="36.6" customHeight="1" thickBot="1" x14ac:dyDescent="0.4">
      <c r="A65" s="36"/>
      <c r="B65" s="384"/>
      <c r="C65" s="149" t="s">
        <v>94</v>
      </c>
      <c r="D65" s="158" t="s">
        <v>191</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75"/>
    </row>
    <row r="66" spans="1:37" ht="36.6" customHeight="1" thickBot="1" x14ac:dyDescent="0.4">
      <c r="A66" s="36"/>
      <c r="B66" s="384"/>
      <c r="C66" s="149" t="s">
        <v>947</v>
      </c>
      <c r="D66" s="158" t="s">
        <v>192</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75"/>
    </row>
    <row r="67" spans="1:37" ht="36.6" customHeight="1" thickBot="1" x14ac:dyDescent="0.4">
      <c r="A67" s="36"/>
      <c r="B67" s="384"/>
      <c r="C67" s="149" t="s">
        <v>950</v>
      </c>
      <c r="D67" s="158" t="s">
        <v>193</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75"/>
    </row>
    <row r="68" spans="1:37" ht="36.6" customHeight="1" thickBot="1" x14ac:dyDescent="0.4">
      <c r="A68" s="36"/>
      <c r="B68" s="384"/>
      <c r="C68" s="149" t="s">
        <v>95</v>
      </c>
      <c r="D68" s="158" t="s">
        <v>194</v>
      </c>
      <c r="E68" s="135"/>
      <c r="F68" s="135"/>
      <c r="G68" s="135"/>
      <c r="H68" s="135"/>
      <c r="I68" s="135"/>
      <c r="J68" s="135"/>
      <c r="K68" s="135"/>
      <c r="L68" s="135"/>
      <c r="M68" s="276"/>
      <c r="N68" s="139"/>
      <c r="O68" s="276"/>
      <c r="P68" s="139"/>
      <c r="Q68" s="276"/>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75"/>
    </row>
    <row r="69" spans="1:37" ht="36.6" customHeight="1" thickBot="1" x14ac:dyDescent="0.4">
      <c r="A69" s="36"/>
      <c r="B69" s="384"/>
      <c r="C69" s="149" t="s">
        <v>96</v>
      </c>
      <c r="D69" s="158" t="s">
        <v>195</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75"/>
    </row>
    <row r="70" spans="1:37" ht="36.6" customHeight="1" thickBot="1" x14ac:dyDescent="0.4">
      <c r="A70" s="36"/>
      <c r="B70" s="385"/>
      <c r="C70" s="150" t="s">
        <v>948</v>
      </c>
      <c r="D70" s="159" t="s">
        <v>196</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75"/>
    </row>
    <row r="71" spans="1:37" ht="36.6" customHeight="1" thickBot="1" x14ac:dyDescent="0.4">
      <c r="A71" s="36"/>
      <c r="B71" s="345" t="s">
        <v>102</v>
      </c>
      <c r="C71" s="148" t="s">
        <v>945</v>
      </c>
      <c r="D71" s="157" t="s">
        <v>197</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75"/>
    </row>
    <row r="72" spans="1:37" ht="36.6" customHeight="1" thickBot="1" x14ac:dyDescent="0.4">
      <c r="A72" s="36"/>
      <c r="B72" s="346"/>
      <c r="C72" s="149" t="s">
        <v>946</v>
      </c>
      <c r="D72" s="158" t="s">
        <v>198</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75"/>
    </row>
    <row r="73" spans="1:37" ht="36.6" customHeight="1" thickBot="1" x14ac:dyDescent="0.4">
      <c r="A73" s="36"/>
      <c r="B73" s="346"/>
      <c r="C73" s="149" t="s">
        <v>949</v>
      </c>
      <c r="D73" s="158" t="s">
        <v>199</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75"/>
    </row>
    <row r="74" spans="1:37" ht="36.6" customHeight="1" thickBot="1" x14ac:dyDescent="0.4">
      <c r="A74" s="36"/>
      <c r="B74" s="346"/>
      <c r="C74" s="149" t="s">
        <v>94</v>
      </c>
      <c r="D74" s="158" t="s">
        <v>200</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75"/>
    </row>
    <row r="75" spans="1:37" ht="36.6" customHeight="1" thickBot="1" x14ac:dyDescent="0.4">
      <c r="A75" s="36"/>
      <c r="B75" s="346"/>
      <c r="C75" s="149" t="s">
        <v>947</v>
      </c>
      <c r="D75" s="158" t="s">
        <v>201</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75"/>
    </row>
    <row r="76" spans="1:37" ht="36.6" customHeight="1" thickBot="1" x14ac:dyDescent="0.4">
      <c r="A76" s="36"/>
      <c r="B76" s="346"/>
      <c r="C76" s="149" t="s">
        <v>950</v>
      </c>
      <c r="D76" s="158" t="s">
        <v>202</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75"/>
    </row>
    <row r="77" spans="1:37" ht="36.6" customHeight="1" thickBot="1" x14ac:dyDescent="0.4">
      <c r="A77" s="36"/>
      <c r="B77" s="346"/>
      <c r="C77" s="149" t="s">
        <v>95</v>
      </c>
      <c r="D77" s="158" t="s">
        <v>203</v>
      </c>
      <c r="E77" s="135"/>
      <c r="F77" s="135"/>
      <c r="G77" s="135"/>
      <c r="H77" s="135"/>
      <c r="I77" s="135"/>
      <c r="J77" s="135"/>
      <c r="K77" s="135"/>
      <c r="L77" s="135"/>
      <c r="M77" s="276"/>
      <c r="N77" s="139"/>
      <c r="O77" s="276"/>
      <c r="P77" s="139"/>
      <c r="Q77" s="276"/>
      <c r="R77" s="139"/>
      <c r="S77" s="119"/>
      <c r="T77" s="119"/>
      <c r="U77" s="119"/>
      <c r="V77" s="119"/>
      <c r="W77" s="119"/>
      <c r="X77" s="119"/>
      <c r="Y77" s="119"/>
      <c r="Z77" s="119"/>
      <c r="AA77" s="119"/>
      <c r="AB77" s="119"/>
      <c r="AC77" s="17"/>
      <c r="AD77" s="17"/>
      <c r="AE77" s="17"/>
      <c r="AF77" s="17"/>
      <c r="AG77" s="17"/>
      <c r="AH77" s="17"/>
      <c r="AI77" s="25">
        <f t="shared" si="9"/>
        <v>0</v>
      </c>
      <c r="AK77" s="375"/>
    </row>
    <row r="78" spans="1:37" ht="36.6" customHeight="1" thickBot="1" x14ac:dyDescent="0.4">
      <c r="A78" s="36"/>
      <c r="B78" s="346"/>
      <c r="C78" s="149" t="s">
        <v>96</v>
      </c>
      <c r="D78" s="158" t="s">
        <v>204</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75"/>
    </row>
    <row r="79" spans="1:37" ht="36.6" customHeight="1" thickBot="1" x14ac:dyDescent="0.4">
      <c r="A79" s="36"/>
      <c r="B79" s="347"/>
      <c r="C79" s="150" t="s">
        <v>948</v>
      </c>
      <c r="D79" s="159" t="s">
        <v>205</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76"/>
    </row>
    <row r="80" spans="1:37" ht="36.6" customHeight="1" thickBot="1" x14ac:dyDescent="0.4">
      <c r="A80" s="36"/>
      <c r="B80" s="345" t="s">
        <v>103</v>
      </c>
      <c r="C80" s="148" t="s">
        <v>945</v>
      </c>
      <c r="D80" s="157" t="s">
        <v>206</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74" t="str">
        <f>CONCATENATE(AJ80,AJ81,AJ82,AJ83,AJ84,AJ85,AJ86,AJ87,AJ88,AJ89,AJ90,AJ91,AJ92,AJ93,AJ94,AJ95,AJ96,AJ97)</f>
        <v/>
      </c>
    </row>
    <row r="81" spans="1:37" ht="36.6" customHeight="1" thickBot="1" x14ac:dyDescent="0.4">
      <c r="A81" s="36"/>
      <c r="B81" s="346"/>
      <c r="C81" s="149" t="s">
        <v>946</v>
      </c>
      <c r="D81" s="158" t="s">
        <v>207</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75"/>
    </row>
    <row r="82" spans="1:37" ht="36.6" customHeight="1" thickBot="1" x14ac:dyDescent="0.4">
      <c r="A82" s="36"/>
      <c r="B82" s="346"/>
      <c r="C82" s="149" t="s">
        <v>949</v>
      </c>
      <c r="D82" s="158" t="s">
        <v>208</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75"/>
    </row>
    <row r="83" spans="1:37" ht="36.6" customHeight="1" thickBot="1" x14ac:dyDescent="0.4">
      <c r="A83" s="36"/>
      <c r="B83" s="346"/>
      <c r="C83" s="149" t="s">
        <v>94</v>
      </c>
      <c r="D83" s="158" t="s">
        <v>209</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75"/>
    </row>
    <row r="84" spans="1:37" ht="36.6" customHeight="1" thickBot="1" x14ac:dyDescent="0.4">
      <c r="A84" s="36"/>
      <c r="B84" s="346"/>
      <c r="C84" s="149" t="s">
        <v>947</v>
      </c>
      <c r="D84" s="158" t="s">
        <v>210</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75"/>
    </row>
    <row r="85" spans="1:37" ht="36.6" customHeight="1" thickBot="1" x14ac:dyDescent="0.4">
      <c r="A85" s="36"/>
      <c r="B85" s="346"/>
      <c r="C85" s="149" t="s">
        <v>950</v>
      </c>
      <c r="D85" s="158" t="s">
        <v>211</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75"/>
    </row>
    <row r="86" spans="1:37" ht="36.6" customHeight="1" thickBot="1" x14ac:dyDescent="0.4">
      <c r="A86" s="36"/>
      <c r="B86" s="346"/>
      <c r="C86" s="149" t="s">
        <v>95</v>
      </c>
      <c r="D86" s="158" t="s">
        <v>212</v>
      </c>
      <c r="E86" s="135"/>
      <c r="F86" s="135"/>
      <c r="G86" s="135"/>
      <c r="H86" s="135"/>
      <c r="I86" s="135"/>
      <c r="J86" s="135"/>
      <c r="K86" s="135"/>
      <c r="L86" s="135"/>
      <c r="M86" s="276"/>
      <c r="N86" s="139"/>
      <c r="O86" s="276"/>
      <c r="P86" s="139"/>
      <c r="Q86" s="276"/>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75"/>
    </row>
    <row r="87" spans="1:37" ht="36.6" customHeight="1" thickBot="1" x14ac:dyDescent="0.4">
      <c r="A87" s="36"/>
      <c r="B87" s="346"/>
      <c r="C87" s="149" t="s">
        <v>96</v>
      </c>
      <c r="D87" s="158" t="s">
        <v>213</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75"/>
    </row>
    <row r="88" spans="1:37" ht="36.6" customHeight="1" thickBot="1" x14ac:dyDescent="0.4">
      <c r="A88" s="36"/>
      <c r="B88" s="347"/>
      <c r="C88" s="150" t="s">
        <v>948</v>
      </c>
      <c r="D88" s="159" t="s">
        <v>214</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75"/>
    </row>
    <row r="89" spans="1:37" ht="36.6" customHeight="1" thickBot="1" x14ac:dyDescent="0.4">
      <c r="A89" s="36"/>
      <c r="B89" s="383" t="s">
        <v>104</v>
      </c>
      <c r="C89" s="148" t="s">
        <v>945</v>
      </c>
      <c r="D89" s="157" t="s">
        <v>215</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75"/>
    </row>
    <row r="90" spans="1:37" ht="36.6" customHeight="1" thickBot="1" x14ac:dyDescent="0.4">
      <c r="A90" s="36"/>
      <c r="B90" s="384"/>
      <c r="C90" s="149" t="s">
        <v>946</v>
      </c>
      <c r="D90" s="158" t="s">
        <v>216</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75"/>
    </row>
    <row r="91" spans="1:37" ht="36.6" customHeight="1" thickBot="1" x14ac:dyDescent="0.4">
      <c r="A91" s="36"/>
      <c r="B91" s="384"/>
      <c r="C91" s="149" t="s">
        <v>949</v>
      </c>
      <c r="D91" s="158" t="s">
        <v>217</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75"/>
    </row>
    <row r="92" spans="1:37" ht="36.6" customHeight="1" thickBot="1" x14ac:dyDescent="0.4">
      <c r="A92" s="36"/>
      <c r="B92" s="384"/>
      <c r="C92" s="149" t="s">
        <v>94</v>
      </c>
      <c r="D92" s="158" t="s">
        <v>218</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75"/>
    </row>
    <row r="93" spans="1:37" ht="36.6" customHeight="1" thickBot="1" x14ac:dyDescent="0.4">
      <c r="A93" s="36"/>
      <c r="B93" s="384"/>
      <c r="C93" s="149" t="s">
        <v>947</v>
      </c>
      <c r="D93" s="158" t="s">
        <v>219</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75"/>
    </row>
    <row r="94" spans="1:37" ht="36.6" customHeight="1" thickBot="1" x14ac:dyDescent="0.4">
      <c r="A94" s="36"/>
      <c r="B94" s="384"/>
      <c r="C94" s="149" t="s">
        <v>950</v>
      </c>
      <c r="D94" s="158" t="s">
        <v>220</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75"/>
    </row>
    <row r="95" spans="1:37" ht="36.6" customHeight="1" thickBot="1" x14ac:dyDescent="0.4">
      <c r="A95" s="36"/>
      <c r="B95" s="384"/>
      <c r="C95" s="149" t="s">
        <v>95</v>
      </c>
      <c r="D95" s="158" t="s">
        <v>221</v>
      </c>
      <c r="E95" s="135"/>
      <c r="F95" s="135"/>
      <c r="G95" s="135"/>
      <c r="H95" s="135"/>
      <c r="I95" s="135"/>
      <c r="J95" s="135"/>
      <c r="K95" s="135"/>
      <c r="L95" s="135"/>
      <c r="M95" s="276"/>
      <c r="N95" s="139"/>
      <c r="O95" s="276"/>
      <c r="P95" s="139"/>
      <c r="Q95" s="276"/>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75"/>
    </row>
    <row r="96" spans="1:37" ht="36.6" customHeight="1" thickBot="1" x14ac:dyDescent="0.4">
      <c r="A96" s="36"/>
      <c r="B96" s="384"/>
      <c r="C96" s="149" t="s">
        <v>96</v>
      </c>
      <c r="D96" s="158" t="s">
        <v>222</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75"/>
    </row>
    <row r="97" spans="1:37" ht="36.6" customHeight="1" thickBot="1" x14ac:dyDescent="0.4">
      <c r="A97" s="36"/>
      <c r="B97" s="385"/>
      <c r="C97" s="150" t="s">
        <v>948</v>
      </c>
      <c r="D97" s="159" t="s">
        <v>223</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76"/>
    </row>
    <row r="98" spans="1:37" ht="36.6" customHeight="1" thickBot="1" x14ac:dyDescent="0.4">
      <c r="A98" s="36"/>
      <c r="B98" s="345" t="s">
        <v>105</v>
      </c>
      <c r="C98" s="148" t="s">
        <v>945</v>
      </c>
      <c r="D98" s="157" t="s">
        <v>224</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74" t="str">
        <f>CONCATENATE(AJ98,AJ99,AJ100,AJ101,AJ102,AJ103,AJ104,AJ105,AJ106,AJ107,AJ108,AJ109,AJ110,AJ111,AJ112,AJ113,AJ114,AJ115)</f>
        <v/>
      </c>
    </row>
    <row r="99" spans="1:37" ht="36.6" customHeight="1" thickBot="1" x14ac:dyDescent="0.4">
      <c r="A99" s="36"/>
      <c r="B99" s="346"/>
      <c r="C99" s="149" t="s">
        <v>946</v>
      </c>
      <c r="D99" s="158" t="s">
        <v>225</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75"/>
    </row>
    <row r="100" spans="1:37" ht="36.6" customHeight="1" thickBot="1" x14ac:dyDescent="0.4">
      <c r="A100" s="36"/>
      <c r="B100" s="346"/>
      <c r="C100" s="149" t="s">
        <v>949</v>
      </c>
      <c r="D100" s="158" t="s">
        <v>226</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75"/>
    </row>
    <row r="101" spans="1:37" ht="36.6" customHeight="1" thickBot="1" x14ac:dyDescent="0.4">
      <c r="A101" s="36"/>
      <c r="B101" s="346"/>
      <c r="C101" s="149" t="s">
        <v>94</v>
      </c>
      <c r="D101" s="158" t="s">
        <v>227</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75"/>
    </row>
    <row r="102" spans="1:37" ht="36.6" customHeight="1" thickBot="1" x14ac:dyDescent="0.4">
      <c r="A102" s="36"/>
      <c r="B102" s="346"/>
      <c r="C102" s="149" t="s">
        <v>947</v>
      </c>
      <c r="D102" s="158" t="s">
        <v>228</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75"/>
    </row>
    <row r="103" spans="1:37" ht="36.6" customHeight="1" thickBot="1" x14ac:dyDescent="0.4">
      <c r="A103" s="36"/>
      <c r="B103" s="346"/>
      <c r="C103" s="149" t="s">
        <v>950</v>
      </c>
      <c r="D103" s="158" t="s">
        <v>229</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75"/>
    </row>
    <row r="104" spans="1:37" ht="36.6" customHeight="1" thickBot="1" x14ac:dyDescent="0.4">
      <c r="A104" s="36"/>
      <c r="B104" s="346"/>
      <c r="C104" s="149" t="s">
        <v>95</v>
      </c>
      <c r="D104" s="158" t="s">
        <v>230</v>
      </c>
      <c r="E104" s="135"/>
      <c r="F104" s="135"/>
      <c r="G104" s="135"/>
      <c r="H104" s="135"/>
      <c r="I104" s="135"/>
      <c r="J104" s="135"/>
      <c r="K104" s="135"/>
      <c r="L104" s="135"/>
      <c r="M104" s="276"/>
      <c r="N104" s="139"/>
      <c r="O104" s="276"/>
      <c r="P104" s="139"/>
      <c r="Q104" s="276"/>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75"/>
    </row>
    <row r="105" spans="1:37" ht="36.6" customHeight="1" thickBot="1" x14ac:dyDescent="0.4">
      <c r="A105" s="36"/>
      <c r="B105" s="346"/>
      <c r="C105" s="149" t="s">
        <v>96</v>
      </c>
      <c r="D105" s="158" t="s">
        <v>231</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75"/>
    </row>
    <row r="106" spans="1:37" ht="36.6" customHeight="1" thickBot="1" x14ac:dyDescent="0.4">
      <c r="A106" s="36"/>
      <c r="B106" s="347"/>
      <c r="C106" s="150" t="s">
        <v>948</v>
      </c>
      <c r="D106" s="159" t="s">
        <v>232</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 t="shared" si="12"/>
        <v/>
      </c>
      <c r="AK106" s="375"/>
    </row>
    <row r="107" spans="1:37" ht="36.6" customHeight="1" thickBot="1" x14ac:dyDescent="0.4">
      <c r="A107" s="36"/>
      <c r="B107" s="352" t="s">
        <v>106</v>
      </c>
      <c r="C107" s="151" t="s">
        <v>945</v>
      </c>
      <c r="D107" s="160" t="s">
        <v>233</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K107" s="375"/>
    </row>
    <row r="108" spans="1:37" ht="36.6" customHeight="1" thickBot="1" x14ac:dyDescent="0.4">
      <c r="A108" s="36"/>
      <c r="B108" s="353"/>
      <c r="C108" s="149" t="s">
        <v>946</v>
      </c>
      <c r="D108" s="158" t="s">
        <v>234</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K108" s="375"/>
    </row>
    <row r="109" spans="1:37" ht="36.6" customHeight="1" thickBot="1" x14ac:dyDescent="0.4">
      <c r="A109" s="36"/>
      <c r="B109" s="353"/>
      <c r="C109" s="149" t="s">
        <v>949</v>
      </c>
      <c r="D109" s="158" t="s">
        <v>235</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K109" s="375"/>
    </row>
    <row r="110" spans="1:37" ht="36.6" customHeight="1" thickBot="1" x14ac:dyDescent="0.4">
      <c r="A110" s="36"/>
      <c r="B110" s="353"/>
      <c r="C110" s="149" t="s">
        <v>94</v>
      </c>
      <c r="D110" s="158" t="s">
        <v>236</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K110" s="375"/>
    </row>
    <row r="111" spans="1:37" ht="36.6" customHeight="1" thickBot="1" x14ac:dyDescent="0.4">
      <c r="A111" s="36"/>
      <c r="B111" s="353"/>
      <c r="C111" s="149" t="s">
        <v>947</v>
      </c>
      <c r="D111" s="158" t="s">
        <v>237</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K111" s="375"/>
    </row>
    <row r="112" spans="1:37" ht="36.6" customHeight="1" thickBot="1" x14ac:dyDescent="0.4">
      <c r="A112" s="36"/>
      <c r="B112" s="353"/>
      <c r="C112" s="149" t="s">
        <v>950</v>
      </c>
      <c r="D112" s="158" t="s">
        <v>238</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K112" s="375"/>
    </row>
    <row r="113" spans="1:37" ht="36.6" customHeight="1" thickBot="1" x14ac:dyDescent="0.4">
      <c r="A113" s="36"/>
      <c r="B113" s="353"/>
      <c r="C113" s="149" t="s">
        <v>95</v>
      </c>
      <c r="D113" s="158" t="s">
        <v>239</v>
      </c>
      <c r="E113" s="130"/>
      <c r="F113" s="130"/>
      <c r="G113" s="130"/>
      <c r="H113" s="130"/>
      <c r="I113" s="130"/>
      <c r="J113" s="130"/>
      <c r="K113" s="130"/>
      <c r="L113" s="130"/>
      <c r="M113" s="190"/>
      <c r="N113" s="141"/>
      <c r="O113" s="190"/>
      <c r="P113" s="141"/>
      <c r="Q113" s="190"/>
      <c r="R113" s="141"/>
      <c r="S113" s="119"/>
      <c r="T113" s="119"/>
      <c r="U113" s="119"/>
      <c r="V113" s="119"/>
      <c r="W113" s="119"/>
      <c r="X113" s="119"/>
      <c r="Y113" s="119"/>
      <c r="Z113" s="119"/>
      <c r="AA113" s="119"/>
      <c r="AB113" s="119"/>
      <c r="AI113" s="25">
        <f t="shared" si="9"/>
        <v>0</v>
      </c>
      <c r="AK113" s="375"/>
    </row>
    <row r="114" spans="1:37" ht="36.6" customHeight="1" thickBot="1" x14ac:dyDescent="0.4">
      <c r="A114" s="36"/>
      <c r="B114" s="353"/>
      <c r="C114" s="149" t="s">
        <v>96</v>
      </c>
      <c r="D114" s="158" t="s">
        <v>240</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K114" s="375"/>
    </row>
    <row r="115" spans="1:37" ht="36.6" customHeight="1" thickBot="1" x14ac:dyDescent="0.4">
      <c r="A115" s="36"/>
      <c r="B115" s="354"/>
      <c r="C115" s="152" t="s">
        <v>948</v>
      </c>
      <c r="D115" s="161" t="s">
        <v>241</v>
      </c>
      <c r="E115" s="130"/>
      <c r="F115" s="130"/>
      <c r="G115" s="130"/>
      <c r="H115" s="130"/>
      <c r="I115" s="130"/>
      <c r="J115" s="130"/>
      <c r="K115" s="130"/>
      <c r="L115" s="130"/>
      <c r="M115" s="145"/>
      <c r="N115" s="146"/>
      <c r="O115" s="145"/>
      <c r="P115" s="146"/>
      <c r="Q115" s="145"/>
      <c r="R115" s="146"/>
      <c r="S115" s="118"/>
      <c r="T115" s="119"/>
      <c r="U115" s="118"/>
      <c r="V115" s="119"/>
      <c r="W115" s="118"/>
      <c r="X115" s="119"/>
      <c r="Y115" s="118"/>
      <c r="Z115" s="119"/>
      <c r="AA115" s="118"/>
      <c r="AB115" s="119"/>
      <c r="AI115" s="25">
        <f t="shared" si="9"/>
        <v>0</v>
      </c>
      <c r="AK115" s="376"/>
    </row>
    <row r="116" spans="1:37" ht="36.6" customHeight="1" thickBot="1" x14ac:dyDescent="0.4">
      <c r="A116" s="36"/>
      <c r="B116" s="355" t="s">
        <v>107</v>
      </c>
      <c r="C116" s="148" t="s">
        <v>945</v>
      </c>
      <c r="D116" s="157" t="s">
        <v>242</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74" t="str">
        <f>CONCATENATE(AJ116,AJ117,AJ118,AJ119,AJ120,AJ121,AJ122,AJ123,AJ124,AJ125,AJ126,AJ127,AJ128,AJ129,AJ130,AJ131,AJ132,AJ133)</f>
        <v/>
      </c>
    </row>
    <row r="117" spans="1:37" ht="36.6" customHeight="1" thickBot="1" x14ac:dyDescent="0.4">
      <c r="A117" s="36"/>
      <c r="B117" s="356"/>
      <c r="C117" s="149" t="s">
        <v>946</v>
      </c>
      <c r="D117" s="158" t="s">
        <v>243</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75"/>
    </row>
    <row r="118" spans="1:37" ht="36.6" customHeight="1" thickBot="1" x14ac:dyDescent="0.4">
      <c r="A118" s="36"/>
      <c r="B118" s="356"/>
      <c r="C118" s="149" t="s">
        <v>949</v>
      </c>
      <c r="D118" s="158" t="s">
        <v>244</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75"/>
    </row>
    <row r="119" spans="1:37" ht="36.6" customHeight="1" thickBot="1" x14ac:dyDescent="0.4">
      <c r="A119" s="36"/>
      <c r="B119" s="356"/>
      <c r="C119" s="149" t="s">
        <v>94</v>
      </c>
      <c r="D119" s="158" t="s">
        <v>245</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75"/>
    </row>
    <row r="120" spans="1:37" ht="36.6" customHeight="1" thickBot="1" x14ac:dyDescent="0.4">
      <c r="A120" s="36"/>
      <c r="B120" s="356"/>
      <c r="C120" s="149" t="s">
        <v>947</v>
      </c>
      <c r="D120" s="158" t="s">
        <v>246</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75"/>
    </row>
    <row r="121" spans="1:37" ht="36.6" customHeight="1" thickBot="1" x14ac:dyDescent="0.4">
      <c r="A121" s="36"/>
      <c r="B121" s="356"/>
      <c r="C121" s="149" t="s">
        <v>950</v>
      </c>
      <c r="D121" s="158" t="s">
        <v>247</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75"/>
    </row>
    <row r="122" spans="1:37" ht="36.6" customHeight="1" thickBot="1" x14ac:dyDescent="0.4">
      <c r="A122" s="36"/>
      <c r="B122" s="356"/>
      <c r="C122" s="149" t="s">
        <v>95</v>
      </c>
      <c r="D122" s="158" t="s">
        <v>248</v>
      </c>
      <c r="E122" s="135"/>
      <c r="F122" s="135"/>
      <c r="G122" s="135"/>
      <c r="H122" s="135"/>
      <c r="I122" s="135"/>
      <c r="J122" s="135"/>
      <c r="K122" s="135"/>
      <c r="L122" s="135"/>
      <c r="M122" s="190"/>
      <c r="N122" s="141"/>
      <c r="O122" s="190"/>
      <c r="P122" s="141"/>
      <c r="Q122" s="190"/>
      <c r="R122" s="167"/>
      <c r="S122" s="165"/>
      <c r="T122" s="119"/>
      <c r="U122" s="119"/>
      <c r="V122" s="119"/>
      <c r="W122" s="119"/>
      <c r="X122" s="119"/>
      <c r="Y122" s="119"/>
      <c r="Z122" s="119"/>
      <c r="AA122" s="119"/>
      <c r="AB122" s="119"/>
      <c r="AI122" s="25">
        <f t="shared" si="9"/>
        <v>0</v>
      </c>
      <c r="AK122" s="375"/>
    </row>
    <row r="123" spans="1:37" ht="36.6" customHeight="1" thickBot="1" x14ac:dyDescent="0.4">
      <c r="A123" s="36"/>
      <c r="B123" s="356"/>
      <c r="C123" s="149" t="s">
        <v>96</v>
      </c>
      <c r="D123" s="158" t="s">
        <v>249</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75"/>
    </row>
    <row r="124" spans="1:37" ht="36.6" customHeight="1" thickBot="1" x14ac:dyDescent="0.4">
      <c r="A124" s="36"/>
      <c r="B124" s="357"/>
      <c r="C124" s="150" t="s">
        <v>948</v>
      </c>
      <c r="D124" s="159" t="s">
        <v>250</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75"/>
    </row>
    <row r="125" spans="1:37" ht="36.6" customHeight="1" thickBot="1" x14ac:dyDescent="0.4">
      <c r="A125" s="36"/>
      <c r="B125" s="345" t="s">
        <v>108</v>
      </c>
      <c r="C125" s="148" t="s">
        <v>945</v>
      </c>
      <c r="D125" s="157" t="s">
        <v>251</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75"/>
    </row>
    <row r="126" spans="1:37" ht="36.6" customHeight="1" thickBot="1" x14ac:dyDescent="0.4">
      <c r="A126" s="36"/>
      <c r="B126" s="346"/>
      <c r="C126" s="149" t="s">
        <v>946</v>
      </c>
      <c r="D126" s="158" t="s">
        <v>252</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75"/>
    </row>
    <row r="127" spans="1:37" ht="36.6" customHeight="1" thickBot="1" x14ac:dyDescent="0.4">
      <c r="A127" s="36"/>
      <c r="B127" s="346"/>
      <c r="C127" s="149" t="s">
        <v>949</v>
      </c>
      <c r="D127" s="158" t="s">
        <v>253</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75"/>
    </row>
    <row r="128" spans="1:37" ht="36.6" customHeight="1" thickBot="1" x14ac:dyDescent="0.4">
      <c r="A128" s="36"/>
      <c r="B128" s="346"/>
      <c r="C128" s="149" t="s">
        <v>94</v>
      </c>
      <c r="D128" s="158" t="s">
        <v>254</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75"/>
    </row>
    <row r="129" spans="1:37" ht="36.6" customHeight="1" thickBot="1" x14ac:dyDescent="0.4">
      <c r="A129" s="36"/>
      <c r="B129" s="346"/>
      <c r="C129" s="149" t="s">
        <v>947</v>
      </c>
      <c r="D129" s="158" t="s">
        <v>255</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75"/>
    </row>
    <row r="130" spans="1:37" ht="36.6" customHeight="1" thickBot="1" x14ac:dyDescent="0.4">
      <c r="A130" s="36"/>
      <c r="B130" s="346"/>
      <c r="C130" s="149" t="s">
        <v>950</v>
      </c>
      <c r="D130" s="158" t="s">
        <v>256</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75"/>
    </row>
    <row r="131" spans="1:37" ht="36.6" customHeight="1" thickBot="1" x14ac:dyDescent="0.4">
      <c r="A131" s="36"/>
      <c r="B131" s="346"/>
      <c r="C131" s="149" t="s">
        <v>95</v>
      </c>
      <c r="D131" s="158" t="s">
        <v>257</v>
      </c>
      <c r="E131" s="135"/>
      <c r="F131" s="135"/>
      <c r="G131" s="135"/>
      <c r="H131" s="135"/>
      <c r="I131" s="135"/>
      <c r="J131" s="135"/>
      <c r="K131" s="135"/>
      <c r="L131" s="135"/>
      <c r="M131" s="190"/>
      <c r="N131" s="141"/>
      <c r="O131" s="190"/>
      <c r="P131" s="141"/>
      <c r="Q131" s="190"/>
      <c r="R131" s="167"/>
      <c r="S131" s="165"/>
      <c r="T131" s="119"/>
      <c r="U131" s="119"/>
      <c r="V131" s="119"/>
      <c r="W131" s="119"/>
      <c r="X131" s="119"/>
      <c r="Y131" s="119"/>
      <c r="Z131" s="119"/>
      <c r="AA131" s="119"/>
      <c r="AB131" s="119"/>
      <c r="AI131" s="25">
        <f t="shared" si="9"/>
        <v>0</v>
      </c>
      <c r="AK131" s="375"/>
    </row>
    <row r="132" spans="1:37" ht="36.6" customHeight="1" thickBot="1" x14ac:dyDescent="0.4">
      <c r="A132" s="36"/>
      <c r="B132" s="346"/>
      <c r="C132" s="149" t="s">
        <v>96</v>
      </c>
      <c r="D132" s="158" t="s">
        <v>258</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75"/>
    </row>
    <row r="133" spans="1:37" ht="36.6" customHeight="1" thickBot="1" x14ac:dyDescent="0.4">
      <c r="A133" s="36"/>
      <c r="B133" s="358"/>
      <c r="C133" s="152" t="s">
        <v>948</v>
      </c>
      <c r="D133" s="161" t="s">
        <v>259</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76"/>
    </row>
    <row r="134" spans="1:37" ht="56.65" customHeight="1" thickBot="1" x14ac:dyDescent="0.3">
      <c r="B134" s="377" t="s">
        <v>109</v>
      </c>
      <c r="C134" s="378"/>
      <c r="D134" s="378"/>
      <c r="E134" s="378"/>
      <c r="F134" s="378"/>
      <c r="G134" s="378"/>
      <c r="H134" s="378"/>
      <c r="I134" s="378"/>
      <c r="J134" s="378"/>
      <c r="K134" s="378"/>
      <c r="L134" s="378"/>
      <c r="M134" s="378"/>
      <c r="N134" s="378"/>
      <c r="O134" s="378"/>
      <c r="P134" s="378"/>
      <c r="Q134" s="378"/>
      <c r="R134" s="378"/>
      <c r="S134" s="378"/>
      <c r="T134" s="378"/>
      <c r="U134" s="378"/>
      <c r="V134" s="378"/>
      <c r="W134" s="378"/>
      <c r="X134" s="378"/>
      <c r="Y134" s="378"/>
      <c r="Z134" s="378"/>
      <c r="AA134" s="378"/>
      <c r="AB134" s="378"/>
      <c r="AC134" s="378"/>
      <c r="AD134" s="378"/>
      <c r="AE134" s="378"/>
      <c r="AF134" s="378"/>
      <c r="AG134" s="378"/>
      <c r="AH134" s="378"/>
      <c r="AI134" s="378"/>
      <c r="AJ134" s="378"/>
      <c r="AK134" s="379"/>
    </row>
    <row r="135" spans="1:37" ht="53.25" thickBot="1" x14ac:dyDescent="0.4">
      <c r="A135" s="36"/>
      <c r="B135" s="172" t="s">
        <v>110</v>
      </c>
      <c r="C135" s="151" t="s">
        <v>96</v>
      </c>
      <c r="D135" s="160" t="s">
        <v>260</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74" t="str">
        <f>CONCATENATE(AJ135,AJ136,AJ137,AJ138,AJ139,AJ140,AJ141,AJ142,AJ143,AJ144,AJ145,AJ146,AJ147)</f>
        <v/>
      </c>
    </row>
    <row r="136" spans="1:37" ht="44.65" customHeight="1" thickBot="1" x14ac:dyDescent="0.4">
      <c r="A136" s="36"/>
      <c r="B136" s="359" t="s">
        <v>111</v>
      </c>
      <c r="C136" s="149" t="s">
        <v>96</v>
      </c>
      <c r="D136" s="158" t="s">
        <v>261</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3">SUM(M136:AB136)</f>
        <v>0</v>
      </c>
      <c r="AK136" s="375"/>
    </row>
    <row r="137" spans="1:37" ht="44.65" customHeight="1" thickBot="1" x14ac:dyDescent="0.4">
      <c r="A137" s="36"/>
      <c r="B137" s="360"/>
      <c r="C137" s="152" t="s">
        <v>948</v>
      </c>
      <c r="D137" s="161" t="s">
        <v>262</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3"/>
        <v>0</v>
      </c>
      <c r="AK137" s="375"/>
    </row>
    <row r="138" spans="1:37" ht="44.65" customHeight="1" thickBot="1" x14ac:dyDescent="0.4">
      <c r="A138" s="36"/>
      <c r="B138" s="361" t="s">
        <v>112</v>
      </c>
      <c r="C138" s="148" t="s">
        <v>945</v>
      </c>
      <c r="D138" s="157" t="s">
        <v>263</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3"/>
        <v>0</v>
      </c>
      <c r="AK138" s="375"/>
    </row>
    <row r="139" spans="1:37" ht="44.65" customHeight="1" thickBot="1" x14ac:dyDescent="0.4">
      <c r="A139" s="36"/>
      <c r="B139" s="362"/>
      <c r="C139" s="149" t="s">
        <v>946</v>
      </c>
      <c r="D139" s="158" t="s">
        <v>264</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3"/>
        <v>0</v>
      </c>
      <c r="AK139" s="375"/>
    </row>
    <row r="140" spans="1:37" ht="44.65" customHeight="1" thickBot="1" x14ac:dyDescent="0.4">
      <c r="A140" s="36"/>
      <c r="B140" s="362"/>
      <c r="C140" s="149" t="s">
        <v>949</v>
      </c>
      <c r="D140" s="158" t="s">
        <v>265</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3"/>
        <v>0</v>
      </c>
      <c r="AK140" s="375"/>
    </row>
    <row r="141" spans="1:37" ht="44.65" customHeight="1" thickBot="1" x14ac:dyDescent="0.4">
      <c r="A141" s="36"/>
      <c r="B141" s="362"/>
      <c r="C141" s="149" t="s">
        <v>94</v>
      </c>
      <c r="D141" s="158" t="s">
        <v>266</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3"/>
        <v>0</v>
      </c>
      <c r="AK141" s="375"/>
    </row>
    <row r="142" spans="1:37" ht="44.65" customHeight="1" thickBot="1" x14ac:dyDescent="0.4">
      <c r="A142" s="36"/>
      <c r="B142" s="362"/>
      <c r="C142" s="149" t="s">
        <v>947</v>
      </c>
      <c r="D142" s="158" t="s">
        <v>267</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3"/>
        <v>0</v>
      </c>
      <c r="AK142" s="375"/>
    </row>
    <row r="143" spans="1:37" ht="44.65" customHeight="1" thickBot="1" x14ac:dyDescent="0.4">
      <c r="A143" s="36"/>
      <c r="B143" s="362"/>
      <c r="C143" s="149" t="s">
        <v>950</v>
      </c>
      <c r="D143" s="158" t="s">
        <v>268</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3"/>
        <v>0</v>
      </c>
      <c r="AK143" s="375"/>
    </row>
    <row r="144" spans="1:37" ht="44.65" customHeight="1" thickBot="1" x14ac:dyDescent="0.4">
      <c r="A144" s="36"/>
      <c r="B144" s="362"/>
      <c r="C144" s="149" t="s">
        <v>95</v>
      </c>
      <c r="D144" s="158" t="s">
        <v>269</v>
      </c>
      <c r="E144" s="135"/>
      <c r="F144" s="135"/>
      <c r="G144" s="135"/>
      <c r="H144" s="135"/>
      <c r="I144" s="135"/>
      <c r="J144" s="135"/>
      <c r="K144" s="135"/>
      <c r="L144" s="135"/>
      <c r="M144" s="190"/>
      <c r="N144" s="141"/>
      <c r="O144" s="190"/>
      <c r="P144" s="141"/>
      <c r="Q144" s="190"/>
      <c r="R144" s="141"/>
      <c r="S144" s="131"/>
      <c r="T144" s="131"/>
      <c r="U144" s="131"/>
      <c r="V144" s="131"/>
      <c r="W144" s="131"/>
      <c r="X144" s="131"/>
      <c r="Y144" s="131"/>
      <c r="Z144" s="131"/>
      <c r="AA144" s="131"/>
      <c r="AB144" s="131"/>
      <c r="AC144" s="17"/>
      <c r="AD144" s="17"/>
      <c r="AE144" s="17"/>
      <c r="AF144" s="17"/>
      <c r="AG144" s="17"/>
      <c r="AH144" s="17"/>
      <c r="AI144" s="25">
        <f t="shared" si="13"/>
        <v>0</v>
      </c>
      <c r="AK144" s="375"/>
    </row>
    <row r="145" spans="1:37" ht="44.65" customHeight="1" thickBot="1" x14ac:dyDescent="0.4">
      <c r="A145" s="36"/>
      <c r="B145" s="362"/>
      <c r="C145" s="149" t="s">
        <v>96</v>
      </c>
      <c r="D145" s="158" t="s">
        <v>270</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3"/>
        <v>0</v>
      </c>
      <c r="AK145" s="375"/>
    </row>
    <row r="146" spans="1:37" ht="44.65" customHeight="1" thickBot="1" x14ac:dyDescent="0.4">
      <c r="A146" s="36"/>
      <c r="B146" s="362"/>
      <c r="C146" s="149" t="s">
        <v>113</v>
      </c>
      <c r="D146" s="158" t="s">
        <v>271</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3"/>
        <v>0</v>
      </c>
      <c r="AK146" s="375"/>
    </row>
    <row r="147" spans="1:37" ht="44.65" customHeight="1" thickBot="1" x14ac:dyDescent="0.4">
      <c r="A147" s="36"/>
      <c r="B147" s="363"/>
      <c r="C147" s="150" t="s">
        <v>948</v>
      </c>
      <c r="D147" s="159" t="s">
        <v>272</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3"/>
        <v>0</v>
      </c>
      <c r="AK147" s="376"/>
    </row>
    <row r="148" spans="1:37" ht="36.6" customHeight="1" thickBot="1" x14ac:dyDescent="0.4">
      <c r="A148" s="36"/>
      <c r="B148" s="364" t="s">
        <v>114</v>
      </c>
      <c r="C148" s="148" t="s">
        <v>945</v>
      </c>
      <c r="D148" s="157" t="s">
        <v>273</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3"/>
        <v>0</v>
      </c>
      <c r="AK148" s="398" t="str">
        <f>CONCATENATE(AJ148,AJ149,AJ150,AJ151,AJ152,AJ153,AJ154,AJ155,AJ156,AJ157,AJ158,AJ159,AJ160,AJ161,AJ162,AJ163,AJ164,AJ165)</f>
        <v/>
      </c>
    </row>
    <row r="149" spans="1:37" ht="36.6" customHeight="1" thickBot="1" x14ac:dyDescent="0.4">
      <c r="A149" s="36"/>
      <c r="B149" s="365"/>
      <c r="C149" s="149" t="s">
        <v>946</v>
      </c>
      <c r="D149" s="158" t="s">
        <v>274</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3"/>
        <v>0</v>
      </c>
      <c r="AK149" s="399"/>
    </row>
    <row r="150" spans="1:37" ht="36.6" customHeight="1" thickBot="1" x14ac:dyDescent="0.4">
      <c r="A150" s="36"/>
      <c r="B150" s="365"/>
      <c r="C150" s="149" t="s">
        <v>949</v>
      </c>
      <c r="D150" s="158" t="s">
        <v>275</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3"/>
        <v>0</v>
      </c>
      <c r="AK150" s="399"/>
    </row>
    <row r="151" spans="1:37" ht="36.6" customHeight="1" thickBot="1" x14ac:dyDescent="0.4">
      <c r="A151" s="36"/>
      <c r="B151" s="365"/>
      <c r="C151" s="149" t="s">
        <v>94</v>
      </c>
      <c r="D151" s="158" t="s">
        <v>276</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3"/>
        <v>0</v>
      </c>
      <c r="AK151" s="399"/>
    </row>
    <row r="152" spans="1:37" ht="36.6" customHeight="1" thickBot="1" x14ac:dyDescent="0.4">
      <c r="A152" s="36"/>
      <c r="B152" s="365"/>
      <c r="C152" s="149" t="s">
        <v>947</v>
      </c>
      <c r="D152" s="158" t="s">
        <v>277</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3"/>
        <v>0</v>
      </c>
      <c r="AK152" s="399"/>
    </row>
    <row r="153" spans="1:37" ht="36.6" customHeight="1" thickBot="1" x14ac:dyDescent="0.4">
      <c r="A153" s="36"/>
      <c r="B153" s="365"/>
      <c r="C153" s="149" t="s">
        <v>950</v>
      </c>
      <c r="D153" s="158" t="s">
        <v>278</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3"/>
        <v>0</v>
      </c>
      <c r="AK153" s="399"/>
    </row>
    <row r="154" spans="1:37" ht="36.6" customHeight="1" thickBot="1" x14ac:dyDescent="0.4">
      <c r="A154" s="36"/>
      <c r="B154" s="365"/>
      <c r="C154" s="149" t="s">
        <v>95</v>
      </c>
      <c r="D154" s="158" t="s">
        <v>279</v>
      </c>
      <c r="E154" s="135"/>
      <c r="F154" s="135"/>
      <c r="G154" s="135"/>
      <c r="H154" s="135"/>
      <c r="I154" s="135"/>
      <c r="J154" s="135"/>
      <c r="K154" s="135"/>
      <c r="L154" s="135"/>
      <c r="M154" s="190"/>
      <c r="N154" s="141"/>
      <c r="O154" s="190"/>
      <c r="P154" s="141"/>
      <c r="Q154" s="190"/>
      <c r="R154" s="141"/>
      <c r="S154" s="119"/>
      <c r="T154" s="119"/>
      <c r="U154" s="119"/>
      <c r="V154" s="119"/>
      <c r="W154" s="119"/>
      <c r="X154" s="119"/>
      <c r="Y154" s="119"/>
      <c r="Z154" s="119"/>
      <c r="AA154" s="119"/>
      <c r="AB154" s="119"/>
      <c r="AC154" s="17"/>
      <c r="AD154" s="17"/>
      <c r="AE154" s="17"/>
      <c r="AF154" s="17"/>
      <c r="AG154" s="17"/>
      <c r="AH154" s="17"/>
      <c r="AI154" s="25">
        <f t="shared" si="13"/>
        <v>0</v>
      </c>
      <c r="AK154" s="399"/>
    </row>
    <row r="155" spans="1:37" ht="36.6" customHeight="1" thickBot="1" x14ac:dyDescent="0.4">
      <c r="A155" s="36"/>
      <c r="B155" s="365"/>
      <c r="C155" s="149" t="s">
        <v>96</v>
      </c>
      <c r="D155" s="158" t="s">
        <v>280</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3"/>
        <v>0</v>
      </c>
      <c r="AK155" s="399"/>
    </row>
    <row r="156" spans="1:37" ht="36.6" customHeight="1" thickBot="1" x14ac:dyDescent="0.4">
      <c r="A156" s="36"/>
      <c r="B156" s="366"/>
      <c r="C156" s="150" t="s">
        <v>948</v>
      </c>
      <c r="D156" s="159" t="s">
        <v>281</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3"/>
        <v>0</v>
      </c>
      <c r="AK156" s="399"/>
    </row>
    <row r="157" spans="1:37" ht="36.6" customHeight="1" thickBot="1" x14ac:dyDescent="0.4">
      <c r="A157" s="36"/>
      <c r="B157" s="345" t="s">
        <v>115</v>
      </c>
      <c r="C157" s="148" t="s">
        <v>945</v>
      </c>
      <c r="D157" s="157" t="s">
        <v>282</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3"/>
        <v>0</v>
      </c>
      <c r="AK157" s="399"/>
    </row>
    <row r="158" spans="1:37" ht="36.6" customHeight="1" thickBot="1" x14ac:dyDescent="0.4">
      <c r="A158" s="36"/>
      <c r="B158" s="346"/>
      <c r="C158" s="149" t="s">
        <v>946</v>
      </c>
      <c r="D158" s="158" t="s">
        <v>283</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3"/>
        <v>0</v>
      </c>
      <c r="AK158" s="399"/>
    </row>
    <row r="159" spans="1:37" ht="36.6" customHeight="1" thickBot="1" x14ac:dyDescent="0.4">
      <c r="A159" s="36"/>
      <c r="B159" s="346"/>
      <c r="C159" s="149" t="s">
        <v>949</v>
      </c>
      <c r="D159" s="158" t="s">
        <v>284</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3"/>
        <v>0</v>
      </c>
      <c r="AK159" s="399"/>
    </row>
    <row r="160" spans="1:37" ht="36.6" customHeight="1" thickBot="1" x14ac:dyDescent="0.4">
      <c r="A160" s="36"/>
      <c r="B160" s="346"/>
      <c r="C160" s="149" t="s">
        <v>94</v>
      </c>
      <c r="D160" s="158" t="s">
        <v>285</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3"/>
        <v>0</v>
      </c>
      <c r="AK160" s="399"/>
    </row>
    <row r="161" spans="1:37" ht="36.6" customHeight="1" thickBot="1" x14ac:dyDescent="0.4">
      <c r="A161" s="36"/>
      <c r="B161" s="346"/>
      <c r="C161" s="149" t="s">
        <v>947</v>
      </c>
      <c r="D161" s="158" t="s">
        <v>286</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3"/>
        <v>0</v>
      </c>
      <c r="AK161" s="399"/>
    </row>
    <row r="162" spans="1:37" ht="36.6" customHeight="1" thickBot="1" x14ac:dyDescent="0.4">
      <c r="A162" s="36"/>
      <c r="B162" s="346"/>
      <c r="C162" s="149" t="s">
        <v>950</v>
      </c>
      <c r="D162" s="158" t="s">
        <v>287</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3"/>
        <v>0</v>
      </c>
      <c r="AK162" s="399"/>
    </row>
    <row r="163" spans="1:37" ht="36.6" customHeight="1" thickBot="1" x14ac:dyDescent="0.4">
      <c r="A163" s="36"/>
      <c r="B163" s="346"/>
      <c r="C163" s="149" t="s">
        <v>95</v>
      </c>
      <c r="D163" s="158" t="s">
        <v>288</v>
      </c>
      <c r="E163" s="135"/>
      <c r="F163" s="135"/>
      <c r="G163" s="135"/>
      <c r="H163" s="135"/>
      <c r="I163" s="135"/>
      <c r="J163" s="135"/>
      <c r="K163" s="135"/>
      <c r="L163" s="135"/>
      <c r="M163" s="190"/>
      <c r="N163" s="141"/>
      <c r="O163" s="190"/>
      <c r="P163" s="141"/>
      <c r="Q163" s="190"/>
      <c r="R163" s="141"/>
      <c r="S163" s="119"/>
      <c r="T163" s="119"/>
      <c r="U163" s="119"/>
      <c r="V163" s="119"/>
      <c r="W163" s="119"/>
      <c r="X163" s="119"/>
      <c r="Y163" s="119"/>
      <c r="Z163" s="119"/>
      <c r="AA163" s="119"/>
      <c r="AB163" s="119"/>
      <c r="AC163" s="17"/>
      <c r="AD163" s="17"/>
      <c r="AE163" s="17"/>
      <c r="AF163" s="17"/>
      <c r="AG163" s="17"/>
      <c r="AH163" s="17"/>
      <c r="AI163" s="25">
        <f t="shared" si="13"/>
        <v>0</v>
      </c>
      <c r="AK163" s="399"/>
    </row>
    <row r="164" spans="1:37" ht="36.6" customHeight="1" thickBot="1" x14ac:dyDescent="0.4">
      <c r="A164" s="36"/>
      <c r="B164" s="346"/>
      <c r="C164" s="149" t="s">
        <v>96</v>
      </c>
      <c r="D164" s="158" t="s">
        <v>289</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3"/>
        <v>0</v>
      </c>
      <c r="AK164" s="399"/>
    </row>
    <row r="165" spans="1:37" ht="36.6" customHeight="1" thickBot="1" x14ac:dyDescent="0.4">
      <c r="A165" s="36"/>
      <c r="B165" s="347"/>
      <c r="C165" s="150" t="s">
        <v>948</v>
      </c>
      <c r="D165" s="159" t="s">
        <v>290</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3"/>
        <v>0</v>
      </c>
      <c r="AK165" s="400"/>
    </row>
    <row r="166" spans="1:37" ht="36.6" customHeight="1" thickBot="1" x14ac:dyDescent="0.4">
      <c r="A166" s="36"/>
      <c r="B166" s="345" t="s">
        <v>116</v>
      </c>
      <c r="C166" s="148" t="s">
        <v>945</v>
      </c>
      <c r="D166" s="157" t="s">
        <v>291</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3"/>
        <v>0</v>
      </c>
      <c r="AK166" s="374" t="str">
        <f>CONCATENATE(AJ166,AJ167,AJ168,AJ169,AJ170,AJ171,AJ172,AJ173,AJ174,AJ175,AJ176,AJ177,AJ178,AJ179,AJ180,AJ181,AJ182,AJ183)</f>
        <v/>
      </c>
    </row>
    <row r="167" spans="1:37" ht="36.6" customHeight="1" thickBot="1" x14ac:dyDescent="0.4">
      <c r="A167" s="36"/>
      <c r="B167" s="346"/>
      <c r="C167" s="149" t="s">
        <v>946</v>
      </c>
      <c r="D167" s="158" t="s">
        <v>292</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3"/>
        <v>0</v>
      </c>
      <c r="AK167" s="375"/>
    </row>
    <row r="168" spans="1:37" ht="36.6" customHeight="1" thickBot="1" x14ac:dyDescent="0.4">
      <c r="A168" s="36"/>
      <c r="B168" s="346"/>
      <c r="C168" s="149" t="s">
        <v>949</v>
      </c>
      <c r="D168" s="158" t="s">
        <v>293</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3"/>
        <v>0</v>
      </c>
      <c r="AK168" s="375"/>
    </row>
    <row r="169" spans="1:37" ht="36.6" customHeight="1" thickBot="1" x14ac:dyDescent="0.4">
      <c r="A169" s="36"/>
      <c r="B169" s="346"/>
      <c r="C169" s="149" t="s">
        <v>94</v>
      </c>
      <c r="D169" s="158" t="s">
        <v>294</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3"/>
        <v>0</v>
      </c>
      <c r="AK169" s="375"/>
    </row>
    <row r="170" spans="1:37" ht="36.6" customHeight="1" thickBot="1" x14ac:dyDescent="0.4">
      <c r="A170" s="36"/>
      <c r="B170" s="346"/>
      <c r="C170" s="149" t="s">
        <v>947</v>
      </c>
      <c r="D170" s="158" t="s">
        <v>295</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3"/>
        <v>0</v>
      </c>
      <c r="AK170" s="375"/>
    </row>
    <row r="171" spans="1:37" ht="36.6" customHeight="1" thickBot="1" x14ac:dyDescent="0.4">
      <c r="A171" s="36"/>
      <c r="B171" s="346"/>
      <c r="C171" s="149" t="s">
        <v>950</v>
      </c>
      <c r="D171" s="158" t="s">
        <v>296</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3"/>
        <v>0</v>
      </c>
      <c r="AK171" s="375"/>
    </row>
    <row r="172" spans="1:37" ht="36.6" customHeight="1" thickBot="1" x14ac:dyDescent="0.4">
      <c r="A172" s="36"/>
      <c r="B172" s="346"/>
      <c r="C172" s="149" t="s">
        <v>95</v>
      </c>
      <c r="D172" s="158" t="s">
        <v>297</v>
      </c>
      <c r="E172" s="135"/>
      <c r="F172" s="135"/>
      <c r="G172" s="135"/>
      <c r="H172" s="135"/>
      <c r="I172" s="135"/>
      <c r="J172" s="135"/>
      <c r="K172" s="135"/>
      <c r="L172" s="135"/>
      <c r="M172" s="190"/>
      <c r="N172" s="141"/>
      <c r="O172" s="190"/>
      <c r="P172" s="141"/>
      <c r="Q172" s="190"/>
      <c r="R172" s="141"/>
      <c r="S172" s="119"/>
      <c r="T172" s="119"/>
      <c r="U172" s="119"/>
      <c r="V172" s="119"/>
      <c r="W172" s="119"/>
      <c r="X172" s="119"/>
      <c r="Y172" s="119"/>
      <c r="Z172" s="119"/>
      <c r="AA172" s="119"/>
      <c r="AB172" s="119"/>
      <c r="AC172" s="17"/>
      <c r="AD172" s="17"/>
      <c r="AE172" s="17"/>
      <c r="AF172" s="17"/>
      <c r="AG172" s="17"/>
      <c r="AH172" s="17"/>
      <c r="AI172" s="25">
        <f t="shared" si="13"/>
        <v>0</v>
      </c>
      <c r="AK172" s="375"/>
    </row>
    <row r="173" spans="1:37" ht="36.6" customHeight="1" thickBot="1" x14ac:dyDescent="0.4">
      <c r="A173" s="36"/>
      <c r="B173" s="346"/>
      <c r="C173" s="149" t="s">
        <v>96</v>
      </c>
      <c r="D173" s="158" t="s">
        <v>298</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3"/>
        <v>0</v>
      </c>
      <c r="AK173" s="375"/>
    </row>
    <row r="174" spans="1:37" ht="36.6" customHeight="1" thickBot="1" x14ac:dyDescent="0.4">
      <c r="A174" s="36"/>
      <c r="B174" s="347"/>
      <c r="C174" s="150" t="s">
        <v>948</v>
      </c>
      <c r="D174" s="159" t="s">
        <v>299</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3"/>
        <v>0</v>
      </c>
      <c r="AK174" s="375"/>
    </row>
    <row r="175" spans="1:37" ht="36.6" customHeight="1" thickBot="1" x14ac:dyDescent="0.4">
      <c r="A175" s="36"/>
      <c r="B175" s="345" t="s">
        <v>117</v>
      </c>
      <c r="C175" s="148" t="s">
        <v>945</v>
      </c>
      <c r="D175" s="157" t="s">
        <v>300</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3"/>
        <v>0</v>
      </c>
      <c r="AK175" s="375"/>
    </row>
    <row r="176" spans="1:37" ht="36.6" customHeight="1" thickBot="1" x14ac:dyDescent="0.4">
      <c r="A176" s="36"/>
      <c r="B176" s="346"/>
      <c r="C176" s="149" t="s">
        <v>946</v>
      </c>
      <c r="D176" s="158" t="s">
        <v>301</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3"/>
        <v>0</v>
      </c>
      <c r="AK176" s="375"/>
    </row>
    <row r="177" spans="1:37" ht="36.6" customHeight="1" thickBot="1" x14ac:dyDescent="0.4">
      <c r="A177" s="36"/>
      <c r="B177" s="346"/>
      <c r="C177" s="149" t="s">
        <v>949</v>
      </c>
      <c r="D177" s="158" t="s">
        <v>302</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3"/>
        <v>0</v>
      </c>
      <c r="AK177" s="375"/>
    </row>
    <row r="178" spans="1:37" ht="36.6" customHeight="1" thickBot="1" x14ac:dyDescent="0.4">
      <c r="A178" s="36"/>
      <c r="B178" s="346"/>
      <c r="C178" s="149" t="s">
        <v>94</v>
      </c>
      <c r="D178" s="158" t="s">
        <v>303</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3"/>
        <v>0</v>
      </c>
      <c r="AK178" s="375"/>
    </row>
    <row r="179" spans="1:37" ht="36.6" customHeight="1" thickBot="1" x14ac:dyDescent="0.4">
      <c r="A179" s="36"/>
      <c r="B179" s="346"/>
      <c r="C179" s="149" t="s">
        <v>947</v>
      </c>
      <c r="D179" s="158" t="s">
        <v>304</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3"/>
        <v>0</v>
      </c>
      <c r="AK179" s="375"/>
    </row>
    <row r="180" spans="1:37" ht="36.6" customHeight="1" thickBot="1" x14ac:dyDescent="0.4">
      <c r="A180" s="36"/>
      <c r="B180" s="346"/>
      <c r="C180" s="149" t="s">
        <v>950</v>
      </c>
      <c r="D180" s="158" t="s">
        <v>305</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3"/>
        <v>0</v>
      </c>
      <c r="AK180" s="375"/>
    </row>
    <row r="181" spans="1:37" ht="36.6" customHeight="1" thickBot="1" x14ac:dyDescent="0.4">
      <c r="A181" s="36"/>
      <c r="B181" s="346"/>
      <c r="C181" s="149" t="s">
        <v>95</v>
      </c>
      <c r="D181" s="158" t="s">
        <v>306</v>
      </c>
      <c r="E181" s="135"/>
      <c r="F181" s="135"/>
      <c r="G181" s="135"/>
      <c r="H181" s="135"/>
      <c r="I181" s="135"/>
      <c r="J181" s="135"/>
      <c r="K181" s="135"/>
      <c r="L181" s="135"/>
      <c r="M181" s="190"/>
      <c r="N181" s="141"/>
      <c r="O181" s="190"/>
      <c r="P181" s="141"/>
      <c r="Q181" s="190"/>
      <c r="R181" s="141"/>
      <c r="S181" s="119"/>
      <c r="T181" s="119"/>
      <c r="U181" s="119"/>
      <c r="V181" s="119"/>
      <c r="W181" s="119"/>
      <c r="X181" s="119"/>
      <c r="Y181" s="119"/>
      <c r="Z181" s="119"/>
      <c r="AA181" s="119"/>
      <c r="AB181" s="119"/>
      <c r="AC181" s="17"/>
      <c r="AD181" s="17"/>
      <c r="AE181" s="17"/>
      <c r="AF181" s="17"/>
      <c r="AG181" s="17"/>
      <c r="AH181" s="17"/>
      <c r="AI181" s="25">
        <f t="shared" si="13"/>
        <v>0</v>
      </c>
      <c r="AK181" s="375"/>
    </row>
    <row r="182" spans="1:37" ht="36.6" customHeight="1" thickBot="1" x14ac:dyDescent="0.4">
      <c r="A182" s="36"/>
      <c r="B182" s="346"/>
      <c r="C182" s="149" t="s">
        <v>96</v>
      </c>
      <c r="D182" s="158" t="s">
        <v>307</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3"/>
        <v>0</v>
      </c>
      <c r="AK182" s="375"/>
    </row>
    <row r="183" spans="1:37" ht="36.6" customHeight="1" thickBot="1" x14ac:dyDescent="0.4">
      <c r="A183" s="36"/>
      <c r="B183" s="347"/>
      <c r="C183" s="150" t="s">
        <v>948</v>
      </c>
      <c r="D183" s="159" t="s">
        <v>308</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3"/>
        <v>0</v>
      </c>
      <c r="AK183" s="376"/>
    </row>
    <row r="184" spans="1:37" ht="36.6" customHeight="1" thickBot="1" x14ac:dyDescent="0.4">
      <c r="A184" s="36"/>
      <c r="B184" s="345" t="s">
        <v>118</v>
      </c>
      <c r="C184" s="148" t="s">
        <v>945</v>
      </c>
      <c r="D184" s="157" t="s">
        <v>309</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3"/>
        <v>0</v>
      </c>
      <c r="AK184" s="380" t="str">
        <f>CONCATENATE(AJ184,AJ185,AJ186,AJ187,AJ188,AJ189,AJ190,AJ191,AJ192,AJ193,AJ194,AJ195,AJ196,AJ197,AJ198,AJ199,AJ200,AJ201,AJ203,AJ204,AJ205,AJ206,AJ207,AJ208,AJ209,AJ210,AJ211)</f>
        <v/>
      </c>
    </row>
    <row r="185" spans="1:37" ht="36.6" customHeight="1" thickBot="1" x14ac:dyDescent="0.4">
      <c r="A185" s="36"/>
      <c r="B185" s="346"/>
      <c r="C185" s="149" t="s">
        <v>946</v>
      </c>
      <c r="D185" s="158" t="s">
        <v>310</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3"/>
        <v>0</v>
      </c>
      <c r="AK185" s="381"/>
    </row>
    <row r="186" spans="1:37" ht="36.6" customHeight="1" thickBot="1" x14ac:dyDescent="0.4">
      <c r="A186" s="36"/>
      <c r="B186" s="346"/>
      <c r="C186" s="149" t="s">
        <v>949</v>
      </c>
      <c r="D186" s="158" t="s">
        <v>311</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3"/>
        <v>0</v>
      </c>
      <c r="AK186" s="381"/>
    </row>
    <row r="187" spans="1:37" ht="36.6" customHeight="1" thickBot="1" x14ac:dyDescent="0.4">
      <c r="A187" s="36"/>
      <c r="B187" s="346"/>
      <c r="C187" s="149" t="s">
        <v>94</v>
      </c>
      <c r="D187" s="158" t="s">
        <v>312</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3"/>
        <v>0</v>
      </c>
      <c r="AK187" s="381"/>
    </row>
    <row r="188" spans="1:37" ht="36.6" customHeight="1" thickBot="1" x14ac:dyDescent="0.4">
      <c r="A188" s="36"/>
      <c r="B188" s="346"/>
      <c r="C188" s="149" t="s">
        <v>947</v>
      </c>
      <c r="D188" s="158" t="s">
        <v>313</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3"/>
        <v>0</v>
      </c>
      <c r="AK188" s="381"/>
    </row>
    <row r="189" spans="1:37" ht="36.6" customHeight="1" thickBot="1" x14ac:dyDescent="0.4">
      <c r="A189" s="36"/>
      <c r="B189" s="346"/>
      <c r="C189" s="149" t="s">
        <v>950</v>
      </c>
      <c r="D189" s="158" t="s">
        <v>314</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3"/>
        <v>0</v>
      </c>
      <c r="AK189" s="381"/>
    </row>
    <row r="190" spans="1:37" ht="36.6" customHeight="1" thickBot="1" x14ac:dyDescent="0.4">
      <c r="A190" s="36"/>
      <c r="B190" s="346"/>
      <c r="C190" s="149" t="s">
        <v>95</v>
      </c>
      <c r="D190" s="158" t="s">
        <v>315</v>
      </c>
      <c r="E190" s="135"/>
      <c r="F190" s="135"/>
      <c r="G190" s="135"/>
      <c r="H190" s="135"/>
      <c r="I190" s="135"/>
      <c r="J190" s="135"/>
      <c r="K190" s="135"/>
      <c r="L190" s="135"/>
      <c r="M190" s="190"/>
      <c r="N190" s="141"/>
      <c r="O190" s="190"/>
      <c r="P190" s="141"/>
      <c r="Q190" s="190"/>
      <c r="R190" s="141"/>
      <c r="S190" s="119"/>
      <c r="T190" s="119"/>
      <c r="U190" s="119"/>
      <c r="V190" s="119"/>
      <c r="W190" s="119"/>
      <c r="X190" s="119"/>
      <c r="Y190" s="119"/>
      <c r="Z190" s="119"/>
      <c r="AA190" s="119"/>
      <c r="AB190" s="119"/>
      <c r="AC190" s="17"/>
      <c r="AD190" s="17"/>
      <c r="AE190" s="17"/>
      <c r="AF190" s="17"/>
      <c r="AG190" s="17"/>
      <c r="AH190" s="17"/>
      <c r="AI190" s="25">
        <f t="shared" si="13"/>
        <v>0</v>
      </c>
      <c r="AK190" s="381"/>
    </row>
    <row r="191" spans="1:37" ht="36.6" customHeight="1" thickBot="1" x14ac:dyDescent="0.4">
      <c r="A191" s="36"/>
      <c r="B191" s="346"/>
      <c r="C191" s="149" t="s">
        <v>96</v>
      </c>
      <c r="D191" s="158" t="s">
        <v>316</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3"/>
        <v>0</v>
      </c>
      <c r="AK191" s="381"/>
    </row>
    <row r="192" spans="1:37" ht="36.6" customHeight="1" thickBot="1" x14ac:dyDescent="0.4">
      <c r="A192" s="36"/>
      <c r="B192" s="347"/>
      <c r="C192" s="150" t="s">
        <v>948</v>
      </c>
      <c r="D192" s="159" t="s">
        <v>317</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3"/>
        <v>0</v>
      </c>
      <c r="AK192" s="381"/>
    </row>
    <row r="193" spans="1:37" ht="53.25" thickBot="1" x14ac:dyDescent="0.4">
      <c r="A193" s="36"/>
      <c r="B193" s="184" t="s">
        <v>119</v>
      </c>
      <c r="C193" s="185" t="s">
        <v>950</v>
      </c>
      <c r="D193" s="186" t="s">
        <v>318</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3"/>
        <v>0</v>
      </c>
      <c r="AK193" s="381"/>
    </row>
    <row r="194" spans="1:37" ht="36.6" customHeight="1" thickBot="1" x14ac:dyDescent="0.4">
      <c r="A194" s="36"/>
      <c r="B194" s="380" t="s">
        <v>120</v>
      </c>
      <c r="C194" s="188" t="s">
        <v>945</v>
      </c>
      <c r="D194" s="157" t="s">
        <v>319</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3"/>
        <v>0</v>
      </c>
      <c r="AK194" s="381"/>
    </row>
    <row r="195" spans="1:37" ht="36.6" customHeight="1" thickBot="1" x14ac:dyDescent="0.4">
      <c r="A195" s="36"/>
      <c r="B195" s="381"/>
      <c r="C195" s="182" t="s">
        <v>946</v>
      </c>
      <c r="D195" s="158" t="s">
        <v>320</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3"/>
        <v>0</v>
      </c>
      <c r="AK195" s="381"/>
    </row>
    <row r="196" spans="1:37" ht="36.6" customHeight="1" thickBot="1" x14ac:dyDescent="0.4">
      <c r="A196" s="36"/>
      <c r="B196" s="381"/>
      <c r="C196" s="182" t="s">
        <v>949</v>
      </c>
      <c r="D196" s="158" t="s">
        <v>321</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3"/>
        <v>0</v>
      </c>
      <c r="AK196" s="381"/>
    </row>
    <row r="197" spans="1:37" ht="36.6" customHeight="1" thickBot="1" x14ac:dyDescent="0.4">
      <c r="A197" s="36"/>
      <c r="B197" s="381"/>
      <c r="C197" s="182" t="s">
        <v>94</v>
      </c>
      <c r="D197" s="158" t="s">
        <v>322</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3"/>
        <v>0</v>
      </c>
      <c r="AK197" s="381"/>
    </row>
    <row r="198" spans="1:37" ht="36.6" customHeight="1" thickBot="1" x14ac:dyDescent="0.4">
      <c r="A198" s="36"/>
      <c r="B198" s="381"/>
      <c r="C198" s="182" t="s">
        <v>947</v>
      </c>
      <c r="D198" s="158" t="s">
        <v>323</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3"/>
        <v>0</v>
      </c>
      <c r="AK198" s="381"/>
    </row>
    <row r="199" spans="1:37" ht="36.6" customHeight="1" thickBot="1" x14ac:dyDescent="0.4">
      <c r="A199" s="36"/>
      <c r="B199" s="381"/>
      <c r="C199" s="182" t="s">
        <v>950</v>
      </c>
      <c r="D199" s="158" t="s">
        <v>324</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4">SUM(M199:AB199)</f>
        <v>0</v>
      </c>
      <c r="AK199" s="381"/>
    </row>
    <row r="200" spans="1:37" ht="36.6" customHeight="1" thickBot="1" x14ac:dyDescent="0.4">
      <c r="A200" s="36"/>
      <c r="B200" s="381"/>
      <c r="C200" s="182" t="s">
        <v>95</v>
      </c>
      <c r="D200" s="158" t="s">
        <v>325</v>
      </c>
      <c r="E200" s="135"/>
      <c r="F200" s="135"/>
      <c r="G200" s="135"/>
      <c r="H200" s="135"/>
      <c r="I200" s="135"/>
      <c r="J200" s="135"/>
      <c r="K200" s="135"/>
      <c r="L200" s="135"/>
      <c r="M200" s="190"/>
      <c r="N200" s="141"/>
      <c r="O200" s="190"/>
      <c r="P200" s="141"/>
      <c r="Q200" s="190"/>
      <c r="R200" s="141"/>
      <c r="S200" s="131"/>
      <c r="T200" s="131"/>
      <c r="U200" s="131"/>
      <c r="V200" s="131"/>
      <c r="W200" s="131"/>
      <c r="X200" s="131"/>
      <c r="Y200" s="131"/>
      <c r="Z200" s="131"/>
      <c r="AA200" s="131"/>
      <c r="AB200" s="131"/>
      <c r="AC200" s="17"/>
      <c r="AD200" s="17"/>
      <c r="AE200" s="17"/>
      <c r="AF200" s="17"/>
      <c r="AG200" s="17"/>
      <c r="AH200" s="17"/>
      <c r="AI200" s="25">
        <f t="shared" si="14"/>
        <v>0</v>
      </c>
      <c r="AK200" s="381"/>
    </row>
    <row r="201" spans="1:37" ht="36.6" customHeight="1" thickBot="1" x14ac:dyDescent="0.4">
      <c r="A201" s="36"/>
      <c r="B201" s="381"/>
      <c r="C201" s="183" t="s">
        <v>96</v>
      </c>
      <c r="D201" s="159" t="s">
        <v>326</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4"/>
        <v>0</v>
      </c>
      <c r="AK201" s="381"/>
    </row>
    <row r="202" spans="1:37" ht="36.6" customHeight="1" thickBot="1" x14ac:dyDescent="0.4">
      <c r="A202" s="36"/>
      <c r="B202" s="382"/>
      <c r="C202" s="183" t="s">
        <v>948</v>
      </c>
      <c r="D202" s="159" t="s">
        <v>327</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4"/>
        <v>0</v>
      </c>
      <c r="AK202" s="381"/>
    </row>
    <row r="203" spans="1:37" ht="36.6" customHeight="1" thickBot="1" x14ac:dyDescent="0.4">
      <c r="A203" s="36"/>
      <c r="B203" s="370" t="s">
        <v>121</v>
      </c>
      <c r="C203" s="151" t="s">
        <v>945</v>
      </c>
      <c r="D203" s="160" t="s">
        <v>328</v>
      </c>
      <c r="E203" s="130"/>
      <c r="F203" s="130"/>
      <c r="G203" s="130"/>
      <c r="H203" s="130"/>
      <c r="I203" s="130"/>
      <c r="J203" s="130"/>
      <c r="K203" s="130"/>
      <c r="L203" s="130"/>
      <c r="M203" s="189">
        <f>(M26+M44)-(M138+M148+M157+M166+M175+M184+M194)</f>
        <v>0</v>
      </c>
      <c r="N203" s="189">
        <f t="shared" ref="N203:Q203" si="15">(N26+N44)-(N138+N148+N157+N166+N175+N184+N194)</f>
        <v>0</v>
      </c>
      <c r="O203" s="189">
        <f t="shared" si="15"/>
        <v>0</v>
      </c>
      <c r="P203" s="189">
        <f t="shared" si="15"/>
        <v>0</v>
      </c>
      <c r="Q203" s="189">
        <f t="shared" si="15"/>
        <v>0</v>
      </c>
      <c r="R203" s="189">
        <f>(R26+R44)-(R138+R148+R157+R166+R175+R184+R194)</f>
        <v>0</v>
      </c>
      <c r="S203" s="129"/>
      <c r="T203" s="129"/>
      <c r="U203" s="129"/>
      <c r="V203" s="129"/>
      <c r="W203" s="129"/>
      <c r="X203" s="129"/>
      <c r="Y203" s="129"/>
      <c r="Z203" s="129"/>
      <c r="AA203" s="129"/>
      <c r="AB203" s="129"/>
      <c r="AI203" s="22">
        <f t="shared" si="14"/>
        <v>0</v>
      </c>
      <c r="AJ203" t="str">
        <f>IF(COUNTIF(M203:R203,"&lt;0")&gt;0,"Ensure that Reasons for Initiating Prep for "&amp;C203&amp;" Population is equal to sum of New on Prep + Number Restarted On Prep"&amp;" "&amp;CHAR(10),"")</f>
        <v/>
      </c>
      <c r="AK203" s="381"/>
    </row>
    <row r="204" spans="1:37" ht="36.6" customHeight="1" thickBot="1" x14ac:dyDescent="0.4">
      <c r="A204" s="36"/>
      <c r="B204" s="371"/>
      <c r="C204" s="149" t="s">
        <v>946</v>
      </c>
      <c r="D204" s="160" t="s">
        <v>329</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4"/>
        <v>0</v>
      </c>
      <c r="AJ204" t="str">
        <f t="shared" ref="AJ204:AJ211" si="16">IF(COUNTIF(M204:R204,"&lt;0")&gt;0,"Ensure that Reasons for Initiating Prep for "&amp;C204&amp;" Population is equal to sum of New on Prep + Number Restarted On Prep"&amp;" "&amp;CHAR(10),"")</f>
        <v/>
      </c>
      <c r="AK204" s="381"/>
    </row>
    <row r="205" spans="1:37" ht="36.6" customHeight="1" thickBot="1" x14ac:dyDescent="0.4">
      <c r="A205" s="36"/>
      <c r="B205" s="371"/>
      <c r="C205" s="149" t="s">
        <v>949</v>
      </c>
      <c r="D205" s="160" t="s">
        <v>330</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4"/>
        <v>0</v>
      </c>
      <c r="AJ205" t="str">
        <f t="shared" si="16"/>
        <v/>
      </c>
      <c r="AK205" s="381"/>
    </row>
    <row r="206" spans="1:37" ht="36.6" customHeight="1" thickBot="1" x14ac:dyDescent="0.4">
      <c r="A206" s="36"/>
      <c r="B206" s="371"/>
      <c r="C206" s="149" t="s">
        <v>94</v>
      </c>
      <c r="D206" s="160" t="s">
        <v>331</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4"/>
        <v>0</v>
      </c>
      <c r="AJ206" t="str">
        <f t="shared" si="16"/>
        <v/>
      </c>
      <c r="AK206" s="381"/>
    </row>
    <row r="207" spans="1:37" ht="36.6" customHeight="1" thickBot="1" x14ac:dyDescent="0.4">
      <c r="A207" s="36"/>
      <c r="B207" s="371"/>
      <c r="C207" s="149" t="s">
        <v>947</v>
      </c>
      <c r="D207" s="160" t="s">
        <v>332</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4"/>
        <v>0</v>
      </c>
      <c r="AJ207" t="str">
        <f t="shared" si="16"/>
        <v/>
      </c>
      <c r="AK207" s="381"/>
    </row>
    <row r="208" spans="1:37" ht="36.6" customHeight="1" thickBot="1" x14ac:dyDescent="0.4">
      <c r="A208" s="36"/>
      <c r="B208" s="371"/>
      <c r="C208" s="149" t="s">
        <v>950</v>
      </c>
      <c r="D208" s="160" t="s">
        <v>333</v>
      </c>
      <c r="E208" s="130"/>
      <c r="F208" s="130"/>
      <c r="G208" s="130"/>
      <c r="H208" s="130"/>
      <c r="I208" s="130"/>
      <c r="J208" s="130"/>
      <c r="K208" s="130"/>
      <c r="L208" s="130"/>
      <c r="M208" s="189">
        <f>(M31+M49)-(M143+M153+M162+M171+M180+M189+M199+M193)</f>
        <v>0</v>
      </c>
      <c r="N208" s="189">
        <f t="shared" ref="N208:Q208" si="17">(N31+N49)-(N143+N153+N162+N171+N180+N189+N199+N193)</f>
        <v>0</v>
      </c>
      <c r="O208" s="189">
        <f t="shared" si="17"/>
        <v>0</v>
      </c>
      <c r="P208" s="189">
        <f t="shared" si="17"/>
        <v>0</v>
      </c>
      <c r="Q208" s="189">
        <f t="shared" si="17"/>
        <v>0</v>
      </c>
      <c r="R208" s="189">
        <f>(R31+R49)-(R143+R153+R162+R171+R180+R189+R199+R193)</f>
        <v>0</v>
      </c>
      <c r="S208" s="119"/>
      <c r="T208" s="119"/>
      <c r="U208" s="119"/>
      <c r="V208" s="119"/>
      <c r="W208" s="119"/>
      <c r="X208" s="119"/>
      <c r="Y208" s="119"/>
      <c r="Z208" s="119"/>
      <c r="AA208" s="119"/>
      <c r="AB208" s="119"/>
      <c r="AI208" s="25">
        <f t="shared" si="14"/>
        <v>0</v>
      </c>
      <c r="AJ208" t="str">
        <f t="shared" si="16"/>
        <v/>
      </c>
      <c r="AK208" s="381"/>
    </row>
    <row r="209" spans="1:37" ht="36.6" customHeight="1" thickBot="1" x14ac:dyDescent="0.4">
      <c r="A209" s="36"/>
      <c r="B209" s="371"/>
      <c r="C209" s="149" t="s">
        <v>95</v>
      </c>
      <c r="D209" s="160" t="s">
        <v>334</v>
      </c>
      <c r="E209" s="130"/>
      <c r="F209" s="130"/>
      <c r="G209" s="130"/>
      <c r="H209" s="130"/>
      <c r="I209" s="130"/>
      <c r="J209" s="130"/>
      <c r="K209" s="130"/>
      <c r="L209" s="130"/>
      <c r="M209" s="189">
        <f>(M32+M50)-(M144+M154+M163+M172+M181+M190+M200)</f>
        <v>0</v>
      </c>
      <c r="N209" s="189">
        <f t="shared" ref="N209:AH209" si="18">(N32+N50)-(N144+N154+N163+N172+N181+N190+N200)</f>
        <v>0</v>
      </c>
      <c r="O209" s="189">
        <f t="shared" si="18"/>
        <v>0</v>
      </c>
      <c r="P209" s="189">
        <f t="shared" si="18"/>
        <v>0</v>
      </c>
      <c r="Q209" s="189">
        <f t="shared" si="18"/>
        <v>0</v>
      </c>
      <c r="R209" s="189">
        <f>(R32+R50)-(R144+R154+R163+R172+R181+R190+R200)</f>
        <v>0</v>
      </c>
      <c r="S209" s="189">
        <f t="shared" si="18"/>
        <v>0</v>
      </c>
      <c r="T209" s="189">
        <f t="shared" si="18"/>
        <v>0</v>
      </c>
      <c r="U209" s="189">
        <f t="shared" si="18"/>
        <v>0</v>
      </c>
      <c r="V209" s="189">
        <f t="shared" si="18"/>
        <v>0</v>
      </c>
      <c r="W209" s="189">
        <f t="shared" si="18"/>
        <v>0</v>
      </c>
      <c r="X209" s="189">
        <f t="shared" si="18"/>
        <v>0</v>
      </c>
      <c r="Y209" s="189">
        <f t="shared" si="18"/>
        <v>0</v>
      </c>
      <c r="Z209" s="189">
        <f t="shared" si="18"/>
        <v>0</v>
      </c>
      <c r="AA209" s="189">
        <f t="shared" si="18"/>
        <v>0</v>
      </c>
      <c r="AB209" s="189">
        <f t="shared" si="18"/>
        <v>0</v>
      </c>
      <c r="AC209" s="189">
        <f t="shared" si="18"/>
        <v>0</v>
      </c>
      <c r="AD209" s="189">
        <f t="shared" si="18"/>
        <v>0</v>
      </c>
      <c r="AE209" s="189">
        <f t="shared" si="18"/>
        <v>0</v>
      </c>
      <c r="AF209" s="189">
        <f t="shared" si="18"/>
        <v>0</v>
      </c>
      <c r="AG209" s="189">
        <f t="shared" si="18"/>
        <v>0</v>
      </c>
      <c r="AH209" s="189">
        <f t="shared" si="18"/>
        <v>0</v>
      </c>
      <c r="AI209" s="25">
        <f t="shared" si="14"/>
        <v>0</v>
      </c>
      <c r="AJ209" t="str">
        <f t="shared" si="16"/>
        <v/>
      </c>
      <c r="AK209" s="381"/>
    </row>
    <row r="210" spans="1:37" ht="36.6" customHeight="1" thickBot="1" x14ac:dyDescent="0.4">
      <c r="A210" s="36"/>
      <c r="B210" s="371"/>
      <c r="C210" s="149" t="s">
        <v>96</v>
      </c>
      <c r="D210" s="160" t="s">
        <v>335</v>
      </c>
      <c r="E210" s="130"/>
      <c r="F210" s="130"/>
      <c r="G210" s="130"/>
      <c r="H210" s="130"/>
      <c r="I210" s="130"/>
      <c r="J210" s="130"/>
      <c r="K210" s="130"/>
      <c r="L210" s="130"/>
      <c r="M210" s="189">
        <f>(M33+M51)-(M145+M155+M164+M173+M182+M191+M201+M135+M136+M146)</f>
        <v>0</v>
      </c>
      <c r="N210" s="189">
        <f t="shared" ref="N210:Q210" si="19">(N33+N51)-(N145+N155+N164+N173+N182+N191+N201+N135+N136+N146)</f>
        <v>0</v>
      </c>
      <c r="O210" s="189">
        <f t="shared" si="19"/>
        <v>0</v>
      </c>
      <c r="P210" s="189">
        <f t="shared" si="19"/>
        <v>0</v>
      </c>
      <c r="Q210" s="189">
        <f t="shared" si="19"/>
        <v>0</v>
      </c>
      <c r="R210" s="189">
        <f>(R33+R51)-(R145+R155+R164+R173+R182+R191+R201+R135+R136+R146)</f>
        <v>0</v>
      </c>
      <c r="S210" s="119"/>
      <c r="T210" s="119"/>
      <c r="U210" s="119"/>
      <c r="V210" s="119"/>
      <c r="W210" s="119"/>
      <c r="X210" s="119"/>
      <c r="Y210" s="119"/>
      <c r="Z210" s="119"/>
      <c r="AA210" s="119"/>
      <c r="AB210" s="119"/>
      <c r="AI210" s="25">
        <f t="shared" si="14"/>
        <v>0</v>
      </c>
      <c r="AJ210" t="str">
        <f t="shared" si="16"/>
        <v/>
      </c>
      <c r="AK210" s="381"/>
    </row>
    <row r="211" spans="1:37" ht="36.6" customHeight="1" thickBot="1" x14ac:dyDescent="0.4">
      <c r="A211" s="36"/>
      <c r="B211" s="372"/>
      <c r="C211" s="152" t="s">
        <v>948</v>
      </c>
      <c r="D211" s="160" t="s">
        <v>849</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4"/>
        <v>0</v>
      </c>
      <c r="AJ211" t="str">
        <f t="shared" si="16"/>
        <v/>
      </c>
      <c r="AK211" s="381"/>
    </row>
    <row r="212" spans="1:37" ht="55.15" customHeight="1" thickBot="1" x14ac:dyDescent="0.3">
      <c r="B212" s="401" t="s">
        <v>122</v>
      </c>
      <c r="C212" s="402"/>
      <c r="D212" s="402"/>
      <c r="E212" s="402"/>
      <c r="F212" s="402"/>
      <c r="G212" s="402"/>
      <c r="H212" s="402"/>
      <c r="I212" s="402"/>
      <c r="J212" s="402"/>
      <c r="K212" s="402"/>
      <c r="L212" s="402"/>
      <c r="M212" s="402"/>
      <c r="N212" s="402"/>
      <c r="O212" s="402"/>
      <c r="P212" s="402"/>
      <c r="Q212" s="402"/>
      <c r="R212" s="402"/>
      <c r="S212" s="402"/>
      <c r="T212" s="402"/>
      <c r="U212" s="402"/>
      <c r="V212" s="402"/>
      <c r="W212" s="402"/>
      <c r="X212" s="402"/>
      <c r="Y212" s="402"/>
      <c r="Z212" s="402"/>
      <c r="AA212" s="402"/>
      <c r="AB212" s="402"/>
      <c r="AC212" s="402"/>
      <c r="AD212" s="402"/>
      <c r="AE212" s="402"/>
      <c r="AF212" s="402"/>
      <c r="AG212" s="402"/>
      <c r="AH212" s="402"/>
      <c r="AI212" s="402"/>
      <c r="AJ212" s="402"/>
      <c r="AK212" s="403"/>
    </row>
    <row r="213" spans="1:37" ht="36.6" customHeight="1" thickBot="1" x14ac:dyDescent="0.4">
      <c r="A213" s="36"/>
      <c r="B213" s="373" t="s">
        <v>123</v>
      </c>
      <c r="C213" s="151" t="s">
        <v>945</v>
      </c>
      <c r="D213" s="160" t="s">
        <v>850</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4"/>
        <v>0</v>
      </c>
      <c r="AK213" s="374" t="str">
        <f>CONCATENATE(AJ230,AJ229,AJ228,AJ227,AJ226,AJ225,AJ224,AJ223,AJ222,AJ221,AJ220,AJ219,AJ218,AJ217,AJ216,AJ215,AJ214,AJ213)</f>
        <v/>
      </c>
    </row>
    <row r="214" spans="1:37" ht="36.6" customHeight="1" thickBot="1" x14ac:dyDescent="0.4">
      <c r="A214" s="36"/>
      <c r="B214" s="346"/>
      <c r="C214" s="149" t="s">
        <v>946</v>
      </c>
      <c r="D214" s="158" t="s">
        <v>336</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4"/>
        <v>0</v>
      </c>
      <c r="AK214" s="375"/>
    </row>
    <row r="215" spans="1:37" ht="36.6" customHeight="1" thickBot="1" x14ac:dyDescent="0.4">
      <c r="A215" s="36"/>
      <c r="B215" s="346"/>
      <c r="C215" s="149" t="s">
        <v>949</v>
      </c>
      <c r="D215" s="158" t="s">
        <v>337</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4"/>
        <v>0</v>
      </c>
      <c r="AK215" s="375"/>
    </row>
    <row r="216" spans="1:37" ht="36.6" customHeight="1" thickBot="1" x14ac:dyDescent="0.4">
      <c r="A216" s="36"/>
      <c r="B216" s="346"/>
      <c r="C216" s="149" t="s">
        <v>94</v>
      </c>
      <c r="D216" s="158" t="s">
        <v>338</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4"/>
        <v>0</v>
      </c>
      <c r="AK216" s="375"/>
    </row>
    <row r="217" spans="1:37" ht="36.6" customHeight="1" thickBot="1" x14ac:dyDescent="0.4">
      <c r="A217" s="36"/>
      <c r="B217" s="346"/>
      <c r="C217" s="149" t="s">
        <v>947</v>
      </c>
      <c r="D217" s="158" t="s">
        <v>339</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4"/>
        <v>0</v>
      </c>
      <c r="AK217" s="375"/>
    </row>
    <row r="218" spans="1:37" ht="36.6" customHeight="1" thickBot="1" x14ac:dyDescent="0.4">
      <c r="A218" s="36"/>
      <c r="B218" s="346"/>
      <c r="C218" s="149" t="s">
        <v>950</v>
      </c>
      <c r="D218" s="158" t="s">
        <v>340</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4"/>
        <v>0</v>
      </c>
      <c r="AK218" s="375"/>
    </row>
    <row r="219" spans="1:37" ht="36.6" customHeight="1" thickBot="1" x14ac:dyDescent="0.4">
      <c r="A219" s="36"/>
      <c r="B219" s="346"/>
      <c r="C219" s="149" t="s">
        <v>95</v>
      </c>
      <c r="D219" s="158" t="s">
        <v>341</v>
      </c>
      <c r="E219" s="135"/>
      <c r="F219" s="135"/>
      <c r="G219" s="135"/>
      <c r="H219" s="135"/>
      <c r="I219" s="135"/>
      <c r="J219" s="135"/>
      <c r="K219" s="135"/>
      <c r="L219" s="135"/>
      <c r="M219" s="190"/>
      <c r="N219" s="141"/>
      <c r="O219" s="190"/>
      <c r="P219" s="141"/>
      <c r="Q219" s="190"/>
      <c r="R219" s="141"/>
      <c r="S219" s="119"/>
      <c r="T219" s="119"/>
      <c r="U219" s="119"/>
      <c r="V219" s="119"/>
      <c r="W219" s="119"/>
      <c r="X219" s="119"/>
      <c r="Y219" s="119"/>
      <c r="Z219" s="119"/>
      <c r="AA219" s="119"/>
      <c r="AB219" s="119"/>
      <c r="AC219" s="17"/>
      <c r="AD219" s="17"/>
      <c r="AE219" s="17"/>
      <c r="AF219" s="17"/>
      <c r="AG219" s="17"/>
      <c r="AH219" s="17"/>
      <c r="AI219" s="25">
        <f t="shared" si="14"/>
        <v>0</v>
      </c>
      <c r="AK219" s="375"/>
    </row>
    <row r="220" spans="1:37" ht="36.6" customHeight="1" thickBot="1" x14ac:dyDescent="0.4">
      <c r="A220" s="36"/>
      <c r="B220" s="346"/>
      <c r="C220" s="149" t="s">
        <v>96</v>
      </c>
      <c r="D220" s="158" t="s">
        <v>342</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4"/>
        <v>0</v>
      </c>
      <c r="AK220" s="375"/>
    </row>
    <row r="221" spans="1:37" ht="36.6" customHeight="1" thickBot="1" x14ac:dyDescent="0.4">
      <c r="A221" s="36"/>
      <c r="B221" s="347"/>
      <c r="C221" s="150" t="s">
        <v>948</v>
      </c>
      <c r="D221" s="158" t="s">
        <v>343</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4"/>
        <v>0</v>
      </c>
      <c r="AK221" s="375"/>
    </row>
    <row r="222" spans="1:37" ht="36.6" customHeight="1" thickBot="1" x14ac:dyDescent="0.4">
      <c r="A222" s="36"/>
      <c r="B222" s="345" t="s">
        <v>28</v>
      </c>
      <c r="C222" s="148" t="s">
        <v>945</v>
      </c>
      <c r="D222" s="157" t="s">
        <v>344</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4"/>
        <v>0</v>
      </c>
      <c r="AK222" s="375"/>
    </row>
    <row r="223" spans="1:37" ht="36.6" customHeight="1" thickBot="1" x14ac:dyDescent="0.4">
      <c r="A223" s="36"/>
      <c r="B223" s="346"/>
      <c r="C223" s="149" t="s">
        <v>946</v>
      </c>
      <c r="D223" s="158" t="s">
        <v>345</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4"/>
        <v>0</v>
      </c>
      <c r="AK223" s="375"/>
    </row>
    <row r="224" spans="1:37" ht="36.6" customHeight="1" thickBot="1" x14ac:dyDescent="0.4">
      <c r="A224" s="36"/>
      <c r="B224" s="346"/>
      <c r="C224" s="149" t="s">
        <v>949</v>
      </c>
      <c r="D224" s="158" t="s">
        <v>346</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4"/>
        <v>0</v>
      </c>
      <c r="AK224" s="375"/>
    </row>
    <row r="225" spans="1:37" ht="36.6" customHeight="1" thickBot="1" x14ac:dyDescent="0.4">
      <c r="A225" s="36"/>
      <c r="B225" s="346"/>
      <c r="C225" s="149" t="s">
        <v>94</v>
      </c>
      <c r="D225" s="158" t="s">
        <v>347</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4"/>
        <v>0</v>
      </c>
      <c r="AK225" s="375"/>
    </row>
    <row r="226" spans="1:37" ht="36.6" customHeight="1" thickBot="1" x14ac:dyDescent="0.4">
      <c r="A226" s="36"/>
      <c r="B226" s="346"/>
      <c r="C226" s="149" t="s">
        <v>947</v>
      </c>
      <c r="D226" s="158" t="s">
        <v>348</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4"/>
        <v>0</v>
      </c>
      <c r="AK226" s="375"/>
    </row>
    <row r="227" spans="1:37" ht="36.6" customHeight="1" thickBot="1" x14ac:dyDescent="0.4">
      <c r="A227" s="36"/>
      <c r="B227" s="346"/>
      <c r="C227" s="149" t="s">
        <v>950</v>
      </c>
      <c r="D227" s="158" t="s">
        <v>349</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4"/>
        <v>0</v>
      </c>
      <c r="AK227" s="375"/>
    </row>
    <row r="228" spans="1:37" ht="36.6" customHeight="1" thickBot="1" x14ac:dyDescent="0.4">
      <c r="A228" s="36"/>
      <c r="B228" s="346"/>
      <c r="C228" s="149" t="s">
        <v>95</v>
      </c>
      <c r="D228" s="158" t="s">
        <v>350</v>
      </c>
      <c r="E228" s="135"/>
      <c r="F228" s="135"/>
      <c r="G228" s="135"/>
      <c r="H228" s="135"/>
      <c r="I228" s="135"/>
      <c r="J228" s="135"/>
      <c r="K228" s="135"/>
      <c r="L228" s="135"/>
      <c r="M228" s="190"/>
      <c r="N228" s="141"/>
      <c r="O228" s="190"/>
      <c r="P228" s="141"/>
      <c r="Q228" s="190"/>
      <c r="R228" s="141"/>
      <c r="S228" s="119"/>
      <c r="T228" s="119"/>
      <c r="U228" s="119"/>
      <c r="V228" s="119"/>
      <c r="W228" s="119"/>
      <c r="X228" s="119"/>
      <c r="Y228" s="119"/>
      <c r="Z228" s="119"/>
      <c r="AA228" s="119"/>
      <c r="AB228" s="119"/>
      <c r="AC228" s="17"/>
      <c r="AD228" s="17"/>
      <c r="AE228" s="17"/>
      <c r="AF228" s="17"/>
      <c r="AG228" s="17"/>
      <c r="AH228" s="17"/>
      <c r="AI228" s="25">
        <f t="shared" si="14"/>
        <v>0</v>
      </c>
      <c r="AK228" s="375"/>
    </row>
    <row r="229" spans="1:37" ht="36.6" customHeight="1" thickBot="1" x14ac:dyDescent="0.4">
      <c r="A229" s="36"/>
      <c r="B229" s="346"/>
      <c r="C229" s="149" t="s">
        <v>96</v>
      </c>
      <c r="D229" s="158" t="s">
        <v>351</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4"/>
        <v>0</v>
      </c>
      <c r="AK229" s="375"/>
    </row>
    <row r="230" spans="1:37" ht="36.6" customHeight="1" thickBot="1" x14ac:dyDescent="0.4">
      <c r="A230" s="36"/>
      <c r="B230" s="347"/>
      <c r="C230" s="150" t="s">
        <v>948</v>
      </c>
      <c r="D230" s="158" t="s">
        <v>352</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4"/>
        <v>0</v>
      </c>
      <c r="AK230" s="376"/>
    </row>
    <row r="231" spans="1:37" ht="36.6" customHeight="1" thickBot="1" x14ac:dyDescent="0.4">
      <c r="A231" s="36"/>
      <c r="B231" s="345" t="s">
        <v>124</v>
      </c>
      <c r="C231" s="148" t="s">
        <v>945</v>
      </c>
      <c r="D231" s="157" t="s">
        <v>353</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4"/>
        <v>0</v>
      </c>
      <c r="AK231" s="380" t="str">
        <f>CONCATENATE(AJ248,AJ247,AJ246,AJ245,AJ244,AJ243,AJ242,AJ241,AJ240,AJ239,AJ238,AJ237,AJ236,AJ235,AJ234,AJ233,AJ232,AJ231)</f>
        <v/>
      </c>
    </row>
    <row r="232" spans="1:37" ht="36.6" customHeight="1" thickBot="1" x14ac:dyDescent="0.4">
      <c r="A232" s="36"/>
      <c r="B232" s="346"/>
      <c r="C232" s="149" t="s">
        <v>946</v>
      </c>
      <c r="D232" s="158" t="s">
        <v>354</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4"/>
        <v>0</v>
      </c>
      <c r="AK232" s="381"/>
    </row>
    <row r="233" spans="1:37" ht="36.6" customHeight="1" thickBot="1" x14ac:dyDescent="0.4">
      <c r="A233" s="36"/>
      <c r="B233" s="346"/>
      <c r="C233" s="149" t="s">
        <v>949</v>
      </c>
      <c r="D233" s="158" t="s">
        <v>355</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4"/>
        <v>0</v>
      </c>
      <c r="AK233" s="381"/>
    </row>
    <row r="234" spans="1:37" ht="36.6" customHeight="1" thickBot="1" x14ac:dyDescent="0.4">
      <c r="A234" s="36"/>
      <c r="B234" s="346"/>
      <c r="C234" s="149" t="s">
        <v>94</v>
      </c>
      <c r="D234" s="158" t="s">
        <v>356</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4"/>
        <v>0</v>
      </c>
      <c r="AK234" s="381"/>
    </row>
    <row r="235" spans="1:37" ht="36.6" customHeight="1" thickBot="1" x14ac:dyDescent="0.4">
      <c r="A235" s="36"/>
      <c r="B235" s="346"/>
      <c r="C235" s="149" t="s">
        <v>947</v>
      </c>
      <c r="D235" s="158" t="s">
        <v>357</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4"/>
        <v>0</v>
      </c>
      <c r="AK235" s="381"/>
    </row>
    <row r="236" spans="1:37" ht="36.6" customHeight="1" thickBot="1" x14ac:dyDescent="0.4">
      <c r="A236" s="36"/>
      <c r="B236" s="346"/>
      <c r="C236" s="149" t="s">
        <v>950</v>
      </c>
      <c r="D236" s="158" t="s">
        <v>358</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4"/>
        <v>0</v>
      </c>
      <c r="AK236" s="381"/>
    </row>
    <row r="237" spans="1:37" ht="36.6" customHeight="1" thickBot="1" x14ac:dyDescent="0.4">
      <c r="A237" s="36"/>
      <c r="B237" s="346"/>
      <c r="C237" s="149" t="s">
        <v>95</v>
      </c>
      <c r="D237" s="158" t="s">
        <v>359</v>
      </c>
      <c r="E237" s="135"/>
      <c r="F237" s="135"/>
      <c r="G237" s="135"/>
      <c r="H237" s="135"/>
      <c r="I237" s="135"/>
      <c r="J237" s="135"/>
      <c r="K237" s="135"/>
      <c r="L237" s="135"/>
      <c r="M237" s="190"/>
      <c r="N237" s="141"/>
      <c r="O237" s="190"/>
      <c r="P237" s="141"/>
      <c r="Q237" s="190"/>
      <c r="R237" s="141"/>
      <c r="S237" s="119"/>
      <c r="T237" s="119"/>
      <c r="U237" s="119"/>
      <c r="V237" s="119"/>
      <c r="W237" s="119"/>
      <c r="X237" s="119"/>
      <c r="Y237" s="119"/>
      <c r="Z237" s="119"/>
      <c r="AA237" s="119"/>
      <c r="AB237" s="119"/>
      <c r="AC237" s="17"/>
      <c r="AD237" s="17"/>
      <c r="AE237" s="17"/>
      <c r="AF237" s="17"/>
      <c r="AG237" s="17"/>
      <c r="AH237" s="17"/>
      <c r="AI237" s="25">
        <f t="shared" si="14"/>
        <v>0</v>
      </c>
      <c r="AK237" s="381"/>
    </row>
    <row r="238" spans="1:37" ht="36.6" customHeight="1" thickBot="1" x14ac:dyDescent="0.4">
      <c r="A238" s="36"/>
      <c r="B238" s="346"/>
      <c r="C238" s="149" t="s">
        <v>96</v>
      </c>
      <c r="D238" s="158" t="s">
        <v>360</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4"/>
        <v>0</v>
      </c>
      <c r="AK238" s="381"/>
    </row>
    <row r="239" spans="1:37" ht="36.6" customHeight="1" thickBot="1" x14ac:dyDescent="0.4">
      <c r="A239" s="36"/>
      <c r="B239" s="347"/>
      <c r="C239" s="150" t="s">
        <v>948</v>
      </c>
      <c r="D239" s="158" t="s">
        <v>361</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4"/>
        <v>0</v>
      </c>
      <c r="AK239" s="381"/>
    </row>
    <row r="240" spans="1:37" ht="36.6" customHeight="1" thickBot="1" x14ac:dyDescent="0.4">
      <c r="A240" s="36"/>
      <c r="B240" s="345" t="s">
        <v>125</v>
      </c>
      <c r="C240" s="148" t="s">
        <v>945</v>
      </c>
      <c r="D240" s="157" t="s">
        <v>362</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4"/>
        <v>0</v>
      </c>
      <c r="AK240" s="381"/>
    </row>
    <row r="241" spans="1:37" ht="36.6" customHeight="1" thickBot="1" x14ac:dyDescent="0.4">
      <c r="A241" s="36"/>
      <c r="B241" s="346"/>
      <c r="C241" s="149" t="s">
        <v>946</v>
      </c>
      <c r="D241" s="157" t="s">
        <v>363</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4"/>
        <v>0</v>
      </c>
      <c r="AK241" s="381"/>
    </row>
    <row r="242" spans="1:37" ht="36.6" customHeight="1" thickBot="1" x14ac:dyDescent="0.4">
      <c r="A242" s="36"/>
      <c r="B242" s="346"/>
      <c r="C242" s="149" t="s">
        <v>949</v>
      </c>
      <c r="D242" s="157" t="s">
        <v>364</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4"/>
        <v>0</v>
      </c>
      <c r="AK242" s="381"/>
    </row>
    <row r="243" spans="1:37" ht="36.6" customHeight="1" thickBot="1" x14ac:dyDescent="0.4">
      <c r="A243" s="36"/>
      <c r="B243" s="346"/>
      <c r="C243" s="149" t="s">
        <v>94</v>
      </c>
      <c r="D243" s="157" t="s">
        <v>365</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4"/>
        <v>0</v>
      </c>
      <c r="AK243" s="381"/>
    </row>
    <row r="244" spans="1:37" ht="36.6" customHeight="1" thickBot="1" x14ac:dyDescent="0.4">
      <c r="A244" s="36"/>
      <c r="B244" s="346"/>
      <c r="C244" s="149" t="s">
        <v>947</v>
      </c>
      <c r="D244" s="157" t="s">
        <v>366</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4"/>
        <v>0</v>
      </c>
      <c r="AK244" s="381"/>
    </row>
    <row r="245" spans="1:37" ht="36.6" customHeight="1" thickBot="1" x14ac:dyDescent="0.4">
      <c r="A245" s="36"/>
      <c r="B245" s="346"/>
      <c r="C245" s="149" t="s">
        <v>950</v>
      </c>
      <c r="D245" s="157" t="s">
        <v>367</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4"/>
        <v>0</v>
      </c>
      <c r="AK245" s="381"/>
    </row>
    <row r="246" spans="1:37" ht="36.6" customHeight="1" thickBot="1" x14ac:dyDescent="0.4">
      <c r="A246" s="36"/>
      <c r="B246" s="346"/>
      <c r="C246" s="149" t="s">
        <v>95</v>
      </c>
      <c r="D246" s="157" t="s">
        <v>368</v>
      </c>
      <c r="E246" s="135"/>
      <c r="F246" s="135"/>
      <c r="G246" s="135"/>
      <c r="H246" s="135"/>
      <c r="I246" s="135"/>
      <c r="J246" s="135"/>
      <c r="K246" s="135"/>
      <c r="L246" s="135"/>
      <c r="M246" s="190"/>
      <c r="N246" s="141"/>
      <c r="O246" s="190"/>
      <c r="P246" s="141"/>
      <c r="Q246" s="190"/>
      <c r="R246" s="141"/>
      <c r="S246" s="119"/>
      <c r="T246" s="119"/>
      <c r="U246" s="119"/>
      <c r="V246" s="119"/>
      <c r="W246" s="119"/>
      <c r="X246" s="119"/>
      <c r="Y246" s="119"/>
      <c r="Z246" s="119"/>
      <c r="AA246" s="119"/>
      <c r="AB246" s="119"/>
      <c r="AC246" s="17"/>
      <c r="AD246" s="17"/>
      <c r="AE246" s="17"/>
      <c r="AF246" s="17"/>
      <c r="AG246" s="17"/>
      <c r="AH246" s="17"/>
      <c r="AI246" s="25">
        <f t="shared" si="14"/>
        <v>0</v>
      </c>
      <c r="AK246" s="381"/>
    </row>
    <row r="247" spans="1:37" ht="36.6" customHeight="1" thickBot="1" x14ac:dyDescent="0.4">
      <c r="A247" s="36"/>
      <c r="B247" s="346"/>
      <c r="C247" s="149" t="s">
        <v>96</v>
      </c>
      <c r="D247" s="157" t="s">
        <v>369</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4"/>
        <v>0</v>
      </c>
      <c r="AK247" s="381"/>
    </row>
    <row r="248" spans="1:37" ht="36.6" customHeight="1" thickBot="1" x14ac:dyDescent="0.4">
      <c r="A248" s="36"/>
      <c r="B248" s="347"/>
      <c r="C248" s="150" t="s">
        <v>948</v>
      </c>
      <c r="D248" s="157" t="s">
        <v>370</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4"/>
        <v>0</v>
      </c>
      <c r="AK248" s="382"/>
    </row>
    <row r="249" spans="1:37" ht="36.6" customHeight="1" thickBot="1" x14ac:dyDescent="0.4">
      <c r="A249" s="36"/>
      <c r="B249" s="345" t="s">
        <v>126</v>
      </c>
      <c r="C249" s="148" t="s">
        <v>945</v>
      </c>
      <c r="D249" s="157" t="s">
        <v>371</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4"/>
        <v>0</v>
      </c>
      <c r="AK249" s="380" t="str">
        <f>CONCATENATE(AJ266,AJ265,AJ264,AJ263,AJ262,AJ261,AJ260,AJ259,AJ258,AJ257,AJ256,AJ255,AJ254,AJ253,AJ252,AJ251,AJ250,AJ249)</f>
        <v/>
      </c>
    </row>
    <row r="250" spans="1:37" ht="36.6" customHeight="1" thickBot="1" x14ac:dyDescent="0.4">
      <c r="A250" s="36"/>
      <c r="B250" s="346"/>
      <c r="C250" s="149" t="s">
        <v>946</v>
      </c>
      <c r="D250" s="157" t="s">
        <v>372</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4"/>
        <v>0</v>
      </c>
      <c r="AK250" s="381"/>
    </row>
    <row r="251" spans="1:37" ht="36.6" customHeight="1" thickBot="1" x14ac:dyDescent="0.4">
      <c r="A251" s="36"/>
      <c r="B251" s="346"/>
      <c r="C251" s="149" t="s">
        <v>949</v>
      </c>
      <c r="D251" s="157" t="s">
        <v>373</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4"/>
        <v>0</v>
      </c>
      <c r="AK251" s="381"/>
    </row>
    <row r="252" spans="1:37" ht="36.6" customHeight="1" thickBot="1" x14ac:dyDescent="0.4">
      <c r="A252" s="36"/>
      <c r="B252" s="346"/>
      <c r="C252" s="149" t="s">
        <v>94</v>
      </c>
      <c r="D252" s="157" t="s">
        <v>374</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4"/>
        <v>0</v>
      </c>
      <c r="AK252" s="381"/>
    </row>
    <row r="253" spans="1:37" ht="36.6" customHeight="1" thickBot="1" x14ac:dyDescent="0.4">
      <c r="A253" s="36"/>
      <c r="B253" s="346"/>
      <c r="C253" s="149" t="s">
        <v>947</v>
      </c>
      <c r="D253" s="157" t="s">
        <v>375</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4"/>
        <v>0</v>
      </c>
      <c r="AK253" s="381"/>
    </row>
    <row r="254" spans="1:37" ht="36.6" customHeight="1" thickBot="1" x14ac:dyDescent="0.4">
      <c r="A254" s="36"/>
      <c r="B254" s="346"/>
      <c r="C254" s="149" t="s">
        <v>950</v>
      </c>
      <c r="D254" s="157" t="s">
        <v>376</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4"/>
        <v>0</v>
      </c>
      <c r="AK254" s="381"/>
    </row>
    <row r="255" spans="1:37" ht="36.6" customHeight="1" thickBot="1" x14ac:dyDescent="0.4">
      <c r="A255" s="36"/>
      <c r="B255" s="346"/>
      <c r="C255" s="149" t="s">
        <v>95</v>
      </c>
      <c r="D255" s="157" t="s">
        <v>377</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4"/>
        <v>0</v>
      </c>
      <c r="AK255" s="381"/>
    </row>
    <row r="256" spans="1:37" ht="36.6" customHeight="1" thickBot="1" x14ac:dyDescent="0.4">
      <c r="A256" s="36"/>
      <c r="B256" s="346"/>
      <c r="C256" s="149" t="s">
        <v>96</v>
      </c>
      <c r="D256" s="157" t="s">
        <v>378</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4"/>
        <v>0</v>
      </c>
      <c r="AK256" s="381"/>
    </row>
    <row r="257" spans="1:37" ht="36.6" customHeight="1" thickBot="1" x14ac:dyDescent="0.4">
      <c r="A257" s="36"/>
      <c r="B257" s="347"/>
      <c r="C257" s="150" t="s">
        <v>948</v>
      </c>
      <c r="D257" s="157" t="s">
        <v>379</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4"/>
        <v>0</v>
      </c>
      <c r="AK257" s="381"/>
    </row>
    <row r="258" spans="1:37" ht="36.6" customHeight="1" thickBot="1" x14ac:dyDescent="0.4">
      <c r="A258" s="36"/>
      <c r="B258" s="352" t="s">
        <v>127</v>
      </c>
      <c r="C258" s="151" t="s">
        <v>945</v>
      </c>
      <c r="D258" s="160" t="s">
        <v>380</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4"/>
        <v>0</v>
      </c>
      <c r="AK258" s="381"/>
    </row>
    <row r="259" spans="1:37" ht="36.6" customHeight="1" thickBot="1" x14ac:dyDescent="0.4">
      <c r="A259" s="36"/>
      <c r="B259" s="353"/>
      <c r="C259" s="149" t="s">
        <v>946</v>
      </c>
      <c r="D259" s="158" t="s">
        <v>381</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4"/>
        <v>0</v>
      </c>
      <c r="AK259" s="381"/>
    </row>
    <row r="260" spans="1:37" ht="36.6" customHeight="1" thickBot="1" x14ac:dyDescent="0.4">
      <c r="A260" s="36"/>
      <c r="B260" s="353"/>
      <c r="C260" s="149" t="s">
        <v>949</v>
      </c>
      <c r="D260" s="158" t="s">
        <v>382</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4"/>
        <v>0</v>
      </c>
      <c r="AK260" s="381"/>
    </row>
    <row r="261" spans="1:37" ht="36.6" customHeight="1" thickBot="1" x14ac:dyDescent="0.4">
      <c r="A261" s="36"/>
      <c r="B261" s="353"/>
      <c r="C261" s="149" t="s">
        <v>94</v>
      </c>
      <c r="D261" s="158" t="s">
        <v>383</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4"/>
        <v>0</v>
      </c>
      <c r="AK261" s="381"/>
    </row>
    <row r="262" spans="1:37" ht="36.6" customHeight="1" thickBot="1" x14ac:dyDescent="0.4">
      <c r="A262" s="36"/>
      <c r="B262" s="353"/>
      <c r="C262" s="149" t="s">
        <v>947</v>
      </c>
      <c r="D262" s="158" t="s">
        <v>384</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4"/>
        <v>0</v>
      </c>
      <c r="AK262" s="381"/>
    </row>
    <row r="263" spans="1:37" ht="36.6" customHeight="1" thickBot="1" x14ac:dyDescent="0.4">
      <c r="A263" s="36"/>
      <c r="B263" s="353"/>
      <c r="C263" s="149" t="s">
        <v>950</v>
      </c>
      <c r="D263" s="158" t="s">
        <v>385</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4"/>
        <v>0</v>
      </c>
      <c r="AK263" s="381"/>
    </row>
    <row r="264" spans="1:37" ht="36.6" customHeight="1" thickBot="1" x14ac:dyDescent="0.4">
      <c r="A264" s="36"/>
      <c r="B264" s="353"/>
      <c r="C264" s="149" t="s">
        <v>95</v>
      </c>
      <c r="D264" s="158" t="s">
        <v>386</v>
      </c>
      <c r="E264" s="130"/>
      <c r="F264" s="130"/>
      <c r="G264" s="130"/>
      <c r="H264" s="130"/>
      <c r="I264" s="130"/>
      <c r="J264" s="130"/>
      <c r="K264" s="130"/>
      <c r="L264" s="130"/>
      <c r="M264" s="190"/>
      <c r="N264" s="141"/>
      <c r="O264" s="190"/>
      <c r="P264" s="141"/>
      <c r="Q264" s="190"/>
      <c r="R264" s="141"/>
      <c r="S264" s="119"/>
      <c r="T264" s="119"/>
      <c r="U264" s="119"/>
      <c r="V264" s="119"/>
      <c r="W264" s="119"/>
      <c r="X264" s="119"/>
      <c r="Y264" s="119"/>
      <c r="Z264" s="119"/>
      <c r="AA264" s="119"/>
      <c r="AB264" s="119"/>
      <c r="AI264" s="25">
        <f t="shared" ref="AI264:AI320" si="20">SUM(M264:AB264)</f>
        <v>0</v>
      </c>
      <c r="AK264" s="381"/>
    </row>
    <row r="265" spans="1:37" ht="36.6" customHeight="1" thickBot="1" x14ac:dyDescent="0.4">
      <c r="A265" s="36"/>
      <c r="B265" s="353"/>
      <c r="C265" s="149" t="s">
        <v>96</v>
      </c>
      <c r="D265" s="158" t="s">
        <v>387</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0"/>
        <v>0</v>
      </c>
      <c r="AK265" s="381"/>
    </row>
    <row r="266" spans="1:37" ht="36.6" customHeight="1" thickBot="1" x14ac:dyDescent="0.4">
      <c r="A266" s="36"/>
      <c r="B266" s="354"/>
      <c r="C266" s="152" t="s">
        <v>948</v>
      </c>
      <c r="D266" s="161" t="s">
        <v>388</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0"/>
        <v>0</v>
      </c>
      <c r="AK266" s="382"/>
    </row>
    <row r="267" spans="1:37" ht="36.6" customHeight="1" thickBot="1" x14ac:dyDescent="0.4">
      <c r="A267" s="36"/>
      <c r="B267" s="345" t="s">
        <v>128</v>
      </c>
      <c r="C267" s="192" t="s">
        <v>945</v>
      </c>
      <c r="D267" s="195" t="s">
        <v>389</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0"/>
        <v>0</v>
      </c>
      <c r="AK267" s="395" t="str">
        <f>CONCATENATE(AJ284,AJ283,AJ282,AJ281,AJ280,AJ279,AJ278,AJ277,AJ276,AJ275,AJ274,AJ273,AJ272,AJ271,AJ270,AJ269,AJ268,AJ267)</f>
        <v/>
      </c>
    </row>
    <row r="268" spans="1:37" ht="36.6" customHeight="1" thickBot="1" x14ac:dyDescent="0.4">
      <c r="A268" s="36"/>
      <c r="B268" s="346"/>
      <c r="C268" s="193" t="s">
        <v>946</v>
      </c>
      <c r="D268" s="196" t="s">
        <v>390</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0"/>
        <v>0</v>
      </c>
      <c r="AK268" s="396"/>
    </row>
    <row r="269" spans="1:37" ht="36.6" customHeight="1" thickBot="1" x14ac:dyDescent="0.4">
      <c r="A269" s="36"/>
      <c r="B269" s="346"/>
      <c r="C269" s="193" t="s">
        <v>949</v>
      </c>
      <c r="D269" s="196" t="s">
        <v>391</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0"/>
        <v>0</v>
      </c>
      <c r="AK269" s="396"/>
    </row>
    <row r="270" spans="1:37" ht="36.6" customHeight="1" thickBot="1" x14ac:dyDescent="0.4">
      <c r="A270" s="36"/>
      <c r="B270" s="346"/>
      <c r="C270" s="193" t="s">
        <v>94</v>
      </c>
      <c r="D270" s="196" t="s">
        <v>392</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0"/>
        <v>0</v>
      </c>
      <c r="AK270" s="396"/>
    </row>
    <row r="271" spans="1:37" ht="36.6" customHeight="1" thickBot="1" x14ac:dyDescent="0.4">
      <c r="A271" s="36"/>
      <c r="B271" s="346"/>
      <c r="C271" s="193" t="s">
        <v>947</v>
      </c>
      <c r="D271" s="196" t="s">
        <v>393</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0"/>
        <v>0</v>
      </c>
      <c r="AK271" s="396"/>
    </row>
    <row r="272" spans="1:37" ht="36.6" customHeight="1" thickBot="1" x14ac:dyDescent="0.4">
      <c r="A272" s="36"/>
      <c r="B272" s="346"/>
      <c r="C272" s="193" t="s">
        <v>950</v>
      </c>
      <c r="D272" s="196" t="s">
        <v>394</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0"/>
        <v>0</v>
      </c>
      <c r="AK272" s="396"/>
    </row>
    <row r="273" spans="1:37" ht="36.6" customHeight="1" thickBot="1" x14ac:dyDescent="0.4">
      <c r="A273" s="36"/>
      <c r="B273" s="346"/>
      <c r="C273" s="193" t="s">
        <v>95</v>
      </c>
      <c r="D273" s="196" t="s">
        <v>395</v>
      </c>
      <c r="E273" s="135"/>
      <c r="F273" s="135"/>
      <c r="G273" s="135"/>
      <c r="H273" s="135"/>
      <c r="I273" s="135"/>
      <c r="J273" s="135"/>
      <c r="K273" s="135"/>
      <c r="L273" s="135"/>
      <c r="M273" s="190"/>
      <c r="N273" s="141"/>
      <c r="O273" s="190"/>
      <c r="P273" s="141"/>
      <c r="Q273" s="190"/>
      <c r="R273" s="141"/>
      <c r="S273" s="119"/>
      <c r="T273" s="119"/>
      <c r="U273" s="119"/>
      <c r="V273" s="119"/>
      <c r="W273" s="119"/>
      <c r="X273" s="119"/>
      <c r="Y273" s="119"/>
      <c r="Z273" s="119"/>
      <c r="AA273" s="119"/>
      <c r="AB273" s="119"/>
      <c r="AC273" s="17"/>
      <c r="AD273" s="17"/>
      <c r="AE273" s="17"/>
      <c r="AF273" s="17"/>
      <c r="AG273" s="17"/>
      <c r="AH273" s="17"/>
      <c r="AI273" s="25">
        <f t="shared" si="20"/>
        <v>0</v>
      </c>
      <c r="AK273" s="396"/>
    </row>
    <row r="274" spans="1:37" ht="36.6" customHeight="1" thickBot="1" x14ac:dyDescent="0.4">
      <c r="A274" s="36"/>
      <c r="B274" s="346"/>
      <c r="C274" s="193" t="s">
        <v>96</v>
      </c>
      <c r="D274" s="196" t="s">
        <v>396</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0"/>
        <v>0</v>
      </c>
      <c r="AK274" s="396"/>
    </row>
    <row r="275" spans="1:37" ht="36.6" customHeight="1" thickBot="1" x14ac:dyDescent="0.4">
      <c r="A275" s="36"/>
      <c r="B275" s="347"/>
      <c r="C275" s="194" t="s">
        <v>948</v>
      </c>
      <c r="D275" s="198" t="s">
        <v>397</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0"/>
        <v>0</v>
      </c>
      <c r="AK275" s="396"/>
    </row>
    <row r="276" spans="1:37" ht="36.6" customHeight="1" thickBot="1" x14ac:dyDescent="0.4">
      <c r="A276" s="36"/>
      <c r="B276" s="345" t="s">
        <v>129</v>
      </c>
      <c r="C276" s="192" t="s">
        <v>945</v>
      </c>
      <c r="D276" s="195" t="s">
        <v>398</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0"/>
        <v>0</v>
      </c>
      <c r="AK276" s="396"/>
    </row>
    <row r="277" spans="1:37" ht="36.6" customHeight="1" thickBot="1" x14ac:dyDescent="0.4">
      <c r="A277" s="36"/>
      <c r="B277" s="346"/>
      <c r="C277" s="193" t="s">
        <v>946</v>
      </c>
      <c r="D277" s="196" t="s">
        <v>399</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0"/>
        <v>0</v>
      </c>
      <c r="AK277" s="396"/>
    </row>
    <row r="278" spans="1:37" ht="36.6" customHeight="1" thickBot="1" x14ac:dyDescent="0.4">
      <c r="A278" s="36"/>
      <c r="B278" s="346"/>
      <c r="C278" s="193" t="s">
        <v>949</v>
      </c>
      <c r="D278" s="196" t="s">
        <v>400</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0"/>
        <v>0</v>
      </c>
      <c r="AK278" s="396"/>
    </row>
    <row r="279" spans="1:37" ht="36.6" customHeight="1" thickBot="1" x14ac:dyDescent="0.4">
      <c r="A279" s="36"/>
      <c r="B279" s="346"/>
      <c r="C279" s="193" t="s">
        <v>94</v>
      </c>
      <c r="D279" s="196" t="s">
        <v>401</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0"/>
        <v>0</v>
      </c>
      <c r="AK279" s="396"/>
    </row>
    <row r="280" spans="1:37" ht="36.6" customHeight="1" thickBot="1" x14ac:dyDescent="0.4">
      <c r="A280" s="36"/>
      <c r="B280" s="346"/>
      <c r="C280" s="193" t="s">
        <v>947</v>
      </c>
      <c r="D280" s="196" t="s">
        <v>402</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0"/>
        <v>0</v>
      </c>
      <c r="AK280" s="396"/>
    </row>
    <row r="281" spans="1:37" ht="36.6" customHeight="1" thickBot="1" x14ac:dyDescent="0.4">
      <c r="A281" s="36"/>
      <c r="B281" s="346"/>
      <c r="C281" s="193" t="s">
        <v>950</v>
      </c>
      <c r="D281" s="196" t="s">
        <v>403</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0"/>
        <v>0</v>
      </c>
      <c r="AK281" s="396"/>
    </row>
    <row r="282" spans="1:37" ht="36.6" customHeight="1" thickBot="1" x14ac:dyDescent="0.4">
      <c r="A282" s="36"/>
      <c r="B282" s="346"/>
      <c r="C282" s="193" t="s">
        <v>95</v>
      </c>
      <c r="D282" s="196" t="s">
        <v>404</v>
      </c>
      <c r="E282" s="135"/>
      <c r="F282" s="135"/>
      <c r="G282" s="135"/>
      <c r="H282" s="135"/>
      <c r="I282" s="135"/>
      <c r="J282" s="135"/>
      <c r="K282" s="135"/>
      <c r="L282" s="135"/>
      <c r="M282" s="190"/>
      <c r="N282" s="141"/>
      <c r="O282" s="190"/>
      <c r="P282" s="141"/>
      <c r="Q282" s="190"/>
      <c r="R282" s="141"/>
      <c r="S282" s="119"/>
      <c r="T282" s="119"/>
      <c r="U282" s="119"/>
      <c r="V282" s="119"/>
      <c r="W282" s="119"/>
      <c r="X282" s="119"/>
      <c r="Y282" s="119"/>
      <c r="Z282" s="119"/>
      <c r="AA282" s="119"/>
      <c r="AB282" s="119"/>
      <c r="AC282" s="17"/>
      <c r="AD282" s="17"/>
      <c r="AE282" s="17"/>
      <c r="AF282" s="17"/>
      <c r="AG282" s="17"/>
      <c r="AH282" s="17"/>
      <c r="AI282" s="25">
        <f t="shared" si="20"/>
        <v>0</v>
      </c>
      <c r="AK282" s="396"/>
    </row>
    <row r="283" spans="1:37" ht="36.6" customHeight="1" thickBot="1" x14ac:dyDescent="0.4">
      <c r="A283" s="36"/>
      <c r="B283" s="346"/>
      <c r="C283" s="193" t="s">
        <v>96</v>
      </c>
      <c r="D283" s="196" t="s">
        <v>405</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0"/>
        <v>0</v>
      </c>
      <c r="AK283" s="396"/>
    </row>
    <row r="284" spans="1:37" ht="36.6" customHeight="1" thickBot="1" x14ac:dyDescent="0.4">
      <c r="A284" s="36"/>
      <c r="B284" s="347"/>
      <c r="C284" s="194" t="s">
        <v>948</v>
      </c>
      <c r="D284" s="197" t="s">
        <v>406</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0"/>
        <v>0</v>
      </c>
      <c r="AK284" s="397"/>
    </row>
    <row r="285" spans="1:37" ht="36.6" customHeight="1" thickBot="1" x14ac:dyDescent="0.4">
      <c r="A285" s="36"/>
      <c r="B285" s="345" t="s">
        <v>130</v>
      </c>
      <c r="C285" s="192" t="s">
        <v>945</v>
      </c>
      <c r="D285" s="199" t="s">
        <v>407</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0"/>
        <v>0</v>
      </c>
      <c r="AJ285" s="163"/>
      <c r="AK285" s="380"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36"/>
      <c r="B286" s="346"/>
      <c r="C286" s="193" t="s">
        <v>946</v>
      </c>
      <c r="D286" s="196" t="s">
        <v>408</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0"/>
        <v>0</v>
      </c>
      <c r="AJ286" s="164"/>
      <c r="AK286" s="381"/>
    </row>
    <row r="287" spans="1:37" ht="36.6" customHeight="1" thickBot="1" x14ac:dyDescent="0.4">
      <c r="A287" s="36"/>
      <c r="B287" s="346"/>
      <c r="C287" s="193" t="s">
        <v>949</v>
      </c>
      <c r="D287" s="196" t="s">
        <v>409</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0"/>
        <v>0</v>
      </c>
      <c r="AJ287" s="164"/>
      <c r="AK287" s="381"/>
    </row>
    <row r="288" spans="1:37" ht="36.6" customHeight="1" thickBot="1" x14ac:dyDescent="0.4">
      <c r="A288" s="36"/>
      <c r="B288" s="346"/>
      <c r="C288" s="193" t="s">
        <v>94</v>
      </c>
      <c r="D288" s="196" t="s">
        <v>410</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0"/>
        <v>0</v>
      </c>
      <c r="AJ288" s="164"/>
      <c r="AK288" s="381"/>
    </row>
    <row r="289" spans="1:37" ht="36.6" customHeight="1" thickBot="1" x14ac:dyDescent="0.4">
      <c r="A289" s="36"/>
      <c r="B289" s="346"/>
      <c r="C289" s="193" t="s">
        <v>947</v>
      </c>
      <c r="D289" s="196" t="s">
        <v>411</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0"/>
        <v>0</v>
      </c>
      <c r="AJ289" s="164"/>
      <c r="AK289" s="381"/>
    </row>
    <row r="290" spans="1:37" ht="36.6" customHeight="1" thickBot="1" x14ac:dyDescent="0.4">
      <c r="A290" s="36"/>
      <c r="B290" s="346"/>
      <c r="C290" s="193" t="s">
        <v>950</v>
      </c>
      <c r="D290" s="196" t="s">
        <v>412</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0"/>
        <v>0</v>
      </c>
      <c r="AJ290" s="164"/>
      <c r="AK290" s="381"/>
    </row>
    <row r="291" spans="1:37" ht="36.6" customHeight="1" thickBot="1" x14ac:dyDescent="0.4">
      <c r="A291" s="36"/>
      <c r="B291" s="346"/>
      <c r="C291" s="193" t="s">
        <v>95</v>
      </c>
      <c r="D291" s="196" t="s">
        <v>413</v>
      </c>
      <c r="E291" s="135"/>
      <c r="F291" s="135"/>
      <c r="G291" s="135"/>
      <c r="H291" s="135"/>
      <c r="I291" s="135"/>
      <c r="J291" s="135"/>
      <c r="K291" s="135"/>
      <c r="L291" s="135"/>
      <c r="M291" s="190"/>
      <c r="N291" s="141"/>
      <c r="O291" s="190"/>
      <c r="P291" s="141"/>
      <c r="Q291" s="190"/>
      <c r="R291" s="141"/>
      <c r="S291" s="119"/>
      <c r="T291" s="119"/>
      <c r="U291" s="119"/>
      <c r="V291" s="119"/>
      <c r="W291" s="119"/>
      <c r="X291" s="119"/>
      <c r="Y291" s="119"/>
      <c r="Z291" s="119"/>
      <c r="AA291" s="119"/>
      <c r="AB291" s="119"/>
      <c r="AC291" s="17"/>
      <c r="AD291" s="17"/>
      <c r="AE291" s="17"/>
      <c r="AF291" s="17"/>
      <c r="AG291" s="17"/>
      <c r="AH291" s="17"/>
      <c r="AI291" s="25">
        <f t="shared" si="20"/>
        <v>0</v>
      </c>
      <c r="AJ291" s="164"/>
      <c r="AK291" s="381"/>
    </row>
    <row r="292" spans="1:37" ht="36.6" customHeight="1" thickBot="1" x14ac:dyDescent="0.4">
      <c r="A292" s="36"/>
      <c r="B292" s="346"/>
      <c r="C292" s="193" t="s">
        <v>96</v>
      </c>
      <c r="D292" s="196" t="s">
        <v>414</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0"/>
        <v>0</v>
      </c>
      <c r="AJ292" s="164"/>
      <c r="AK292" s="381"/>
    </row>
    <row r="293" spans="1:37" ht="36.6" customHeight="1" thickBot="1" x14ac:dyDescent="0.4">
      <c r="A293" s="36"/>
      <c r="B293" s="347"/>
      <c r="C293" s="194" t="s">
        <v>948</v>
      </c>
      <c r="D293" s="197" t="s">
        <v>415</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0"/>
        <v>0</v>
      </c>
      <c r="AJ293" s="164"/>
      <c r="AK293" s="381"/>
    </row>
    <row r="294" spans="1:37" ht="36.6" customHeight="1" thickBot="1" x14ac:dyDescent="0.4">
      <c r="A294" s="36"/>
      <c r="B294" s="367" t="s">
        <v>131</v>
      </c>
      <c r="C294" s="148" t="s">
        <v>945</v>
      </c>
      <c r="D294" s="160" t="s">
        <v>416</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0"/>
        <v>0</v>
      </c>
      <c r="AJ294" s="164"/>
      <c r="AK294" s="381"/>
    </row>
    <row r="295" spans="1:37" ht="36.6" customHeight="1" thickBot="1" x14ac:dyDescent="0.4">
      <c r="A295" s="36"/>
      <c r="B295" s="368"/>
      <c r="C295" s="149" t="s">
        <v>946</v>
      </c>
      <c r="D295" s="158" t="s">
        <v>417</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0"/>
        <v>0</v>
      </c>
      <c r="AJ295" s="164"/>
      <c r="AK295" s="381"/>
    </row>
    <row r="296" spans="1:37" ht="36.6" customHeight="1" thickBot="1" x14ac:dyDescent="0.4">
      <c r="A296" s="36"/>
      <c r="B296" s="368"/>
      <c r="C296" s="149" t="s">
        <v>949</v>
      </c>
      <c r="D296" s="160" t="s">
        <v>418</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0"/>
        <v>0</v>
      </c>
      <c r="AJ296" s="164"/>
      <c r="AK296" s="381"/>
    </row>
    <row r="297" spans="1:37" ht="36.6" customHeight="1" thickBot="1" x14ac:dyDescent="0.4">
      <c r="A297" s="36"/>
      <c r="B297" s="368"/>
      <c r="C297" s="149" t="s">
        <v>94</v>
      </c>
      <c r="D297" s="158" t="s">
        <v>419</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0"/>
        <v>0</v>
      </c>
      <c r="AJ297" s="164"/>
      <c r="AK297" s="381"/>
    </row>
    <row r="298" spans="1:37" ht="36.6" customHeight="1" thickBot="1" x14ac:dyDescent="0.4">
      <c r="A298" s="36"/>
      <c r="B298" s="368"/>
      <c r="C298" s="149" t="s">
        <v>947</v>
      </c>
      <c r="D298" s="160" t="s">
        <v>420</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0"/>
        <v>0</v>
      </c>
      <c r="AJ298" s="164"/>
      <c r="AK298" s="381"/>
    </row>
    <row r="299" spans="1:37" ht="36.6" customHeight="1" thickBot="1" x14ac:dyDescent="0.4">
      <c r="A299" s="36"/>
      <c r="B299" s="368"/>
      <c r="C299" s="149" t="s">
        <v>950</v>
      </c>
      <c r="D299" s="158" t="s">
        <v>421</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0"/>
        <v>0</v>
      </c>
      <c r="AJ299" s="164"/>
      <c r="AK299" s="381"/>
    </row>
    <row r="300" spans="1:37" ht="36.6" customHeight="1" thickBot="1" x14ac:dyDescent="0.4">
      <c r="A300" s="36"/>
      <c r="B300" s="368"/>
      <c r="C300" s="149" t="s">
        <v>95</v>
      </c>
      <c r="D300" s="160" t="s">
        <v>422</v>
      </c>
      <c r="E300" s="135"/>
      <c r="F300" s="135"/>
      <c r="G300" s="135"/>
      <c r="H300" s="135"/>
      <c r="I300" s="135"/>
      <c r="J300" s="135"/>
      <c r="K300" s="135"/>
      <c r="L300" s="135"/>
      <c r="M300" s="190"/>
      <c r="N300" s="141"/>
      <c r="O300" s="190"/>
      <c r="P300" s="141"/>
      <c r="Q300" s="190"/>
      <c r="R300" s="141"/>
      <c r="S300" s="119"/>
      <c r="T300" s="119"/>
      <c r="U300" s="119"/>
      <c r="V300" s="119"/>
      <c r="W300" s="119"/>
      <c r="X300" s="119"/>
      <c r="Y300" s="119"/>
      <c r="Z300" s="119"/>
      <c r="AA300" s="119"/>
      <c r="AB300" s="119"/>
      <c r="AC300" s="17"/>
      <c r="AD300" s="17"/>
      <c r="AE300" s="17"/>
      <c r="AF300" s="17"/>
      <c r="AG300" s="17"/>
      <c r="AH300" s="17"/>
      <c r="AI300" s="25">
        <f t="shared" si="20"/>
        <v>0</v>
      </c>
      <c r="AJ300" s="164"/>
      <c r="AK300" s="381"/>
    </row>
    <row r="301" spans="1:37" ht="36.6" customHeight="1" thickBot="1" x14ac:dyDescent="0.4">
      <c r="A301" s="36"/>
      <c r="B301" s="368"/>
      <c r="C301" s="149" t="s">
        <v>96</v>
      </c>
      <c r="D301" s="158" t="s">
        <v>423</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0"/>
        <v>0</v>
      </c>
      <c r="AJ301" s="164"/>
      <c r="AK301" s="381"/>
    </row>
    <row r="302" spans="1:37" ht="36.6" customHeight="1" thickBot="1" x14ac:dyDescent="0.4">
      <c r="A302" s="36"/>
      <c r="B302" s="369"/>
      <c r="C302" s="150" t="s">
        <v>948</v>
      </c>
      <c r="D302" s="160" t="s">
        <v>424</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0"/>
        <v>0</v>
      </c>
      <c r="AJ302" s="164"/>
      <c r="AK302" s="381"/>
    </row>
    <row r="303" spans="1:37" ht="36.6" customHeight="1" thickBot="1" x14ac:dyDescent="0.4">
      <c r="A303" s="36"/>
      <c r="B303" s="352" t="s">
        <v>132</v>
      </c>
      <c r="C303" s="151" t="s">
        <v>945</v>
      </c>
      <c r="D303" s="160" t="s">
        <v>425</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0"/>
        <v>0</v>
      </c>
      <c r="AJ303" s="164"/>
      <c r="AK303" s="381"/>
    </row>
    <row r="304" spans="1:37" ht="36.6" customHeight="1" thickBot="1" x14ac:dyDescent="0.4">
      <c r="A304" s="36"/>
      <c r="B304" s="353"/>
      <c r="C304" s="149" t="s">
        <v>946</v>
      </c>
      <c r="D304" s="158" t="s">
        <v>426</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0"/>
        <v>0</v>
      </c>
      <c r="AJ304" s="164"/>
      <c r="AK304" s="381"/>
    </row>
    <row r="305" spans="1:37" ht="36.6" customHeight="1" thickBot="1" x14ac:dyDescent="0.4">
      <c r="A305" s="36"/>
      <c r="B305" s="353"/>
      <c r="C305" s="149" t="s">
        <v>949</v>
      </c>
      <c r="D305" s="158" t="s">
        <v>427</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0"/>
        <v>0</v>
      </c>
      <c r="AJ305" s="164"/>
      <c r="AK305" s="381"/>
    </row>
    <row r="306" spans="1:37" ht="36.6" customHeight="1" thickBot="1" x14ac:dyDescent="0.4">
      <c r="A306" s="36"/>
      <c r="B306" s="353"/>
      <c r="C306" s="149" t="s">
        <v>94</v>
      </c>
      <c r="D306" s="158" t="s">
        <v>428</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0"/>
        <v>0</v>
      </c>
      <c r="AJ306" s="164"/>
      <c r="AK306" s="381"/>
    </row>
    <row r="307" spans="1:37" ht="36.6" customHeight="1" thickBot="1" x14ac:dyDescent="0.4">
      <c r="A307" s="36"/>
      <c r="B307" s="353"/>
      <c r="C307" s="149" t="s">
        <v>947</v>
      </c>
      <c r="D307" s="158" t="s">
        <v>429</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0"/>
        <v>0</v>
      </c>
      <c r="AJ307" s="164"/>
      <c r="AK307" s="381"/>
    </row>
    <row r="308" spans="1:37" ht="36.6" customHeight="1" thickBot="1" x14ac:dyDescent="0.4">
      <c r="A308" s="36"/>
      <c r="B308" s="353"/>
      <c r="C308" s="149" t="s">
        <v>950</v>
      </c>
      <c r="D308" s="158" t="s">
        <v>430</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0"/>
        <v>0</v>
      </c>
      <c r="AJ308" s="164"/>
      <c r="AK308" s="381"/>
    </row>
    <row r="309" spans="1:37" ht="36.6" customHeight="1" thickBot="1" x14ac:dyDescent="0.4">
      <c r="A309" s="36"/>
      <c r="B309" s="353"/>
      <c r="C309" s="149" t="s">
        <v>95</v>
      </c>
      <c r="D309" s="158" t="s">
        <v>431</v>
      </c>
      <c r="E309" s="130"/>
      <c r="F309" s="130"/>
      <c r="G309" s="130"/>
      <c r="H309" s="130"/>
      <c r="I309" s="130"/>
      <c r="J309" s="130"/>
      <c r="K309" s="130"/>
      <c r="L309" s="130"/>
      <c r="M309" s="190"/>
      <c r="N309" s="141"/>
      <c r="O309" s="190"/>
      <c r="P309" s="141"/>
      <c r="Q309" s="190"/>
      <c r="R309" s="141"/>
      <c r="S309" s="119"/>
      <c r="T309" s="119"/>
      <c r="U309" s="119"/>
      <c r="V309" s="119"/>
      <c r="W309" s="119"/>
      <c r="X309" s="119"/>
      <c r="Y309" s="119"/>
      <c r="Z309" s="119"/>
      <c r="AA309" s="119"/>
      <c r="AB309" s="119"/>
      <c r="AI309" s="25">
        <f t="shared" si="20"/>
        <v>0</v>
      </c>
      <c r="AJ309" s="164"/>
      <c r="AK309" s="381"/>
    </row>
    <row r="310" spans="1:37" ht="36.6" customHeight="1" thickBot="1" x14ac:dyDescent="0.4">
      <c r="A310" s="36"/>
      <c r="B310" s="353"/>
      <c r="C310" s="149" t="s">
        <v>96</v>
      </c>
      <c r="D310" s="158" t="s">
        <v>432</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0"/>
        <v>0</v>
      </c>
      <c r="AJ310" s="164"/>
      <c r="AK310" s="381"/>
    </row>
    <row r="311" spans="1:37" ht="36.6" customHeight="1" thickBot="1" x14ac:dyDescent="0.4">
      <c r="A311" s="36"/>
      <c r="B311" s="354"/>
      <c r="C311" s="152" t="s">
        <v>948</v>
      </c>
      <c r="D311" s="158" t="s">
        <v>433</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0"/>
        <v>0</v>
      </c>
      <c r="AJ311" s="164"/>
      <c r="AK311" s="381"/>
    </row>
    <row r="312" spans="1:37" ht="36.6" customHeight="1" thickBot="1" x14ac:dyDescent="0.4">
      <c r="A312" s="36"/>
      <c r="B312" s="345" t="s">
        <v>133</v>
      </c>
      <c r="C312" s="148" t="s">
        <v>945</v>
      </c>
      <c r="D312" s="157" t="s">
        <v>434</v>
      </c>
      <c r="E312" s="134"/>
      <c r="F312" s="134"/>
      <c r="G312" s="134"/>
      <c r="H312" s="134"/>
      <c r="I312" s="134"/>
      <c r="J312" s="134"/>
      <c r="K312" s="134"/>
      <c r="L312" s="134"/>
      <c r="M312" s="297">
        <f>M125-(M213+M222+M231+M240+M249+M258+M267+M276+M285+M294+M303)</f>
        <v>0</v>
      </c>
      <c r="N312" s="297">
        <f t="shared" ref="N312:R312" si="21">N125-(N213+N222+N231+N240+N249+N258+N267+N276+N285+N294+N303)</f>
        <v>0</v>
      </c>
      <c r="O312" s="297">
        <f t="shared" si="21"/>
        <v>0</v>
      </c>
      <c r="P312" s="297">
        <f t="shared" si="21"/>
        <v>0</v>
      </c>
      <c r="Q312" s="297">
        <f t="shared" si="21"/>
        <v>0</v>
      </c>
      <c r="R312" s="297">
        <f t="shared" si="21"/>
        <v>0</v>
      </c>
      <c r="S312" s="115"/>
      <c r="T312" s="115"/>
      <c r="U312" s="115"/>
      <c r="V312" s="115"/>
      <c r="W312" s="115"/>
      <c r="X312" s="115"/>
      <c r="Y312" s="115"/>
      <c r="Z312" s="115"/>
      <c r="AA312" s="115"/>
      <c r="AB312" s="115"/>
      <c r="AC312" s="42"/>
      <c r="AD312" s="42"/>
      <c r="AE312" s="42"/>
      <c r="AF312" s="42"/>
      <c r="AG312" s="42"/>
      <c r="AH312" s="42"/>
      <c r="AI312" s="25">
        <f t="shared" si="20"/>
        <v>0</v>
      </c>
      <c r="AJ312" t="str">
        <f>IF(COUNTIF(M312:R312,"&lt;0")&gt;0,"Ensure that Sum of Reasons for Discontinuing Prep for "&amp;C312&amp;" Population is equal to Number Discontinued Prep this month"&amp;" "&amp;CHAR(10),"")</f>
        <v/>
      </c>
      <c r="AK312" s="381"/>
    </row>
    <row r="313" spans="1:37" ht="36.6" customHeight="1" thickBot="1" x14ac:dyDescent="0.4">
      <c r="A313" s="36"/>
      <c r="B313" s="346"/>
      <c r="C313" s="149" t="s">
        <v>946</v>
      </c>
      <c r="D313" s="158" t="s">
        <v>435</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0"/>
        <v>0</v>
      </c>
      <c r="AJ313" t="str">
        <f t="shared" ref="AJ313:AJ320" si="22">IF(COUNTIF(M313:R313,"&lt;0")&gt;0,"Ensure that Sum of Reasons for Discontinuing Prep for "&amp;C313&amp;" Population is equal to Number Discontinued Prep this month"&amp;" "&amp;CHAR(10),"")</f>
        <v/>
      </c>
      <c r="AK313" s="381"/>
    </row>
    <row r="314" spans="1:37" ht="36.6" customHeight="1" thickBot="1" x14ac:dyDescent="0.4">
      <c r="A314" s="36"/>
      <c r="B314" s="346"/>
      <c r="C314" s="149" t="s">
        <v>949</v>
      </c>
      <c r="D314" s="158" t="s">
        <v>436</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0"/>
        <v>0</v>
      </c>
      <c r="AJ314" t="str">
        <f t="shared" si="22"/>
        <v/>
      </c>
      <c r="AK314" s="381"/>
    </row>
    <row r="315" spans="1:37" ht="36.6" customHeight="1" thickBot="1" x14ac:dyDescent="0.4">
      <c r="A315" s="36"/>
      <c r="B315" s="346"/>
      <c r="C315" s="149" t="s">
        <v>94</v>
      </c>
      <c r="D315" s="158" t="s">
        <v>437</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0"/>
        <v>0</v>
      </c>
      <c r="AJ315" t="str">
        <f t="shared" si="22"/>
        <v/>
      </c>
      <c r="AK315" s="381"/>
    </row>
    <row r="316" spans="1:37" ht="36.6" customHeight="1" thickBot="1" x14ac:dyDescent="0.4">
      <c r="A316" s="36"/>
      <c r="B316" s="346"/>
      <c r="C316" s="149" t="s">
        <v>947</v>
      </c>
      <c r="D316" s="158" t="s">
        <v>438</v>
      </c>
      <c r="E316" s="135"/>
      <c r="F316" s="135"/>
      <c r="G316" s="135"/>
      <c r="H316" s="135"/>
      <c r="I316" s="135"/>
      <c r="J316" s="135"/>
      <c r="K316" s="135"/>
      <c r="L316" s="135"/>
      <c r="M316" s="190"/>
      <c r="N316" s="298">
        <f t="shared" ref="N316:R316" si="23">N129-(N217+N226+N235+N244+N253+N262+N271+N280+N289+N298+N307)</f>
        <v>0</v>
      </c>
      <c r="O316" s="190"/>
      <c r="P316" s="298">
        <f t="shared" si="23"/>
        <v>0</v>
      </c>
      <c r="Q316" s="190"/>
      <c r="R316" s="298">
        <f t="shared" si="23"/>
        <v>0</v>
      </c>
      <c r="S316" s="118"/>
      <c r="T316" s="119"/>
      <c r="U316" s="118"/>
      <c r="V316" s="119"/>
      <c r="W316" s="118"/>
      <c r="X316" s="119"/>
      <c r="Y316" s="118"/>
      <c r="Z316" s="119"/>
      <c r="AA316" s="118"/>
      <c r="AB316" s="119"/>
      <c r="AC316" s="17"/>
      <c r="AD316" s="17"/>
      <c r="AE316" s="17"/>
      <c r="AF316" s="17"/>
      <c r="AG316" s="17"/>
      <c r="AH316" s="17"/>
      <c r="AI316" s="25">
        <f t="shared" si="20"/>
        <v>0</v>
      </c>
      <c r="AJ316" t="str">
        <f t="shared" si="22"/>
        <v/>
      </c>
      <c r="AK316" s="381"/>
    </row>
    <row r="317" spans="1:37" ht="36.6" customHeight="1" thickBot="1" x14ac:dyDescent="0.4">
      <c r="A317" s="36"/>
      <c r="B317" s="346"/>
      <c r="C317" s="149" t="s">
        <v>950</v>
      </c>
      <c r="D317" s="158" t="s">
        <v>439</v>
      </c>
      <c r="E317" s="135"/>
      <c r="F317" s="135"/>
      <c r="G317" s="135"/>
      <c r="H317" s="135"/>
      <c r="I317" s="135"/>
      <c r="J317" s="135"/>
      <c r="K317" s="135"/>
      <c r="L317" s="135"/>
      <c r="M317" s="298">
        <f t="shared" ref="M317:Q318" si="24">M130-(M218+M227+M236+M245+M254+M263+M272+M281+M290+M299+M308)</f>
        <v>0</v>
      </c>
      <c r="N317" s="298">
        <f t="shared" si="24"/>
        <v>0</v>
      </c>
      <c r="O317" s="298">
        <f t="shared" si="24"/>
        <v>0</v>
      </c>
      <c r="P317" s="298">
        <f t="shared" si="24"/>
        <v>0</v>
      </c>
      <c r="Q317" s="298">
        <f t="shared" si="24"/>
        <v>0</v>
      </c>
      <c r="R317" s="298">
        <f t="shared" ref="R317" si="25">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0"/>
        <v>0</v>
      </c>
      <c r="AJ317" t="str">
        <f t="shared" si="22"/>
        <v/>
      </c>
      <c r="AK317" s="381"/>
    </row>
    <row r="318" spans="1:37" ht="36.6" customHeight="1" thickBot="1" x14ac:dyDescent="0.4">
      <c r="A318" s="36"/>
      <c r="B318" s="346"/>
      <c r="C318" s="149" t="s">
        <v>95</v>
      </c>
      <c r="D318" s="158" t="s">
        <v>440</v>
      </c>
      <c r="E318" s="135"/>
      <c r="F318" s="135"/>
      <c r="G318" s="135"/>
      <c r="H318" s="135"/>
      <c r="I318" s="135"/>
      <c r="J318" s="135"/>
      <c r="K318" s="135"/>
      <c r="L318" s="135"/>
      <c r="M318" s="298">
        <f t="shared" si="24"/>
        <v>0</v>
      </c>
      <c r="N318" s="298">
        <f t="shared" si="24"/>
        <v>0</v>
      </c>
      <c r="O318" s="298">
        <f t="shared" si="24"/>
        <v>0</v>
      </c>
      <c r="P318" s="298">
        <f t="shared" si="24"/>
        <v>0</v>
      </c>
      <c r="Q318" s="298">
        <f t="shared" si="24"/>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0"/>
        <v>0</v>
      </c>
      <c r="AJ318" t="str">
        <f t="shared" si="22"/>
        <v/>
      </c>
      <c r="AK318" s="381"/>
    </row>
    <row r="319" spans="1:37" ht="36.6" customHeight="1" thickBot="1" x14ac:dyDescent="0.4">
      <c r="A319" s="36"/>
      <c r="B319" s="346"/>
      <c r="C319" s="149" t="s">
        <v>96</v>
      </c>
      <c r="D319" s="158" t="s">
        <v>441</v>
      </c>
      <c r="E319" s="135"/>
      <c r="F319" s="135"/>
      <c r="G319" s="135"/>
      <c r="H319" s="135"/>
      <c r="I319" s="135"/>
      <c r="J319" s="135"/>
      <c r="K319" s="135"/>
      <c r="L319" s="135"/>
      <c r="M319" s="298">
        <f t="shared" ref="M319:Q319" si="26">M132-(M220+M229+M238+M247+M256+M265+M274+M283+M292+M301+M310)</f>
        <v>0</v>
      </c>
      <c r="N319" s="298">
        <f t="shared" si="26"/>
        <v>0</v>
      </c>
      <c r="O319" s="298">
        <f t="shared" si="26"/>
        <v>0</v>
      </c>
      <c r="P319" s="298">
        <f t="shared" si="26"/>
        <v>0</v>
      </c>
      <c r="Q319" s="298">
        <f t="shared" si="26"/>
        <v>0</v>
      </c>
      <c r="R319" s="298">
        <f t="shared" ref="R319" si="27">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0"/>
        <v>0</v>
      </c>
      <c r="AJ319" t="str">
        <f t="shared" si="22"/>
        <v/>
      </c>
      <c r="AK319" s="381"/>
    </row>
    <row r="320" spans="1:37" ht="36.6" customHeight="1" thickBot="1" x14ac:dyDescent="0.4">
      <c r="A320" s="36"/>
      <c r="B320" s="347"/>
      <c r="C320" s="150" t="s">
        <v>948</v>
      </c>
      <c r="D320" s="158" t="s">
        <v>442</v>
      </c>
      <c r="E320" s="136"/>
      <c r="F320" s="136"/>
      <c r="G320" s="136"/>
      <c r="H320" s="136"/>
      <c r="I320" s="136"/>
      <c r="J320" s="136"/>
      <c r="K320" s="136"/>
      <c r="L320" s="136"/>
      <c r="M320" s="299"/>
      <c r="N320" s="298">
        <f t="shared" ref="N320:R320" si="28">N133-(N221+N230+N239+N248+N257+N266+N275+N284+N293+N302+N311)</f>
        <v>0</v>
      </c>
      <c r="O320" s="299"/>
      <c r="P320" s="298">
        <f t="shared" si="28"/>
        <v>0</v>
      </c>
      <c r="Q320" s="299"/>
      <c r="R320" s="298">
        <f t="shared" si="28"/>
        <v>0</v>
      </c>
      <c r="S320" s="124"/>
      <c r="T320" s="125"/>
      <c r="U320" s="124"/>
      <c r="V320" s="125"/>
      <c r="W320" s="124"/>
      <c r="X320" s="125"/>
      <c r="Y320" s="124"/>
      <c r="Z320" s="125"/>
      <c r="AA320" s="124"/>
      <c r="AB320" s="125"/>
      <c r="AC320" s="43"/>
      <c r="AD320" s="43"/>
      <c r="AE320" s="43"/>
      <c r="AF320" s="43"/>
      <c r="AG320" s="43"/>
      <c r="AH320" s="43"/>
      <c r="AI320" s="54">
        <f t="shared" si="20"/>
        <v>0</v>
      </c>
      <c r="AJ320" t="str">
        <f t="shared" si="22"/>
        <v/>
      </c>
      <c r="AK320" s="382"/>
    </row>
    <row r="321" spans="2:37" ht="55.15" customHeight="1" thickBot="1" x14ac:dyDescent="0.3">
      <c r="B321" s="322" t="s">
        <v>847</v>
      </c>
      <c r="C321" s="323"/>
      <c r="D321" s="323"/>
      <c r="E321" s="323"/>
      <c r="F321" s="323"/>
      <c r="G321" s="323"/>
      <c r="H321" s="323"/>
      <c r="I321" s="323"/>
      <c r="J321" s="323"/>
      <c r="K321" s="323"/>
      <c r="L321" s="323"/>
      <c r="M321" s="323"/>
      <c r="N321" s="323"/>
      <c r="O321" s="323"/>
      <c r="P321" s="323"/>
      <c r="Q321" s="323"/>
      <c r="R321" s="323"/>
      <c r="S321" s="323"/>
      <c r="T321" s="323"/>
      <c r="U321" s="323"/>
      <c r="V321" s="323"/>
      <c r="W321" s="323"/>
      <c r="X321" s="323"/>
      <c r="Y321" s="323"/>
      <c r="Z321" s="323"/>
      <c r="AA321" s="323"/>
      <c r="AB321" s="323"/>
      <c r="AC321" s="323"/>
      <c r="AD321" s="323"/>
      <c r="AE321" s="323"/>
      <c r="AF321" s="323"/>
      <c r="AG321" s="323"/>
      <c r="AH321" s="323"/>
      <c r="AI321" s="323"/>
      <c r="AJ321" s="323"/>
      <c r="AK321" s="324"/>
    </row>
    <row r="322" spans="2:37" ht="26.1" customHeight="1" x14ac:dyDescent="0.25">
      <c r="B322" s="386" t="str">
        <f>CONCATENATE(AK285,AK267,AK249,AK231,AK213,AK184,AK166,AK148,AK135,AK116,AK98,AK80,AK62,AK44,AK26,AK8)</f>
        <v/>
      </c>
      <c r="C322" s="387"/>
      <c r="D322" s="387"/>
      <c r="E322" s="387"/>
      <c r="F322" s="387"/>
      <c r="G322" s="387"/>
      <c r="H322" s="387"/>
      <c r="I322" s="387"/>
      <c r="J322" s="387"/>
      <c r="K322" s="387"/>
      <c r="L322" s="387"/>
      <c r="M322" s="387"/>
      <c r="N322" s="387"/>
      <c r="O322" s="387"/>
      <c r="P322" s="387"/>
      <c r="Q322" s="387"/>
      <c r="R322" s="387"/>
      <c r="S322" s="387"/>
      <c r="T322" s="387"/>
      <c r="U322" s="387"/>
      <c r="V322" s="387"/>
      <c r="W322" s="387"/>
      <c r="X322" s="387"/>
      <c r="Y322" s="387"/>
      <c r="Z322" s="387"/>
      <c r="AA322" s="387"/>
      <c r="AB322" s="387"/>
      <c r="AC322" s="387"/>
      <c r="AD322" s="387"/>
      <c r="AE322" s="387"/>
      <c r="AF322" s="387"/>
      <c r="AG322" s="387"/>
      <c r="AH322" s="387"/>
      <c r="AI322" s="388"/>
    </row>
    <row r="323" spans="2:37" ht="15" x14ac:dyDescent="0.25">
      <c r="B323" s="389"/>
      <c r="C323" s="390"/>
      <c r="D323" s="390"/>
      <c r="E323" s="390"/>
      <c r="F323" s="390"/>
      <c r="G323" s="390"/>
      <c r="H323" s="390"/>
      <c r="I323" s="390"/>
      <c r="J323" s="390"/>
      <c r="K323" s="390"/>
      <c r="L323" s="390"/>
      <c r="M323" s="390"/>
      <c r="N323" s="390"/>
      <c r="O323" s="390"/>
      <c r="P323" s="390"/>
      <c r="Q323" s="390"/>
      <c r="R323" s="390"/>
      <c r="S323" s="390"/>
      <c r="T323" s="390"/>
      <c r="U323" s="390"/>
      <c r="V323" s="390"/>
      <c r="W323" s="390"/>
      <c r="X323" s="390"/>
      <c r="Y323" s="390"/>
      <c r="Z323" s="390"/>
      <c r="AA323" s="390"/>
      <c r="AB323" s="390"/>
      <c r="AC323" s="390"/>
      <c r="AD323" s="390"/>
      <c r="AE323" s="390"/>
      <c r="AF323" s="390"/>
      <c r="AG323" s="390"/>
      <c r="AH323" s="390"/>
      <c r="AI323" s="391"/>
    </row>
    <row r="324" spans="2:37" ht="15" x14ac:dyDescent="0.25">
      <c r="B324" s="389"/>
      <c r="C324" s="390"/>
      <c r="D324" s="390"/>
      <c r="E324" s="390"/>
      <c r="F324" s="390"/>
      <c r="G324" s="390"/>
      <c r="H324" s="390"/>
      <c r="I324" s="390"/>
      <c r="J324" s="390"/>
      <c r="K324" s="390"/>
      <c r="L324" s="390"/>
      <c r="M324" s="390"/>
      <c r="N324" s="390"/>
      <c r="O324" s="390"/>
      <c r="P324" s="390"/>
      <c r="Q324" s="390"/>
      <c r="R324" s="390"/>
      <c r="S324" s="390"/>
      <c r="T324" s="390"/>
      <c r="U324" s="390"/>
      <c r="V324" s="390"/>
      <c r="W324" s="390"/>
      <c r="X324" s="390"/>
      <c r="Y324" s="390"/>
      <c r="Z324" s="390"/>
      <c r="AA324" s="390"/>
      <c r="AB324" s="390"/>
      <c r="AC324" s="390"/>
      <c r="AD324" s="390"/>
      <c r="AE324" s="390"/>
      <c r="AF324" s="390"/>
      <c r="AG324" s="390"/>
      <c r="AH324" s="390"/>
      <c r="AI324" s="391"/>
    </row>
    <row r="325" spans="2:37" ht="15" x14ac:dyDescent="0.25">
      <c r="B325" s="389"/>
      <c r="C325" s="390"/>
      <c r="D325" s="390"/>
      <c r="E325" s="390"/>
      <c r="F325" s="390"/>
      <c r="G325" s="390"/>
      <c r="H325" s="390"/>
      <c r="I325" s="390"/>
      <c r="J325" s="390"/>
      <c r="K325" s="390"/>
      <c r="L325" s="390"/>
      <c r="M325" s="390"/>
      <c r="N325" s="390"/>
      <c r="O325" s="390"/>
      <c r="P325" s="390"/>
      <c r="Q325" s="390"/>
      <c r="R325" s="390"/>
      <c r="S325" s="390"/>
      <c r="T325" s="390"/>
      <c r="U325" s="390"/>
      <c r="V325" s="390"/>
      <c r="W325" s="390"/>
      <c r="X325" s="390"/>
      <c r="Y325" s="390"/>
      <c r="Z325" s="390"/>
      <c r="AA325" s="390"/>
      <c r="AB325" s="390"/>
      <c r="AC325" s="390"/>
      <c r="AD325" s="390"/>
      <c r="AE325" s="390"/>
      <c r="AF325" s="390"/>
      <c r="AG325" s="390"/>
      <c r="AH325" s="390"/>
      <c r="AI325" s="391"/>
    </row>
    <row r="326" spans="2:37" ht="15" x14ac:dyDescent="0.25">
      <c r="B326" s="389"/>
      <c r="C326" s="390"/>
      <c r="D326" s="390"/>
      <c r="E326" s="390"/>
      <c r="F326" s="390"/>
      <c r="G326" s="390"/>
      <c r="H326" s="390"/>
      <c r="I326" s="390"/>
      <c r="J326" s="390"/>
      <c r="K326" s="390"/>
      <c r="L326" s="390"/>
      <c r="M326" s="390"/>
      <c r="N326" s="390"/>
      <c r="O326" s="390"/>
      <c r="P326" s="390"/>
      <c r="Q326" s="390"/>
      <c r="R326" s="390"/>
      <c r="S326" s="390"/>
      <c r="T326" s="390"/>
      <c r="U326" s="390"/>
      <c r="V326" s="390"/>
      <c r="W326" s="390"/>
      <c r="X326" s="390"/>
      <c r="Y326" s="390"/>
      <c r="Z326" s="390"/>
      <c r="AA326" s="390"/>
      <c r="AB326" s="390"/>
      <c r="AC326" s="390"/>
      <c r="AD326" s="390"/>
      <c r="AE326" s="390"/>
      <c r="AF326" s="390"/>
      <c r="AG326" s="390"/>
      <c r="AH326" s="390"/>
      <c r="AI326" s="391"/>
    </row>
    <row r="327" spans="2:37" ht="15" x14ac:dyDescent="0.25">
      <c r="B327" s="389"/>
      <c r="C327" s="390"/>
      <c r="D327" s="390"/>
      <c r="E327" s="390"/>
      <c r="F327" s="390"/>
      <c r="G327" s="390"/>
      <c r="H327" s="390"/>
      <c r="I327" s="390"/>
      <c r="J327" s="390"/>
      <c r="K327" s="390"/>
      <c r="L327" s="390"/>
      <c r="M327" s="390"/>
      <c r="N327" s="390"/>
      <c r="O327" s="390"/>
      <c r="P327" s="390"/>
      <c r="Q327" s="390"/>
      <c r="R327" s="390"/>
      <c r="S327" s="390"/>
      <c r="T327" s="390"/>
      <c r="U327" s="390"/>
      <c r="V327" s="390"/>
      <c r="W327" s="390"/>
      <c r="X327" s="390"/>
      <c r="Y327" s="390"/>
      <c r="Z327" s="390"/>
      <c r="AA327" s="390"/>
      <c r="AB327" s="390"/>
      <c r="AC327" s="390"/>
      <c r="AD327" s="390"/>
      <c r="AE327" s="390"/>
      <c r="AF327" s="390"/>
      <c r="AG327" s="390"/>
      <c r="AH327" s="390"/>
      <c r="AI327" s="391"/>
    </row>
    <row r="328" spans="2:37" ht="15" x14ac:dyDescent="0.25">
      <c r="B328" s="389"/>
      <c r="C328" s="390"/>
      <c r="D328" s="390"/>
      <c r="E328" s="390"/>
      <c r="F328" s="390"/>
      <c r="G328" s="390"/>
      <c r="H328" s="390"/>
      <c r="I328" s="390"/>
      <c r="J328" s="390"/>
      <c r="K328" s="390"/>
      <c r="L328" s="390"/>
      <c r="M328" s="390"/>
      <c r="N328" s="390"/>
      <c r="O328" s="390"/>
      <c r="P328" s="390"/>
      <c r="Q328" s="390"/>
      <c r="R328" s="390"/>
      <c r="S328" s="390"/>
      <c r="T328" s="390"/>
      <c r="U328" s="390"/>
      <c r="V328" s="390"/>
      <c r="W328" s="390"/>
      <c r="X328" s="390"/>
      <c r="Y328" s="390"/>
      <c r="Z328" s="390"/>
      <c r="AA328" s="390"/>
      <c r="AB328" s="390"/>
      <c r="AC328" s="390"/>
      <c r="AD328" s="390"/>
      <c r="AE328" s="390"/>
      <c r="AF328" s="390"/>
      <c r="AG328" s="390"/>
      <c r="AH328" s="390"/>
      <c r="AI328" s="391"/>
    </row>
    <row r="329" spans="2:37" ht="15" x14ac:dyDescent="0.25">
      <c r="B329" s="389"/>
      <c r="C329" s="390"/>
      <c r="D329" s="390"/>
      <c r="E329" s="390"/>
      <c r="F329" s="390"/>
      <c r="G329" s="390"/>
      <c r="H329" s="390"/>
      <c r="I329" s="390"/>
      <c r="J329" s="390"/>
      <c r="K329" s="390"/>
      <c r="L329" s="390"/>
      <c r="M329" s="390"/>
      <c r="N329" s="390"/>
      <c r="O329" s="390"/>
      <c r="P329" s="390"/>
      <c r="Q329" s="390"/>
      <c r="R329" s="390"/>
      <c r="S329" s="390"/>
      <c r="T329" s="390"/>
      <c r="U329" s="390"/>
      <c r="V329" s="390"/>
      <c r="W329" s="390"/>
      <c r="X329" s="390"/>
      <c r="Y329" s="390"/>
      <c r="Z329" s="390"/>
      <c r="AA329" s="390"/>
      <c r="AB329" s="390"/>
      <c r="AC329" s="390"/>
      <c r="AD329" s="390"/>
      <c r="AE329" s="390"/>
      <c r="AF329" s="390"/>
      <c r="AG329" s="390"/>
      <c r="AH329" s="390"/>
      <c r="AI329" s="391"/>
    </row>
    <row r="330" spans="2:37" ht="15" x14ac:dyDescent="0.25">
      <c r="B330" s="389"/>
      <c r="C330" s="390"/>
      <c r="D330" s="390"/>
      <c r="E330" s="390"/>
      <c r="F330" s="390"/>
      <c r="G330" s="390"/>
      <c r="H330" s="390"/>
      <c r="I330" s="390"/>
      <c r="J330" s="390"/>
      <c r="K330" s="390"/>
      <c r="L330" s="390"/>
      <c r="M330" s="390"/>
      <c r="N330" s="390"/>
      <c r="O330" s="390"/>
      <c r="P330" s="390"/>
      <c r="Q330" s="390"/>
      <c r="R330" s="390"/>
      <c r="S330" s="390"/>
      <c r="T330" s="390"/>
      <c r="U330" s="390"/>
      <c r="V330" s="390"/>
      <c r="W330" s="390"/>
      <c r="X330" s="390"/>
      <c r="Y330" s="390"/>
      <c r="Z330" s="390"/>
      <c r="AA330" s="390"/>
      <c r="AB330" s="390"/>
      <c r="AC330" s="390"/>
      <c r="AD330" s="390"/>
      <c r="AE330" s="390"/>
      <c r="AF330" s="390"/>
      <c r="AG330" s="390"/>
      <c r="AH330" s="390"/>
      <c r="AI330" s="391"/>
    </row>
    <row r="331" spans="2:37" ht="15" x14ac:dyDescent="0.25">
      <c r="B331" s="389"/>
      <c r="C331" s="390"/>
      <c r="D331" s="390"/>
      <c r="E331" s="390"/>
      <c r="F331" s="390"/>
      <c r="G331" s="390"/>
      <c r="H331" s="390"/>
      <c r="I331" s="390"/>
      <c r="J331" s="390"/>
      <c r="K331" s="390"/>
      <c r="L331" s="390"/>
      <c r="M331" s="390"/>
      <c r="N331" s="390"/>
      <c r="O331" s="390"/>
      <c r="P331" s="390"/>
      <c r="Q331" s="390"/>
      <c r="R331" s="390"/>
      <c r="S331" s="390"/>
      <c r="T331" s="390"/>
      <c r="U331" s="390"/>
      <c r="V331" s="390"/>
      <c r="W331" s="390"/>
      <c r="X331" s="390"/>
      <c r="Y331" s="390"/>
      <c r="Z331" s="390"/>
      <c r="AA331" s="390"/>
      <c r="AB331" s="390"/>
      <c r="AC331" s="390"/>
      <c r="AD331" s="390"/>
      <c r="AE331" s="390"/>
      <c r="AF331" s="390"/>
      <c r="AG331" s="390"/>
      <c r="AH331" s="390"/>
      <c r="AI331" s="391"/>
    </row>
    <row r="332" spans="2:37" ht="15" x14ac:dyDescent="0.25">
      <c r="B332" s="389"/>
      <c r="C332" s="390"/>
      <c r="D332" s="390"/>
      <c r="E332" s="390"/>
      <c r="F332" s="390"/>
      <c r="G332" s="390"/>
      <c r="H332" s="390"/>
      <c r="I332" s="390"/>
      <c r="J332" s="390"/>
      <c r="K332" s="390"/>
      <c r="L332" s="390"/>
      <c r="M332" s="390"/>
      <c r="N332" s="390"/>
      <c r="O332" s="390"/>
      <c r="P332" s="390"/>
      <c r="Q332" s="390"/>
      <c r="R332" s="390"/>
      <c r="S332" s="390"/>
      <c r="T332" s="390"/>
      <c r="U332" s="390"/>
      <c r="V332" s="390"/>
      <c r="W332" s="390"/>
      <c r="X332" s="390"/>
      <c r="Y332" s="390"/>
      <c r="Z332" s="390"/>
      <c r="AA332" s="390"/>
      <c r="AB332" s="390"/>
      <c r="AC332" s="390"/>
      <c r="AD332" s="390"/>
      <c r="AE332" s="390"/>
      <c r="AF332" s="390"/>
      <c r="AG332" s="390"/>
      <c r="AH332" s="390"/>
      <c r="AI332" s="391"/>
    </row>
    <row r="333" spans="2:37" ht="15" x14ac:dyDescent="0.25">
      <c r="B333" s="389"/>
      <c r="C333" s="390"/>
      <c r="D333" s="390"/>
      <c r="E333" s="390"/>
      <c r="F333" s="390"/>
      <c r="G333" s="390"/>
      <c r="H333" s="390"/>
      <c r="I333" s="390"/>
      <c r="J333" s="390"/>
      <c r="K333" s="390"/>
      <c r="L333" s="390"/>
      <c r="M333" s="390"/>
      <c r="N333" s="390"/>
      <c r="O333" s="390"/>
      <c r="P333" s="390"/>
      <c r="Q333" s="390"/>
      <c r="R333" s="390"/>
      <c r="S333" s="390"/>
      <c r="T333" s="390"/>
      <c r="U333" s="390"/>
      <c r="V333" s="390"/>
      <c r="W333" s="390"/>
      <c r="X333" s="390"/>
      <c r="Y333" s="390"/>
      <c r="Z333" s="390"/>
      <c r="AA333" s="390"/>
      <c r="AB333" s="390"/>
      <c r="AC333" s="390"/>
      <c r="AD333" s="390"/>
      <c r="AE333" s="390"/>
      <c r="AF333" s="390"/>
      <c r="AG333" s="390"/>
      <c r="AH333" s="390"/>
      <c r="AI333" s="391"/>
    </row>
    <row r="334" spans="2:37" ht="15" x14ac:dyDescent="0.25">
      <c r="B334" s="389"/>
      <c r="C334" s="390"/>
      <c r="D334" s="390"/>
      <c r="E334" s="390"/>
      <c r="F334" s="390"/>
      <c r="G334" s="390"/>
      <c r="H334" s="390"/>
      <c r="I334" s="390"/>
      <c r="J334" s="390"/>
      <c r="K334" s="390"/>
      <c r="L334" s="390"/>
      <c r="M334" s="390"/>
      <c r="N334" s="390"/>
      <c r="O334" s="390"/>
      <c r="P334" s="390"/>
      <c r="Q334" s="390"/>
      <c r="R334" s="390"/>
      <c r="S334" s="390"/>
      <c r="T334" s="390"/>
      <c r="U334" s="390"/>
      <c r="V334" s="390"/>
      <c r="W334" s="390"/>
      <c r="X334" s="390"/>
      <c r="Y334" s="390"/>
      <c r="Z334" s="390"/>
      <c r="AA334" s="390"/>
      <c r="AB334" s="390"/>
      <c r="AC334" s="390"/>
      <c r="AD334" s="390"/>
      <c r="AE334" s="390"/>
      <c r="AF334" s="390"/>
      <c r="AG334" s="390"/>
      <c r="AH334" s="390"/>
      <c r="AI334" s="391"/>
    </row>
    <row r="335" spans="2:37" ht="15" x14ac:dyDescent="0.25">
      <c r="B335" s="389"/>
      <c r="C335" s="390"/>
      <c r="D335" s="390"/>
      <c r="E335" s="390"/>
      <c r="F335" s="390"/>
      <c r="G335" s="390"/>
      <c r="H335" s="390"/>
      <c r="I335" s="390"/>
      <c r="J335" s="390"/>
      <c r="K335" s="390"/>
      <c r="L335" s="390"/>
      <c r="M335" s="390"/>
      <c r="N335" s="390"/>
      <c r="O335" s="390"/>
      <c r="P335" s="390"/>
      <c r="Q335" s="390"/>
      <c r="R335" s="390"/>
      <c r="S335" s="390"/>
      <c r="T335" s="390"/>
      <c r="U335" s="390"/>
      <c r="V335" s="390"/>
      <c r="W335" s="390"/>
      <c r="X335" s="390"/>
      <c r="Y335" s="390"/>
      <c r="Z335" s="390"/>
      <c r="AA335" s="390"/>
      <c r="AB335" s="390"/>
      <c r="AC335" s="390"/>
      <c r="AD335" s="390"/>
      <c r="AE335" s="390"/>
      <c r="AF335" s="390"/>
      <c r="AG335" s="390"/>
      <c r="AH335" s="390"/>
      <c r="AI335" s="391"/>
    </row>
    <row r="336" spans="2:37" ht="15" x14ac:dyDescent="0.25">
      <c r="B336" s="389"/>
      <c r="C336" s="390"/>
      <c r="D336" s="390"/>
      <c r="E336" s="390"/>
      <c r="F336" s="390"/>
      <c r="G336" s="390"/>
      <c r="H336" s="390"/>
      <c r="I336" s="390"/>
      <c r="J336" s="390"/>
      <c r="K336" s="390"/>
      <c r="L336" s="390"/>
      <c r="M336" s="390"/>
      <c r="N336" s="390"/>
      <c r="O336" s="390"/>
      <c r="P336" s="390"/>
      <c r="Q336" s="390"/>
      <c r="R336" s="390"/>
      <c r="S336" s="390"/>
      <c r="T336" s="390"/>
      <c r="U336" s="390"/>
      <c r="V336" s="390"/>
      <c r="W336" s="390"/>
      <c r="X336" s="390"/>
      <c r="Y336" s="390"/>
      <c r="Z336" s="390"/>
      <c r="AA336" s="390"/>
      <c r="AB336" s="390"/>
      <c r="AC336" s="390"/>
      <c r="AD336" s="390"/>
      <c r="AE336" s="390"/>
      <c r="AF336" s="390"/>
      <c r="AG336" s="390"/>
      <c r="AH336" s="390"/>
      <c r="AI336" s="391"/>
    </row>
    <row r="337" spans="2:35" ht="15" x14ac:dyDescent="0.25">
      <c r="B337" s="389"/>
      <c r="C337" s="390"/>
      <c r="D337" s="390"/>
      <c r="E337" s="390"/>
      <c r="F337" s="390"/>
      <c r="G337" s="390"/>
      <c r="H337" s="390"/>
      <c r="I337" s="390"/>
      <c r="J337" s="390"/>
      <c r="K337" s="390"/>
      <c r="L337" s="390"/>
      <c r="M337" s="390"/>
      <c r="N337" s="390"/>
      <c r="O337" s="390"/>
      <c r="P337" s="390"/>
      <c r="Q337" s="390"/>
      <c r="R337" s="390"/>
      <c r="S337" s="390"/>
      <c r="T337" s="390"/>
      <c r="U337" s="390"/>
      <c r="V337" s="390"/>
      <c r="W337" s="390"/>
      <c r="X337" s="390"/>
      <c r="Y337" s="390"/>
      <c r="Z337" s="390"/>
      <c r="AA337" s="390"/>
      <c r="AB337" s="390"/>
      <c r="AC337" s="390"/>
      <c r="AD337" s="390"/>
      <c r="AE337" s="390"/>
      <c r="AF337" s="390"/>
      <c r="AG337" s="390"/>
      <c r="AH337" s="390"/>
      <c r="AI337" s="391"/>
    </row>
    <row r="338" spans="2:35" ht="15" x14ac:dyDescent="0.25">
      <c r="B338" s="389"/>
      <c r="C338" s="390"/>
      <c r="D338" s="390"/>
      <c r="E338" s="390"/>
      <c r="F338" s="390"/>
      <c r="G338" s="390"/>
      <c r="H338" s="390"/>
      <c r="I338" s="390"/>
      <c r="J338" s="390"/>
      <c r="K338" s="390"/>
      <c r="L338" s="390"/>
      <c r="M338" s="390"/>
      <c r="N338" s="390"/>
      <c r="O338" s="390"/>
      <c r="P338" s="390"/>
      <c r="Q338" s="390"/>
      <c r="R338" s="390"/>
      <c r="S338" s="390"/>
      <c r="T338" s="390"/>
      <c r="U338" s="390"/>
      <c r="V338" s="390"/>
      <c r="W338" s="390"/>
      <c r="X338" s="390"/>
      <c r="Y338" s="390"/>
      <c r="Z338" s="390"/>
      <c r="AA338" s="390"/>
      <c r="AB338" s="390"/>
      <c r="AC338" s="390"/>
      <c r="AD338" s="390"/>
      <c r="AE338" s="390"/>
      <c r="AF338" s="390"/>
      <c r="AG338" s="390"/>
      <c r="AH338" s="390"/>
      <c r="AI338" s="391"/>
    </row>
    <row r="339" spans="2:35" ht="15" x14ac:dyDescent="0.25">
      <c r="B339" s="389"/>
      <c r="C339" s="390"/>
      <c r="D339" s="390"/>
      <c r="E339" s="390"/>
      <c r="F339" s="390"/>
      <c r="G339" s="390"/>
      <c r="H339" s="390"/>
      <c r="I339" s="390"/>
      <c r="J339" s="390"/>
      <c r="K339" s="390"/>
      <c r="L339" s="390"/>
      <c r="M339" s="390"/>
      <c r="N339" s="390"/>
      <c r="O339" s="390"/>
      <c r="P339" s="390"/>
      <c r="Q339" s="390"/>
      <c r="R339" s="390"/>
      <c r="S339" s="390"/>
      <c r="T339" s="390"/>
      <c r="U339" s="390"/>
      <c r="V339" s="390"/>
      <c r="W339" s="390"/>
      <c r="X339" s="390"/>
      <c r="Y339" s="390"/>
      <c r="Z339" s="390"/>
      <c r="AA339" s="390"/>
      <c r="AB339" s="390"/>
      <c r="AC339" s="390"/>
      <c r="AD339" s="390"/>
      <c r="AE339" s="390"/>
      <c r="AF339" s="390"/>
      <c r="AG339" s="390"/>
      <c r="AH339" s="390"/>
      <c r="AI339" s="391"/>
    </row>
    <row r="340" spans="2:35" ht="15" x14ac:dyDescent="0.25">
      <c r="B340" s="389"/>
      <c r="C340" s="390"/>
      <c r="D340" s="390"/>
      <c r="E340" s="390"/>
      <c r="F340" s="390"/>
      <c r="G340" s="390"/>
      <c r="H340" s="390"/>
      <c r="I340" s="390"/>
      <c r="J340" s="390"/>
      <c r="K340" s="390"/>
      <c r="L340" s="390"/>
      <c r="M340" s="390"/>
      <c r="N340" s="390"/>
      <c r="O340" s="390"/>
      <c r="P340" s="390"/>
      <c r="Q340" s="390"/>
      <c r="R340" s="390"/>
      <c r="S340" s="390"/>
      <c r="T340" s="390"/>
      <c r="U340" s="390"/>
      <c r="V340" s="390"/>
      <c r="W340" s="390"/>
      <c r="X340" s="390"/>
      <c r="Y340" s="390"/>
      <c r="Z340" s="390"/>
      <c r="AA340" s="390"/>
      <c r="AB340" s="390"/>
      <c r="AC340" s="390"/>
      <c r="AD340" s="390"/>
      <c r="AE340" s="390"/>
      <c r="AF340" s="390"/>
      <c r="AG340" s="390"/>
      <c r="AH340" s="390"/>
      <c r="AI340" s="391"/>
    </row>
    <row r="341" spans="2:35" ht="15" x14ac:dyDescent="0.25">
      <c r="B341" s="389"/>
      <c r="C341" s="390"/>
      <c r="D341" s="390"/>
      <c r="E341" s="390"/>
      <c r="F341" s="390"/>
      <c r="G341" s="390"/>
      <c r="H341" s="390"/>
      <c r="I341" s="390"/>
      <c r="J341" s="390"/>
      <c r="K341" s="390"/>
      <c r="L341" s="390"/>
      <c r="M341" s="390"/>
      <c r="N341" s="390"/>
      <c r="O341" s="390"/>
      <c r="P341" s="390"/>
      <c r="Q341" s="390"/>
      <c r="R341" s="390"/>
      <c r="S341" s="390"/>
      <c r="T341" s="390"/>
      <c r="U341" s="390"/>
      <c r="V341" s="390"/>
      <c r="W341" s="390"/>
      <c r="X341" s="390"/>
      <c r="Y341" s="390"/>
      <c r="Z341" s="390"/>
      <c r="AA341" s="390"/>
      <c r="AB341" s="390"/>
      <c r="AC341" s="390"/>
      <c r="AD341" s="390"/>
      <c r="AE341" s="390"/>
      <c r="AF341" s="390"/>
      <c r="AG341" s="390"/>
      <c r="AH341" s="390"/>
      <c r="AI341" s="391"/>
    </row>
    <row r="342" spans="2:35" ht="15" x14ac:dyDescent="0.25">
      <c r="B342" s="389"/>
      <c r="C342" s="390"/>
      <c r="D342" s="390"/>
      <c r="E342" s="390"/>
      <c r="F342" s="390"/>
      <c r="G342" s="390"/>
      <c r="H342" s="390"/>
      <c r="I342" s="390"/>
      <c r="J342" s="390"/>
      <c r="K342" s="390"/>
      <c r="L342" s="390"/>
      <c r="M342" s="390"/>
      <c r="N342" s="390"/>
      <c r="O342" s="390"/>
      <c r="P342" s="390"/>
      <c r="Q342" s="390"/>
      <c r="R342" s="390"/>
      <c r="S342" s="390"/>
      <c r="T342" s="390"/>
      <c r="U342" s="390"/>
      <c r="V342" s="390"/>
      <c r="W342" s="390"/>
      <c r="X342" s="390"/>
      <c r="Y342" s="390"/>
      <c r="Z342" s="390"/>
      <c r="AA342" s="390"/>
      <c r="AB342" s="390"/>
      <c r="AC342" s="390"/>
      <c r="AD342" s="390"/>
      <c r="AE342" s="390"/>
      <c r="AF342" s="390"/>
      <c r="AG342" s="390"/>
      <c r="AH342" s="390"/>
      <c r="AI342" s="391"/>
    </row>
    <row r="343" spans="2:35" ht="15" x14ac:dyDescent="0.25">
      <c r="B343" s="389"/>
      <c r="C343" s="390"/>
      <c r="D343" s="390"/>
      <c r="E343" s="390"/>
      <c r="F343" s="390"/>
      <c r="G343" s="390"/>
      <c r="H343" s="390"/>
      <c r="I343" s="390"/>
      <c r="J343" s="390"/>
      <c r="K343" s="390"/>
      <c r="L343" s="390"/>
      <c r="M343" s="390"/>
      <c r="N343" s="390"/>
      <c r="O343" s="390"/>
      <c r="P343" s="390"/>
      <c r="Q343" s="390"/>
      <c r="R343" s="390"/>
      <c r="S343" s="390"/>
      <c r="T343" s="390"/>
      <c r="U343" s="390"/>
      <c r="V343" s="390"/>
      <c r="W343" s="390"/>
      <c r="X343" s="390"/>
      <c r="Y343" s="390"/>
      <c r="Z343" s="390"/>
      <c r="AA343" s="390"/>
      <c r="AB343" s="390"/>
      <c r="AC343" s="390"/>
      <c r="AD343" s="390"/>
      <c r="AE343" s="390"/>
      <c r="AF343" s="390"/>
      <c r="AG343" s="390"/>
      <c r="AH343" s="390"/>
      <c r="AI343" s="391"/>
    </row>
    <row r="344" spans="2:35" ht="15" x14ac:dyDescent="0.25">
      <c r="B344" s="389"/>
      <c r="C344" s="390"/>
      <c r="D344" s="390"/>
      <c r="E344" s="390"/>
      <c r="F344" s="390"/>
      <c r="G344" s="390"/>
      <c r="H344" s="390"/>
      <c r="I344" s="390"/>
      <c r="J344" s="390"/>
      <c r="K344" s="390"/>
      <c r="L344" s="390"/>
      <c r="M344" s="390"/>
      <c r="N344" s="390"/>
      <c r="O344" s="390"/>
      <c r="P344" s="390"/>
      <c r="Q344" s="390"/>
      <c r="R344" s="390"/>
      <c r="S344" s="390"/>
      <c r="T344" s="390"/>
      <c r="U344" s="390"/>
      <c r="V344" s="390"/>
      <c r="W344" s="390"/>
      <c r="X344" s="390"/>
      <c r="Y344" s="390"/>
      <c r="Z344" s="390"/>
      <c r="AA344" s="390"/>
      <c r="AB344" s="390"/>
      <c r="AC344" s="390"/>
      <c r="AD344" s="390"/>
      <c r="AE344" s="390"/>
      <c r="AF344" s="390"/>
      <c r="AG344" s="390"/>
      <c r="AH344" s="390"/>
      <c r="AI344" s="391"/>
    </row>
    <row r="345" spans="2:35" ht="15" x14ac:dyDescent="0.25">
      <c r="B345" s="389"/>
      <c r="C345" s="390"/>
      <c r="D345" s="390"/>
      <c r="E345" s="390"/>
      <c r="F345" s="390"/>
      <c r="G345" s="390"/>
      <c r="H345" s="390"/>
      <c r="I345" s="390"/>
      <c r="J345" s="390"/>
      <c r="K345" s="390"/>
      <c r="L345" s="390"/>
      <c r="M345" s="390"/>
      <c r="N345" s="390"/>
      <c r="O345" s="390"/>
      <c r="P345" s="390"/>
      <c r="Q345" s="390"/>
      <c r="R345" s="390"/>
      <c r="S345" s="390"/>
      <c r="T345" s="390"/>
      <c r="U345" s="390"/>
      <c r="V345" s="390"/>
      <c r="W345" s="390"/>
      <c r="X345" s="390"/>
      <c r="Y345" s="390"/>
      <c r="Z345" s="390"/>
      <c r="AA345" s="390"/>
      <c r="AB345" s="390"/>
      <c r="AC345" s="390"/>
      <c r="AD345" s="390"/>
      <c r="AE345" s="390"/>
      <c r="AF345" s="390"/>
      <c r="AG345" s="390"/>
      <c r="AH345" s="390"/>
      <c r="AI345" s="391"/>
    </row>
    <row r="346" spans="2:35" ht="15" x14ac:dyDescent="0.25">
      <c r="B346" s="389"/>
      <c r="C346" s="390"/>
      <c r="D346" s="390"/>
      <c r="E346" s="390"/>
      <c r="F346" s="390"/>
      <c r="G346" s="390"/>
      <c r="H346" s="390"/>
      <c r="I346" s="390"/>
      <c r="J346" s="390"/>
      <c r="K346" s="390"/>
      <c r="L346" s="390"/>
      <c r="M346" s="390"/>
      <c r="N346" s="390"/>
      <c r="O346" s="390"/>
      <c r="P346" s="390"/>
      <c r="Q346" s="390"/>
      <c r="R346" s="390"/>
      <c r="S346" s="390"/>
      <c r="T346" s="390"/>
      <c r="U346" s="390"/>
      <c r="V346" s="390"/>
      <c r="W346" s="390"/>
      <c r="X346" s="390"/>
      <c r="Y346" s="390"/>
      <c r="Z346" s="390"/>
      <c r="AA346" s="390"/>
      <c r="AB346" s="390"/>
      <c r="AC346" s="390"/>
      <c r="AD346" s="390"/>
      <c r="AE346" s="390"/>
      <c r="AF346" s="390"/>
      <c r="AG346" s="390"/>
      <c r="AH346" s="390"/>
      <c r="AI346" s="391"/>
    </row>
    <row r="347" spans="2:35" ht="15" x14ac:dyDescent="0.25">
      <c r="B347" s="389"/>
      <c r="C347" s="390"/>
      <c r="D347" s="390"/>
      <c r="E347" s="390"/>
      <c r="F347" s="390"/>
      <c r="G347" s="390"/>
      <c r="H347" s="390"/>
      <c r="I347" s="390"/>
      <c r="J347" s="390"/>
      <c r="K347" s="390"/>
      <c r="L347" s="390"/>
      <c r="M347" s="390"/>
      <c r="N347" s="390"/>
      <c r="O347" s="390"/>
      <c r="P347" s="390"/>
      <c r="Q347" s="390"/>
      <c r="R347" s="390"/>
      <c r="S347" s="390"/>
      <c r="T347" s="390"/>
      <c r="U347" s="390"/>
      <c r="V347" s="390"/>
      <c r="W347" s="390"/>
      <c r="X347" s="390"/>
      <c r="Y347" s="390"/>
      <c r="Z347" s="390"/>
      <c r="AA347" s="390"/>
      <c r="AB347" s="390"/>
      <c r="AC347" s="390"/>
      <c r="AD347" s="390"/>
      <c r="AE347" s="390"/>
      <c r="AF347" s="390"/>
      <c r="AG347" s="390"/>
      <c r="AH347" s="390"/>
      <c r="AI347" s="391"/>
    </row>
    <row r="348" spans="2:35" ht="15" x14ac:dyDescent="0.25">
      <c r="B348" s="389"/>
      <c r="C348" s="390"/>
      <c r="D348" s="390"/>
      <c r="E348" s="390"/>
      <c r="F348" s="390"/>
      <c r="G348" s="390"/>
      <c r="H348" s="390"/>
      <c r="I348" s="390"/>
      <c r="J348" s="390"/>
      <c r="K348" s="390"/>
      <c r="L348" s="390"/>
      <c r="M348" s="390"/>
      <c r="N348" s="390"/>
      <c r="O348" s="390"/>
      <c r="P348" s="390"/>
      <c r="Q348" s="390"/>
      <c r="R348" s="390"/>
      <c r="S348" s="390"/>
      <c r="T348" s="390"/>
      <c r="U348" s="390"/>
      <c r="V348" s="390"/>
      <c r="W348" s="390"/>
      <c r="X348" s="390"/>
      <c r="Y348" s="390"/>
      <c r="Z348" s="390"/>
      <c r="AA348" s="390"/>
      <c r="AB348" s="390"/>
      <c r="AC348" s="390"/>
      <c r="AD348" s="390"/>
      <c r="AE348" s="390"/>
      <c r="AF348" s="390"/>
      <c r="AG348" s="390"/>
      <c r="AH348" s="390"/>
      <c r="AI348" s="391"/>
    </row>
    <row r="349" spans="2:35" ht="15" x14ac:dyDescent="0.25">
      <c r="B349" s="389"/>
      <c r="C349" s="390"/>
      <c r="D349" s="390"/>
      <c r="E349" s="390"/>
      <c r="F349" s="390"/>
      <c r="G349" s="390"/>
      <c r="H349" s="390"/>
      <c r="I349" s="390"/>
      <c r="J349" s="390"/>
      <c r="K349" s="390"/>
      <c r="L349" s="390"/>
      <c r="M349" s="390"/>
      <c r="N349" s="390"/>
      <c r="O349" s="390"/>
      <c r="P349" s="390"/>
      <c r="Q349" s="390"/>
      <c r="R349" s="390"/>
      <c r="S349" s="390"/>
      <c r="T349" s="390"/>
      <c r="U349" s="390"/>
      <c r="V349" s="390"/>
      <c r="W349" s="390"/>
      <c r="X349" s="390"/>
      <c r="Y349" s="390"/>
      <c r="Z349" s="390"/>
      <c r="AA349" s="390"/>
      <c r="AB349" s="390"/>
      <c r="AC349" s="390"/>
      <c r="AD349" s="390"/>
      <c r="AE349" s="390"/>
      <c r="AF349" s="390"/>
      <c r="AG349" s="390"/>
      <c r="AH349" s="390"/>
      <c r="AI349" s="391"/>
    </row>
    <row r="350" spans="2:35" ht="15" x14ac:dyDescent="0.25">
      <c r="B350" s="389"/>
      <c r="C350" s="390"/>
      <c r="D350" s="390"/>
      <c r="E350" s="390"/>
      <c r="F350" s="390"/>
      <c r="G350" s="390"/>
      <c r="H350" s="390"/>
      <c r="I350" s="390"/>
      <c r="J350" s="390"/>
      <c r="K350" s="390"/>
      <c r="L350" s="390"/>
      <c r="M350" s="390"/>
      <c r="N350" s="390"/>
      <c r="O350" s="390"/>
      <c r="P350" s="390"/>
      <c r="Q350" s="390"/>
      <c r="R350" s="390"/>
      <c r="S350" s="390"/>
      <c r="T350" s="390"/>
      <c r="U350" s="390"/>
      <c r="V350" s="390"/>
      <c r="W350" s="390"/>
      <c r="X350" s="390"/>
      <c r="Y350" s="390"/>
      <c r="Z350" s="390"/>
      <c r="AA350" s="390"/>
      <c r="AB350" s="390"/>
      <c r="AC350" s="390"/>
      <c r="AD350" s="390"/>
      <c r="AE350" s="390"/>
      <c r="AF350" s="390"/>
      <c r="AG350" s="390"/>
      <c r="AH350" s="390"/>
      <c r="AI350" s="391"/>
    </row>
    <row r="351" spans="2:35" ht="15" x14ac:dyDescent="0.25">
      <c r="B351" s="389"/>
      <c r="C351" s="390"/>
      <c r="D351" s="390"/>
      <c r="E351" s="390"/>
      <c r="F351" s="390"/>
      <c r="G351" s="390"/>
      <c r="H351" s="390"/>
      <c r="I351" s="390"/>
      <c r="J351" s="390"/>
      <c r="K351" s="390"/>
      <c r="L351" s="390"/>
      <c r="M351" s="390"/>
      <c r="N351" s="390"/>
      <c r="O351" s="390"/>
      <c r="P351" s="390"/>
      <c r="Q351" s="390"/>
      <c r="R351" s="390"/>
      <c r="S351" s="390"/>
      <c r="T351" s="390"/>
      <c r="U351" s="390"/>
      <c r="V351" s="390"/>
      <c r="W351" s="390"/>
      <c r="X351" s="390"/>
      <c r="Y351" s="390"/>
      <c r="Z351" s="390"/>
      <c r="AA351" s="390"/>
      <c r="AB351" s="390"/>
      <c r="AC351" s="390"/>
      <c r="AD351" s="390"/>
      <c r="AE351" s="390"/>
      <c r="AF351" s="390"/>
      <c r="AG351" s="390"/>
      <c r="AH351" s="390"/>
      <c r="AI351" s="391"/>
    </row>
    <row r="352" spans="2:35" ht="15" x14ac:dyDescent="0.25">
      <c r="B352" s="389"/>
      <c r="C352" s="390"/>
      <c r="D352" s="390"/>
      <c r="E352" s="390"/>
      <c r="F352" s="390"/>
      <c r="G352" s="390"/>
      <c r="H352" s="390"/>
      <c r="I352" s="390"/>
      <c r="J352" s="390"/>
      <c r="K352" s="390"/>
      <c r="L352" s="390"/>
      <c r="M352" s="390"/>
      <c r="N352" s="390"/>
      <c r="O352" s="390"/>
      <c r="P352" s="390"/>
      <c r="Q352" s="390"/>
      <c r="R352" s="390"/>
      <c r="S352" s="390"/>
      <c r="T352" s="390"/>
      <c r="U352" s="390"/>
      <c r="V352" s="390"/>
      <c r="W352" s="390"/>
      <c r="X352" s="390"/>
      <c r="Y352" s="390"/>
      <c r="Z352" s="390"/>
      <c r="AA352" s="390"/>
      <c r="AB352" s="390"/>
      <c r="AC352" s="390"/>
      <c r="AD352" s="390"/>
      <c r="AE352" s="390"/>
      <c r="AF352" s="390"/>
      <c r="AG352" s="390"/>
      <c r="AH352" s="390"/>
      <c r="AI352" s="391"/>
    </row>
    <row r="353" spans="2:35" ht="15" x14ac:dyDescent="0.25">
      <c r="B353" s="389"/>
      <c r="C353" s="390"/>
      <c r="D353" s="390"/>
      <c r="E353" s="390"/>
      <c r="F353" s="390"/>
      <c r="G353" s="390"/>
      <c r="H353" s="390"/>
      <c r="I353" s="390"/>
      <c r="J353" s="390"/>
      <c r="K353" s="390"/>
      <c r="L353" s="390"/>
      <c r="M353" s="390"/>
      <c r="N353" s="390"/>
      <c r="O353" s="390"/>
      <c r="P353" s="390"/>
      <c r="Q353" s="390"/>
      <c r="R353" s="390"/>
      <c r="S353" s="390"/>
      <c r="T353" s="390"/>
      <c r="U353" s="390"/>
      <c r="V353" s="390"/>
      <c r="W353" s="390"/>
      <c r="X353" s="390"/>
      <c r="Y353" s="390"/>
      <c r="Z353" s="390"/>
      <c r="AA353" s="390"/>
      <c r="AB353" s="390"/>
      <c r="AC353" s="390"/>
      <c r="AD353" s="390"/>
      <c r="AE353" s="390"/>
      <c r="AF353" s="390"/>
      <c r="AG353" s="390"/>
      <c r="AH353" s="390"/>
      <c r="AI353" s="391"/>
    </row>
    <row r="354" spans="2:35" ht="15" x14ac:dyDescent="0.25">
      <c r="B354" s="389"/>
      <c r="C354" s="390"/>
      <c r="D354" s="390"/>
      <c r="E354" s="390"/>
      <c r="F354" s="390"/>
      <c r="G354" s="390"/>
      <c r="H354" s="390"/>
      <c r="I354" s="390"/>
      <c r="J354" s="390"/>
      <c r="K354" s="390"/>
      <c r="L354" s="390"/>
      <c r="M354" s="390"/>
      <c r="N354" s="390"/>
      <c r="O354" s="390"/>
      <c r="P354" s="390"/>
      <c r="Q354" s="390"/>
      <c r="R354" s="390"/>
      <c r="S354" s="390"/>
      <c r="T354" s="390"/>
      <c r="U354" s="390"/>
      <c r="V354" s="390"/>
      <c r="W354" s="390"/>
      <c r="X354" s="390"/>
      <c r="Y354" s="390"/>
      <c r="Z354" s="390"/>
      <c r="AA354" s="390"/>
      <c r="AB354" s="390"/>
      <c r="AC354" s="390"/>
      <c r="AD354" s="390"/>
      <c r="AE354" s="390"/>
      <c r="AF354" s="390"/>
      <c r="AG354" s="390"/>
      <c r="AH354" s="390"/>
      <c r="AI354" s="391"/>
    </row>
    <row r="355" spans="2:35" ht="15" x14ac:dyDescent="0.25">
      <c r="B355" s="389"/>
      <c r="C355" s="390"/>
      <c r="D355" s="390"/>
      <c r="E355" s="390"/>
      <c r="F355" s="390"/>
      <c r="G355" s="390"/>
      <c r="H355" s="390"/>
      <c r="I355" s="390"/>
      <c r="J355" s="390"/>
      <c r="K355" s="390"/>
      <c r="L355" s="390"/>
      <c r="M355" s="390"/>
      <c r="N355" s="390"/>
      <c r="O355" s="390"/>
      <c r="P355" s="390"/>
      <c r="Q355" s="390"/>
      <c r="R355" s="390"/>
      <c r="S355" s="390"/>
      <c r="T355" s="390"/>
      <c r="U355" s="390"/>
      <c r="V355" s="390"/>
      <c r="W355" s="390"/>
      <c r="X355" s="390"/>
      <c r="Y355" s="390"/>
      <c r="Z355" s="390"/>
      <c r="AA355" s="390"/>
      <c r="AB355" s="390"/>
      <c r="AC355" s="390"/>
      <c r="AD355" s="390"/>
      <c r="AE355" s="390"/>
      <c r="AF355" s="390"/>
      <c r="AG355" s="390"/>
      <c r="AH355" s="390"/>
      <c r="AI355" s="391"/>
    </row>
    <row r="356" spans="2:35" ht="15" x14ac:dyDescent="0.25">
      <c r="B356" s="389"/>
      <c r="C356" s="390"/>
      <c r="D356" s="390"/>
      <c r="E356" s="390"/>
      <c r="F356" s="390"/>
      <c r="G356" s="390"/>
      <c r="H356" s="390"/>
      <c r="I356" s="390"/>
      <c r="J356" s="390"/>
      <c r="K356" s="390"/>
      <c r="L356" s="390"/>
      <c r="M356" s="390"/>
      <c r="N356" s="390"/>
      <c r="O356" s="390"/>
      <c r="P356" s="390"/>
      <c r="Q356" s="390"/>
      <c r="R356" s="390"/>
      <c r="S356" s="390"/>
      <c r="T356" s="390"/>
      <c r="U356" s="390"/>
      <c r="V356" s="390"/>
      <c r="W356" s="390"/>
      <c r="X356" s="390"/>
      <c r="Y356" s="390"/>
      <c r="Z356" s="390"/>
      <c r="AA356" s="390"/>
      <c r="AB356" s="390"/>
      <c r="AC356" s="390"/>
      <c r="AD356" s="390"/>
      <c r="AE356" s="390"/>
      <c r="AF356" s="390"/>
      <c r="AG356" s="390"/>
      <c r="AH356" s="390"/>
      <c r="AI356" s="391"/>
    </row>
    <row r="357" spans="2:35" ht="15" x14ac:dyDescent="0.25">
      <c r="B357" s="389"/>
      <c r="C357" s="390"/>
      <c r="D357" s="390"/>
      <c r="E357" s="390"/>
      <c r="F357" s="390"/>
      <c r="G357" s="390"/>
      <c r="H357" s="390"/>
      <c r="I357" s="390"/>
      <c r="J357" s="390"/>
      <c r="K357" s="390"/>
      <c r="L357" s="390"/>
      <c r="M357" s="390"/>
      <c r="N357" s="390"/>
      <c r="O357" s="390"/>
      <c r="P357" s="390"/>
      <c r="Q357" s="390"/>
      <c r="R357" s="390"/>
      <c r="S357" s="390"/>
      <c r="T357" s="390"/>
      <c r="U357" s="390"/>
      <c r="V357" s="390"/>
      <c r="W357" s="390"/>
      <c r="X357" s="390"/>
      <c r="Y357" s="390"/>
      <c r="Z357" s="390"/>
      <c r="AA357" s="390"/>
      <c r="AB357" s="390"/>
      <c r="AC357" s="390"/>
      <c r="AD357" s="390"/>
      <c r="AE357" s="390"/>
      <c r="AF357" s="390"/>
      <c r="AG357" s="390"/>
      <c r="AH357" s="390"/>
      <c r="AI357" s="391"/>
    </row>
    <row r="358" spans="2:35" ht="15" x14ac:dyDescent="0.25">
      <c r="B358" s="389"/>
      <c r="C358" s="390"/>
      <c r="D358" s="390"/>
      <c r="E358" s="390"/>
      <c r="F358" s="390"/>
      <c r="G358" s="390"/>
      <c r="H358" s="390"/>
      <c r="I358" s="390"/>
      <c r="J358" s="390"/>
      <c r="K358" s="390"/>
      <c r="L358" s="390"/>
      <c r="M358" s="390"/>
      <c r="N358" s="390"/>
      <c r="O358" s="390"/>
      <c r="P358" s="390"/>
      <c r="Q358" s="390"/>
      <c r="R358" s="390"/>
      <c r="S358" s="390"/>
      <c r="T358" s="390"/>
      <c r="U358" s="390"/>
      <c r="V358" s="390"/>
      <c r="W358" s="390"/>
      <c r="X358" s="390"/>
      <c r="Y358" s="390"/>
      <c r="Z358" s="390"/>
      <c r="AA358" s="390"/>
      <c r="AB358" s="390"/>
      <c r="AC358" s="390"/>
      <c r="AD358" s="390"/>
      <c r="AE358" s="390"/>
      <c r="AF358" s="390"/>
      <c r="AG358" s="390"/>
      <c r="AH358" s="390"/>
      <c r="AI358" s="391"/>
    </row>
    <row r="359" spans="2:35" ht="15" x14ac:dyDescent="0.25">
      <c r="B359" s="389"/>
      <c r="C359" s="390"/>
      <c r="D359" s="390"/>
      <c r="E359" s="390"/>
      <c r="F359" s="390"/>
      <c r="G359" s="390"/>
      <c r="H359" s="390"/>
      <c r="I359" s="390"/>
      <c r="J359" s="390"/>
      <c r="K359" s="390"/>
      <c r="L359" s="390"/>
      <c r="M359" s="390"/>
      <c r="N359" s="390"/>
      <c r="O359" s="390"/>
      <c r="P359" s="390"/>
      <c r="Q359" s="390"/>
      <c r="R359" s="390"/>
      <c r="S359" s="390"/>
      <c r="T359" s="390"/>
      <c r="U359" s="390"/>
      <c r="V359" s="390"/>
      <c r="W359" s="390"/>
      <c r="X359" s="390"/>
      <c r="Y359" s="390"/>
      <c r="Z359" s="390"/>
      <c r="AA359" s="390"/>
      <c r="AB359" s="390"/>
      <c r="AC359" s="390"/>
      <c r="AD359" s="390"/>
      <c r="AE359" s="390"/>
      <c r="AF359" s="390"/>
      <c r="AG359" s="390"/>
      <c r="AH359" s="390"/>
      <c r="AI359" s="391"/>
    </row>
    <row r="360" spans="2:35" ht="15" x14ac:dyDescent="0.25">
      <c r="B360" s="389"/>
      <c r="C360" s="390"/>
      <c r="D360" s="390"/>
      <c r="E360" s="390"/>
      <c r="F360" s="390"/>
      <c r="G360" s="390"/>
      <c r="H360" s="390"/>
      <c r="I360" s="390"/>
      <c r="J360" s="390"/>
      <c r="K360" s="390"/>
      <c r="L360" s="390"/>
      <c r="M360" s="390"/>
      <c r="N360" s="390"/>
      <c r="O360" s="390"/>
      <c r="P360" s="390"/>
      <c r="Q360" s="390"/>
      <c r="R360" s="390"/>
      <c r="S360" s="390"/>
      <c r="T360" s="390"/>
      <c r="U360" s="390"/>
      <c r="V360" s="390"/>
      <c r="W360" s="390"/>
      <c r="X360" s="390"/>
      <c r="Y360" s="390"/>
      <c r="Z360" s="390"/>
      <c r="AA360" s="390"/>
      <c r="AB360" s="390"/>
      <c r="AC360" s="390"/>
      <c r="AD360" s="390"/>
      <c r="AE360" s="390"/>
      <c r="AF360" s="390"/>
      <c r="AG360" s="390"/>
      <c r="AH360" s="390"/>
      <c r="AI360" s="391"/>
    </row>
    <row r="361" spans="2:35" ht="15" x14ac:dyDescent="0.25">
      <c r="B361" s="389"/>
      <c r="C361" s="390"/>
      <c r="D361" s="390"/>
      <c r="E361" s="390"/>
      <c r="F361" s="390"/>
      <c r="G361" s="390"/>
      <c r="H361" s="390"/>
      <c r="I361" s="390"/>
      <c r="J361" s="390"/>
      <c r="K361" s="390"/>
      <c r="L361" s="390"/>
      <c r="M361" s="390"/>
      <c r="N361" s="390"/>
      <c r="O361" s="390"/>
      <c r="P361" s="390"/>
      <c r="Q361" s="390"/>
      <c r="R361" s="390"/>
      <c r="S361" s="390"/>
      <c r="T361" s="390"/>
      <c r="U361" s="390"/>
      <c r="V361" s="390"/>
      <c r="W361" s="390"/>
      <c r="X361" s="390"/>
      <c r="Y361" s="390"/>
      <c r="Z361" s="390"/>
      <c r="AA361" s="390"/>
      <c r="AB361" s="390"/>
      <c r="AC361" s="390"/>
      <c r="AD361" s="390"/>
      <c r="AE361" s="390"/>
      <c r="AF361" s="390"/>
      <c r="AG361" s="390"/>
      <c r="AH361" s="390"/>
      <c r="AI361" s="391"/>
    </row>
    <row r="362" spans="2:35" ht="15" x14ac:dyDescent="0.25">
      <c r="B362" s="389"/>
      <c r="C362" s="390"/>
      <c r="D362" s="390"/>
      <c r="E362" s="390"/>
      <c r="F362" s="390"/>
      <c r="G362" s="390"/>
      <c r="H362" s="390"/>
      <c r="I362" s="390"/>
      <c r="J362" s="390"/>
      <c r="K362" s="390"/>
      <c r="L362" s="390"/>
      <c r="M362" s="390"/>
      <c r="N362" s="390"/>
      <c r="O362" s="390"/>
      <c r="P362" s="390"/>
      <c r="Q362" s="390"/>
      <c r="R362" s="390"/>
      <c r="S362" s="390"/>
      <c r="T362" s="390"/>
      <c r="U362" s="390"/>
      <c r="V362" s="390"/>
      <c r="W362" s="390"/>
      <c r="X362" s="390"/>
      <c r="Y362" s="390"/>
      <c r="Z362" s="390"/>
      <c r="AA362" s="390"/>
      <c r="AB362" s="390"/>
      <c r="AC362" s="390"/>
      <c r="AD362" s="390"/>
      <c r="AE362" s="390"/>
      <c r="AF362" s="390"/>
      <c r="AG362" s="390"/>
      <c r="AH362" s="390"/>
      <c r="AI362" s="391"/>
    </row>
    <row r="363" spans="2:35" ht="15" x14ac:dyDescent="0.25">
      <c r="B363" s="389"/>
      <c r="C363" s="390"/>
      <c r="D363" s="390"/>
      <c r="E363" s="390"/>
      <c r="F363" s="390"/>
      <c r="G363" s="390"/>
      <c r="H363" s="390"/>
      <c r="I363" s="390"/>
      <c r="J363" s="390"/>
      <c r="K363" s="390"/>
      <c r="L363" s="390"/>
      <c r="M363" s="390"/>
      <c r="N363" s="390"/>
      <c r="O363" s="390"/>
      <c r="P363" s="390"/>
      <c r="Q363" s="390"/>
      <c r="R363" s="390"/>
      <c r="S363" s="390"/>
      <c r="T363" s="390"/>
      <c r="U363" s="390"/>
      <c r="V363" s="390"/>
      <c r="W363" s="390"/>
      <c r="X363" s="390"/>
      <c r="Y363" s="390"/>
      <c r="Z363" s="390"/>
      <c r="AA363" s="390"/>
      <c r="AB363" s="390"/>
      <c r="AC363" s="390"/>
      <c r="AD363" s="390"/>
      <c r="AE363" s="390"/>
      <c r="AF363" s="390"/>
      <c r="AG363" s="390"/>
      <c r="AH363" s="390"/>
      <c r="AI363" s="391"/>
    </row>
    <row r="364" spans="2:35" ht="15" x14ac:dyDescent="0.25">
      <c r="B364" s="389"/>
      <c r="C364" s="390"/>
      <c r="D364" s="390"/>
      <c r="E364" s="390"/>
      <c r="F364" s="390"/>
      <c r="G364" s="390"/>
      <c r="H364" s="390"/>
      <c r="I364" s="390"/>
      <c r="J364" s="390"/>
      <c r="K364" s="390"/>
      <c r="L364" s="390"/>
      <c r="M364" s="390"/>
      <c r="N364" s="390"/>
      <c r="O364" s="390"/>
      <c r="P364" s="390"/>
      <c r="Q364" s="390"/>
      <c r="R364" s="390"/>
      <c r="S364" s="390"/>
      <c r="T364" s="390"/>
      <c r="U364" s="390"/>
      <c r="V364" s="390"/>
      <c r="W364" s="390"/>
      <c r="X364" s="390"/>
      <c r="Y364" s="390"/>
      <c r="Z364" s="390"/>
      <c r="AA364" s="390"/>
      <c r="AB364" s="390"/>
      <c r="AC364" s="390"/>
      <c r="AD364" s="390"/>
      <c r="AE364" s="390"/>
      <c r="AF364" s="390"/>
      <c r="AG364" s="390"/>
      <c r="AH364" s="390"/>
      <c r="AI364" s="391"/>
    </row>
    <row r="365" spans="2:35" ht="15" x14ac:dyDescent="0.25">
      <c r="B365" s="389"/>
      <c r="C365" s="390"/>
      <c r="D365" s="390"/>
      <c r="E365" s="390"/>
      <c r="F365" s="390"/>
      <c r="G365" s="390"/>
      <c r="H365" s="390"/>
      <c r="I365" s="390"/>
      <c r="J365" s="390"/>
      <c r="K365" s="390"/>
      <c r="L365" s="390"/>
      <c r="M365" s="390"/>
      <c r="N365" s="390"/>
      <c r="O365" s="390"/>
      <c r="P365" s="390"/>
      <c r="Q365" s="390"/>
      <c r="R365" s="390"/>
      <c r="S365" s="390"/>
      <c r="T365" s="390"/>
      <c r="U365" s="390"/>
      <c r="V365" s="390"/>
      <c r="W365" s="390"/>
      <c r="X365" s="390"/>
      <c r="Y365" s="390"/>
      <c r="Z365" s="390"/>
      <c r="AA365" s="390"/>
      <c r="AB365" s="390"/>
      <c r="AC365" s="390"/>
      <c r="AD365" s="390"/>
      <c r="AE365" s="390"/>
      <c r="AF365" s="390"/>
      <c r="AG365" s="390"/>
      <c r="AH365" s="390"/>
      <c r="AI365" s="391"/>
    </row>
    <row r="366" spans="2:35" ht="15" x14ac:dyDescent="0.25">
      <c r="B366" s="389"/>
      <c r="C366" s="390"/>
      <c r="D366" s="390"/>
      <c r="E366" s="390"/>
      <c r="F366" s="390"/>
      <c r="G366" s="390"/>
      <c r="H366" s="390"/>
      <c r="I366" s="390"/>
      <c r="J366" s="390"/>
      <c r="K366" s="390"/>
      <c r="L366" s="390"/>
      <c r="M366" s="390"/>
      <c r="N366" s="390"/>
      <c r="O366" s="390"/>
      <c r="P366" s="390"/>
      <c r="Q366" s="390"/>
      <c r="R366" s="390"/>
      <c r="S366" s="390"/>
      <c r="T366" s="390"/>
      <c r="U366" s="390"/>
      <c r="V366" s="390"/>
      <c r="W366" s="390"/>
      <c r="X366" s="390"/>
      <c r="Y366" s="390"/>
      <c r="Z366" s="390"/>
      <c r="AA366" s="390"/>
      <c r="AB366" s="390"/>
      <c r="AC366" s="390"/>
      <c r="AD366" s="390"/>
      <c r="AE366" s="390"/>
      <c r="AF366" s="390"/>
      <c r="AG366" s="390"/>
      <c r="AH366" s="390"/>
      <c r="AI366" s="391"/>
    </row>
    <row r="367" spans="2:35" ht="15" x14ac:dyDescent="0.25">
      <c r="B367" s="389"/>
      <c r="C367" s="390"/>
      <c r="D367" s="390"/>
      <c r="E367" s="390"/>
      <c r="F367" s="390"/>
      <c r="G367" s="390"/>
      <c r="H367" s="390"/>
      <c r="I367" s="390"/>
      <c r="J367" s="390"/>
      <c r="K367" s="390"/>
      <c r="L367" s="390"/>
      <c r="M367" s="390"/>
      <c r="N367" s="390"/>
      <c r="O367" s="390"/>
      <c r="P367" s="390"/>
      <c r="Q367" s="390"/>
      <c r="R367" s="390"/>
      <c r="S367" s="390"/>
      <c r="T367" s="390"/>
      <c r="U367" s="390"/>
      <c r="V367" s="390"/>
      <c r="W367" s="390"/>
      <c r="X367" s="390"/>
      <c r="Y367" s="390"/>
      <c r="Z367" s="390"/>
      <c r="AA367" s="390"/>
      <c r="AB367" s="390"/>
      <c r="AC367" s="390"/>
      <c r="AD367" s="390"/>
      <c r="AE367" s="390"/>
      <c r="AF367" s="390"/>
      <c r="AG367" s="390"/>
      <c r="AH367" s="390"/>
      <c r="AI367" s="391"/>
    </row>
    <row r="368" spans="2:35" ht="15" x14ac:dyDescent="0.25">
      <c r="B368" s="389"/>
      <c r="C368" s="390"/>
      <c r="D368" s="390"/>
      <c r="E368" s="390"/>
      <c r="F368" s="390"/>
      <c r="G368" s="390"/>
      <c r="H368" s="390"/>
      <c r="I368" s="390"/>
      <c r="J368" s="390"/>
      <c r="K368" s="390"/>
      <c r="L368" s="390"/>
      <c r="M368" s="390"/>
      <c r="N368" s="390"/>
      <c r="O368" s="390"/>
      <c r="P368" s="390"/>
      <c r="Q368" s="390"/>
      <c r="R368" s="390"/>
      <c r="S368" s="390"/>
      <c r="T368" s="390"/>
      <c r="U368" s="390"/>
      <c r="V368" s="390"/>
      <c r="W368" s="390"/>
      <c r="X368" s="390"/>
      <c r="Y368" s="390"/>
      <c r="Z368" s="390"/>
      <c r="AA368" s="390"/>
      <c r="AB368" s="390"/>
      <c r="AC368" s="390"/>
      <c r="AD368" s="390"/>
      <c r="AE368" s="390"/>
      <c r="AF368" s="390"/>
      <c r="AG368" s="390"/>
      <c r="AH368" s="390"/>
      <c r="AI368" s="391"/>
    </row>
    <row r="369" spans="2:35" ht="15" x14ac:dyDescent="0.25">
      <c r="B369" s="389"/>
      <c r="C369" s="390"/>
      <c r="D369" s="390"/>
      <c r="E369" s="390"/>
      <c r="F369" s="390"/>
      <c r="G369" s="390"/>
      <c r="H369" s="390"/>
      <c r="I369" s="390"/>
      <c r="J369" s="390"/>
      <c r="K369" s="390"/>
      <c r="L369" s="390"/>
      <c r="M369" s="390"/>
      <c r="N369" s="390"/>
      <c r="O369" s="390"/>
      <c r="P369" s="390"/>
      <c r="Q369" s="390"/>
      <c r="R369" s="390"/>
      <c r="S369" s="390"/>
      <c r="T369" s="390"/>
      <c r="U369" s="390"/>
      <c r="V369" s="390"/>
      <c r="W369" s="390"/>
      <c r="X369" s="390"/>
      <c r="Y369" s="390"/>
      <c r="Z369" s="390"/>
      <c r="AA369" s="390"/>
      <c r="AB369" s="390"/>
      <c r="AC369" s="390"/>
      <c r="AD369" s="390"/>
      <c r="AE369" s="390"/>
      <c r="AF369" s="390"/>
      <c r="AG369" s="390"/>
      <c r="AH369" s="390"/>
      <c r="AI369" s="391"/>
    </row>
    <row r="370" spans="2:35" ht="15" x14ac:dyDescent="0.25">
      <c r="B370" s="389"/>
      <c r="C370" s="390"/>
      <c r="D370" s="390"/>
      <c r="E370" s="390"/>
      <c r="F370" s="390"/>
      <c r="G370" s="390"/>
      <c r="H370" s="390"/>
      <c r="I370" s="390"/>
      <c r="J370" s="390"/>
      <c r="K370" s="390"/>
      <c r="L370" s="390"/>
      <c r="M370" s="390"/>
      <c r="N370" s="390"/>
      <c r="O370" s="390"/>
      <c r="P370" s="390"/>
      <c r="Q370" s="390"/>
      <c r="R370" s="390"/>
      <c r="S370" s="390"/>
      <c r="T370" s="390"/>
      <c r="U370" s="390"/>
      <c r="V370" s="390"/>
      <c r="W370" s="390"/>
      <c r="X370" s="390"/>
      <c r="Y370" s="390"/>
      <c r="Z370" s="390"/>
      <c r="AA370" s="390"/>
      <c r="AB370" s="390"/>
      <c r="AC370" s="390"/>
      <c r="AD370" s="390"/>
      <c r="AE370" s="390"/>
      <c r="AF370" s="390"/>
      <c r="AG370" s="390"/>
      <c r="AH370" s="390"/>
      <c r="AI370" s="391"/>
    </row>
    <row r="371" spans="2:35" ht="15" x14ac:dyDescent="0.25">
      <c r="B371" s="389"/>
      <c r="C371" s="390"/>
      <c r="D371" s="390"/>
      <c r="E371" s="390"/>
      <c r="F371" s="390"/>
      <c r="G371" s="390"/>
      <c r="H371" s="390"/>
      <c r="I371" s="390"/>
      <c r="J371" s="390"/>
      <c r="K371" s="390"/>
      <c r="L371" s="390"/>
      <c r="M371" s="390"/>
      <c r="N371" s="390"/>
      <c r="O371" s="390"/>
      <c r="P371" s="390"/>
      <c r="Q371" s="390"/>
      <c r="R371" s="390"/>
      <c r="S371" s="390"/>
      <c r="T371" s="390"/>
      <c r="U371" s="390"/>
      <c r="V371" s="390"/>
      <c r="W371" s="390"/>
      <c r="X371" s="390"/>
      <c r="Y371" s="390"/>
      <c r="Z371" s="390"/>
      <c r="AA371" s="390"/>
      <c r="AB371" s="390"/>
      <c r="AC371" s="390"/>
      <c r="AD371" s="390"/>
      <c r="AE371" s="390"/>
      <c r="AF371" s="390"/>
      <c r="AG371" s="390"/>
      <c r="AH371" s="390"/>
      <c r="AI371" s="391"/>
    </row>
    <row r="372" spans="2:35" ht="15" x14ac:dyDescent="0.25">
      <c r="B372" s="389"/>
      <c r="C372" s="390"/>
      <c r="D372" s="390"/>
      <c r="E372" s="390"/>
      <c r="F372" s="390"/>
      <c r="G372" s="390"/>
      <c r="H372" s="390"/>
      <c r="I372" s="390"/>
      <c r="J372" s="390"/>
      <c r="K372" s="390"/>
      <c r="L372" s="390"/>
      <c r="M372" s="390"/>
      <c r="N372" s="390"/>
      <c r="O372" s="390"/>
      <c r="P372" s="390"/>
      <c r="Q372" s="390"/>
      <c r="R372" s="390"/>
      <c r="S372" s="390"/>
      <c r="T372" s="390"/>
      <c r="U372" s="390"/>
      <c r="V372" s="390"/>
      <c r="W372" s="390"/>
      <c r="X372" s="390"/>
      <c r="Y372" s="390"/>
      <c r="Z372" s="390"/>
      <c r="AA372" s="390"/>
      <c r="AB372" s="390"/>
      <c r="AC372" s="390"/>
      <c r="AD372" s="390"/>
      <c r="AE372" s="390"/>
      <c r="AF372" s="390"/>
      <c r="AG372" s="390"/>
      <c r="AH372" s="390"/>
      <c r="AI372" s="391"/>
    </row>
    <row r="373" spans="2:35" ht="15" x14ac:dyDescent="0.25">
      <c r="B373" s="389"/>
      <c r="C373" s="390"/>
      <c r="D373" s="390"/>
      <c r="E373" s="390"/>
      <c r="F373" s="390"/>
      <c r="G373" s="390"/>
      <c r="H373" s="390"/>
      <c r="I373" s="390"/>
      <c r="J373" s="390"/>
      <c r="K373" s="390"/>
      <c r="L373" s="390"/>
      <c r="M373" s="390"/>
      <c r="N373" s="390"/>
      <c r="O373" s="390"/>
      <c r="P373" s="390"/>
      <c r="Q373" s="390"/>
      <c r="R373" s="390"/>
      <c r="S373" s="390"/>
      <c r="T373" s="390"/>
      <c r="U373" s="390"/>
      <c r="V373" s="390"/>
      <c r="W373" s="390"/>
      <c r="X373" s="390"/>
      <c r="Y373" s="390"/>
      <c r="Z373" s="390"/>
      <c r="AA373" s="390"/>
      <c r="AB373" s="390"/>
      <c r="AC373" s="390"/>
      <c r="AD373" s="390"/>
      <c r="AE373" s="390"/>
      <c r="AF373" s="390"/>
      <c r="AG373" s="390"/>
      <c r="AH373" s="390"/>
      <c r="AI373" s="391"/>
    </row>
    <row r="374" spans="2:35" ht="15" x14ac:dyDescent="0.25">
      <c r="B374" s="389"/>
      <c r="C374" s="390"/>
      <c r="D374" s="390"/>
      <c r="E374" s="390"/>
      <c r="F374" s="390"/>
      <c r="G374" s="390"/>
      <c r="H374" s="390"/>
      <c r="I374" s="390"/>
      <c r="J374" s="390"/>
      <c r="K374" s="390"/>
      <c r="L374" s="390"/>
      <c r="M374" s="390"/>
      <c r="N374" s="390"/>
      <c r="O374" s="390"/>
      <c r="P374" s="390"/>
      <c r="Q374" s="390"/>
      <c r="R374" s="390"/>
      <c r="S374" s="390"/>
      <c r="T374" s="390"/>
      <c r="U374" s="390"/>
      <c r="V374" s="390"/>
      <c r="W374" s="390"/>
      <c r="X374" s="390"/>
      <c r="Y374" s="390"/>
      <c r="Z374" s="390"/>
      <c r="AA374" s="390"/>
      <c r="AB374" s="390"/>
      <c r="AC374" s="390"/>
      <c r="AD374" s="390"/>
      <c r="AE374" s="390"/>
      <c r="AF374" s="390"/>
      <c r="AG374" s="390"/>
      <c r="AH374" s="390"/>
      <c r="AI374" s="391"/>
    </row>
    <row r="375" spans="2:35" ht="15" x14ac:dyDescent="0.25">
      <c r="B375" s="389"/>
      <c r="C375" s="390"/>
      <c r="D375" s="390"/>
      <c r="E375" s="390"/>
      <c r="F375" s="390"/>
      <c r="G375" s="390"/>
      <c r="H375" s="390"/>
      <c r="I375" s="390"/>
      <c r="J375" s="390"/>
      <c r="K375" s="390"/>
      <c r="L375" s="390"/>
      <c r="M375" s="390"/>
      <c r="N375" s="390"/>
      <c r="O375" s="390"/>
      <c r="P375" s="390"/>
      <c r="Q375" s="390"/>
      <c r="R375" s="390"/>
      <c r="S375" s="390"/>
      <c r="T375" s="390"/>
      <c r="U375" s="390"/>
      <c r="V375" s="390"/>
      <c r="W375" s="390"/>
      <c r="X375" s="390"/>
      <c r="Y375" s="390"/>
      <c r="Z375" s="390"/>
      <c r="AA375" s="390"/>
      <c r="AB375" s="390"/>
      <c r="AC375" s="390"/>
      <c r="AD375" s="390"/>
      <c r="AE375" s="390"/>
      <c r="AF375" s="390"/>
      <c r="AG375" s="390"/>
      <c r="AH375" s="390"/>
      <c r="AI375" s="391"/>
    </row>
    <row r="376" spans="2:35" ht="15" x14ac:dyDescent="0.25">
      <c r="B376" s="389"/>
      <c r="C376" s="390"/>
      <c r="D376" s="390"/>
      <c r="E376" s="390"/>
      <c r="F376" s="390"/>
      <c r="G376" s="390"/>
      <c r="H376" s="390"/>
      <c r="I376" s="390"/>
      <c r="J376" s="390"/>
      <c r="K376" s="390"/>
      <c r="L376" s="390"/>
      <c r="M376" s="390"/>
      <c r="N376" s="390"/>
      <c r="O376" s="390"/>
      <c r="P376" s="390"/>
      <c r="Q376" s="390"/>
      <c r="R376" s="390"/>
      <c r="S376" s="390"/>
      <c r="T376" s="390"/>
      <c r="U376" s="390"/>
      <c r="V376" s="390"/>
      <c r="W376" s="390"/>
      <c r="X376" s="390"/>
      <c r="Y376" s="390"/>
      <c r="Z376" s="390"/>
      <c r="AA376" s="390"/>
      <c r="AB376" s="390"/>
      <c r="AC376" s="390"/>
      <c r="AD376" s="390"/>
      <c r="AE376" s="390"/>
      <c r="AF376" s="390"/>
      <c r="AG376" s="390"/>
      <c r="AH376" s="390"/>
      <c r="AI376" s="391"/>
    </row>
    <row r="377" spans="2:35" ht="15" x14ac:dyDescent="0.25">
      <c r="B377" s="389"/>
      <c r="C377" s="390"/>
      <c r="D377" s="390"/>
      <c r="E377" s="390"/>
      <c r="F377" s="390"/>
      <c r="G377" s="390"/>
      <c r="H377" s="390"/>
      <c r="I377" s="390"/>
      <c r="J377" s="390"/>
      <c r="K377" s="390"/>
      <c r="L377" s="390"/>
      <c r="M377" s="390"/>
      <c r="N377" s="390"/>
      <c r="O377" s="390"/>
      <c r="P377" s="390"/>
      <c r="Q377" s="390"/>
      <c r="R377" s="390"/>
      <c r="S377" s="390"/>
      <c r="T377" s="390"/>
      <c r="U377" s="390"/>
      <c r="V377" s="390"/>
      <c r="W377" s="390"/>
      <c r="X377" s="390"/>
      <c r="Y377" s="390"/>
      <c r="Z377" s="390"/>
      <c r="AA377" s="390"/>
      <c r="AB377" s="390"/>
      <c r="AC377" s="390"/>
      <c r="AD377" s="390"/>
      <c r="AE377" s="390"/>
      <c r="AF377" s="390"/>
      <c r="AG377" s="390"/>
      <c r="AH377" s="390"/>
      <c r="AI377" s="391"/>
    </row>
    <row r="378" spans="2:35" ht="15" x14ac:dyDescent="0.25">
      <c r="B378" s="389"/>
      <c r="C378" s="390"/>
      <c r="D378" s="390"/>
      <c r="E378" s="390"/>
      <c r="F378" s="390"/>
      <c r="G378" s="390"/>
      <c r="H378" s="390"/>
      <c r="I378" s="390"/>
      <c r="J378" s="390"/>
      <c r="K378" s="390"/>
      <c r="L378" s="390"/>
      <c r="M378" s="390"/>
      <c r="N378" s="390"/>
      <c r="O378" s="390"/>
      <c r="P378" s="390"/>
      <c r="Q378" s="390"/>
      <c r="R378" s="390"/>
      <c r="S378" s="390"/>
      <c r="T378" s="390"/>
      <c r="U378" s="390"/>
      <c r="V378" s="390"/>
      <c r="W378" s="390"/>
      <c r="X378" s="390"/>
      <c r="Y378" s="390"/>
      <c r="Z378" s="390"/>
      <c r="AA378" s="390"/>
      <c r="AB378" s="390"/>
      <c r="AC378" s="390"/>
      <c r="AD378" s="390"/>
      <c r="AE378" s="390"/>
      <c r="AF378" s="390"/>
      <c r="AG378" s="390"/>
      <c r="AH378" s="390"/>
      <c r="AI378" s="391"/>
    </row>
    <row r="379" spans="2:35" ht="15" x14ac:dyDescent="0.25">
      <c r="B379" s="389"/>
      <c r="C379" s="390"/>
      <c r="D379" s="390"/>
      <c r="E379" s="390"/>
      <c r="F379" s="390"/>
      <c r="G379" s="390"/>
      <c r="H379" s="390"/>
      <c r="I379" s="390"/>
      <c r="J379" s="390"/>
      <c r="K379" s="390"/>
      <c r="L379" s="390"/>
      <c r="M379" s="390"/>
      <c r="N379" s="390"/>
      <c r="O379" s="390"/>
      <c r="P379" s="390"/>
      <c r="Q379" s="390"/>
      <c r="R379" s="390"/>
      <c r="S379" s="390"/>
      <c r="T379" s="390"/>
      <c r="U379" s="390"/>
      <c r="V379" s="390"/>
      <c r="W379" s="390"/>
      <c r="X379" s="390"/>
      <c r="Y379" s="390"/>
      <c r="Z379" s="390"/>
      <c r="AA379" s="390"/>
      <c r="AB379" s="390"/>
      <c r="AC379" s="390"/>
      <c r="AD379" s="390"/>
      <c r="AE379" s="390"/>
      <c r="AF379" s="390"/>
      <c r="AG379" s="390"/>
      <c r="AH379" s="390"/>
      <c r="AI379" s="391"/>
    </row>
    <row r="380" spans="2:35" ht="15" x14ac:dyDescent="0.25">
      <c r="B380" s="389"/>
      <c r="C380" s="390"/>
      <c r="D380" s="390"/>
      <c r="E380" s="390"/>
      <c r="F380" s="390"/>
      <c r="G380" s="390"/>
      <c r="H380" s="390"/>
      <c r="I380" s="390"/>
      <c r="J380" s="390"/>
      <c r="K380" s="390"/>
      <c r="L380" s="390"/>
      <c r="M380" s="390"/>
      <c r="N380" s="390"/>
      <c r="O380" s="390"/>
      <c r="P380" s="390"/>
      <c r="Q380" s="390"/>
      <c r="R380" s="390"/>
      <c r="S380" s="390"/>
      <c r="T380" s="390"/>
      <c r="U380" s="390"/>
      <c r="V380" s="390"/>
      <c r="W380" s="390"/>
      <c r="X380" s="390"/>
      <c r="Y380" s="390"/>
      <c r="Z380" s="390"/>
      <c r="AA380" s="390"/>
      <c r="AB380" s="390"/>
      <c r="AC380" s="390"/>
      <c r="AD380" s="390"/>
      <c r="AE380" s="390"/>
      <c r="AF380" s="390"/>
      <c r="AG380" s="390"/>
      <c r="AH380" s="390"/>
      <c r="AI380" s="391"/>
    </row>
    <row r="381" spans="2:35" ht="15" x14ac:dyDescent="0.25">
      <c r="B381" s="389"/>
      <c r="C381" s="390"/>
      <c r="D381" s="390"/>
      <c r="E381" s="390"/>
      <c r="F381" s="390"/>
      <c r="G381" s="390"/>
      <c r="H381" s="390"/>
      <c r="I381" s="390"/>
      <c r="J381" s="390"/>
      <c r="K381" s="390"/>
      <c r="L381" s="390"/>
      <c r="M381" s="390"/>
      <c r="N381" s="390"/>
      <c r="O381" s="390"/>
      <c r="P381" s="390"/>
      <c r="Q381" s="390"/>
      <c r="R381" s="390"/>
      <c r="S381" s="390"/>
      <c r="T381" s="390"/>
      <c r="U381" s="390"/>
      <c r="V381" s="390"/>
      <c r="W381" s="390"/>
      <c r="X381" s="390"/>
      <c r="Y381" s="390"/>
      <c r="Z381" s="390"/>
      <c r="AA381" s="390"/>
      <c r="AB381" s="390"/>
      <c r="AC381" s="390"/>
      <c r="AD381" s="390"/>
      <c r="AE381" s="390"/>
      <c r="AF381" s="390"/>
      <c r="AG381" s="390"/>
      <c r="AH381" s="390"/>
      <c r="AI381" s="391"/>
    </row>
    <row r="382" spans="2:35" ht="15" x14ac:dyDescent="0.25">
      <c r="B382" s="389"/>
      <c r="C382" s="390"/>
      <c r="D382" s="390"/>
      <c r="E382" s="390"/>
      <c r="F382" s="390"/>
      <c r="G382" s="390"/>
      <c r="H382" s="390"/>
      <c r="I382" s="390"/>
      <c r="J382" s="390"/>
      <c r="K382" s="390"/>
      <c r="L382" s="390"/>
      <c r="M382" s="390"/>
      <c r="N382" s="390"/>
      <c r="O382" s="390"/>
      <c r="P382" s="390"/>
      <c r="Q382" s="390"/>
      <c r="R382" s="390"/>
      <c r="S382" s="390"/>
      <c r="T382" s="390"/>
      <c r="U382" s="390"/>
      <c r="V382" s="390"/>
      <c r="W382" s="390"/>
      <c r="X382" s="390"/>
      <c r="Y382" s="390"/>
      <c r="Z382" s="390"/>
      <c r="AA382" s="390"/>
      <c r="AB382" s="390"/>
      <c r="AC382" s="390"/>
      <c r="AD382" s="390"/>
      <c r="AE382" s="390"/>
      <c r="AF382" s="390"/>
      <c r="AG382" s="390"/>
      <c r="AH382" s="390"/>
      <c r="AI382" s="391"/>
    </row>
    <row r="383" spans="2:35" ht="15" x14ac:dyDescent="0.25">
      <c r="B383" s="389"/>
      <c r="C383" s="390"/>
      <c r="D383" s="390"/>
      <c r="E383" s="390"/>
      <c r="F383" s="390"/>
      <c r="G383" s="390"/>
      <c r="H383" s="390"/>
      <c r="I383" s="390"/>
      <c r="J383" s="390"/>
      <c r="K383" s="390"/>
      <c r="L383" s="390"/>
      <c r="M383" s="390"/>
      <c r="N383" s="390"/>
      <c r="O383" s="390"/>
      <c r="P383" s="390"/>
      <c r="Q383" s="390"/>
      <c r="R383" s="390"/>
      <c r="S383" s="390"/>
      <c r="T383" s="390"/>
      <c r="U383" s="390"/>
      <c r="V383" s="390"/>
      <c r="W383" s="390"/>
      <c r="X383" s="390"/>
      <c r="Y383" s="390"/>
      <c r="Z383" s="390"/>
      <c r="AA383" s="390"/>
      <c r="AB383" s="390"/>
      <c r="AC383" s="390"/>
      <c r="AD383" s="390"/>
      <c r="AE383" s="390"/>
      <c r="AF383" s="390"/>
      <c r="AG383" s="390"/>
      <c r="AH383" s="390"/>
      <c r="AI383" s="391"/>
    </row>
    <row r="384" spans="2:35" ht="15" x14ac:dyDescent="0.25">
      <c r="B384" s="389"/>
      <c r="C384" s="390"/>
      <c r="D384" s="390"/>
      <c r="E384" s="390"/>
      <c r="F384" s="390"/>
      <c r="G384" s="390"/>
      <c r="H384" s="390"/>
      <c r="I384" s="390"/>
      <c r="J384" s="390"/>
      <c r="K384" s="390"/>
      <c r="L384" s="390"/>
      <c r="M384" s="390"/>
      <c r="N384" s="390"/>
      <c r="O384" s="390"/>
      <c r="P384" s="390"/>
      <c r="Q384" s="390"/>
      <c r="R384" s="390"/>
      <c r="S384" s="390"/>
      <c r="T384" s="390"/>
      <c r="U384" s="390"/>
      <c r="V384" s="390"/>
      <c r="W384" s="390"/>
      <c r="X384" s="390"/>
      <c r="Y384" s="390"/>
      <c r="Z384" s="390"/>
      <c r="AA384" s="390"/>
      <c r="AB384" s="390"/>
      <c r="AC384" s="390"/>
      <c r="AD384" s="390"/>
      <c r="AE384" s="390"/>
      <c r="AF384" s="390"/>
      <c r="AG384" s="390"/>
      <c r="AH384" s="390"/>
      <c r="AI384" s="391"/>
    </row>
    <row r="385" spans="2:35" ht="15" x14ac:dyDescent="0.25">
      <c r="B385" s="389"/>
      <c r="C385" s="390"/>
      <c r="D385" s="390"/>
      <c r="E385" s="390"/>
      <c r="F385" s="390"/>
      <c r="G385" s="390"/>
      <c r="H385" s="390"/>
      <c r="I385" s="390"/>
      <c r="J385" s="390"/>
      <c r="K385" s="390"/>
      <c r="L385" s="390"/>
      <c r="M385" s="390"/>
      <c r="N385" s="390"/>
      <c r="O385" s="390"/>
      <c r="P385" s="390"/>
      <c r="Q385" s="390"/>
      <c r="R385" s="390"/>
      <c r="S385" s="390"/>
      <c r="T385" s="390"/>
      <c r="U385" s="390"/>
      <c r="V385" s="390"/>
      <c r="W385" s="390"/>
      <c r="X385" s="390"/>
      <c r="Y385" s="390"/>
      <c r="Z385" s="390"/>
      <c r="AA385" s="390"/>
      <c r="AB385" s="390"/>
      <c r="AC385" s="390"/>
      <c r="AD385" s="390"/>
      <c r="AE385" s="390"/>
      <c r="AF385" s="390"/>
      <c r="AG385" s="390"/>
      <c r="AH385" s="390"/>
      <c r="AI385" s="391"/>
    </row>
    <row r="386" spans="2:35" ht="15" x14ac:dyDescent="0.25">
      <c r="B386" s="389"/>
      <c r="C386" s="390"/>
      <c r="D386" s="390"/>
      <c r="E386" s="390"/>
      <c r="F386" s="390"/>
      <c r="G386" s="390"/>
      <c r="H386" s="390"/>
      <c r="I386" s="390"/>
      <c r="J386" s="390"/>
      <c r="K386" s="390"/>
      <c r="L386" s="390"/>
      <c r="M386" s="390"/>
      <c r="N386" s="390"/>
      <c r="O386" s="390"/>
      <c r="P386" s="390"/>
      <c r="Q386" s="390"/>
      <c r="R386" s="390"/>
      <c r="S386" s="390"/>
      <c r="T386" s="390"/>
      <c r="U386" s="390"/>
      <c r="V386" s="390"/>
      <c r="W386" s="390"/>
      <c r="X386" s="390"/>
      <c r="Y386" s="390"/>
      <c r="Z386" s="390"/>
      <c r="AA386" s="390"/>
      <c r="AB386" s="390"/>
      <c r="AC386" s="390"/>
      <c r="AD386" s="390"/>
      <c r="AE386" s="390"/>
      <c r="AF386" s="390"/>
      <c r="AG386" s="390"/>
      <c r="AH386" s="390"/>
      <c r="AI386" s="391"/>
    </row>
    <row r="387" spans="2:35" ht="15" x14ac:dyDescent="0.25">
      <c r="B387" s="389"/>
      <c r="C387" s="390"/>
      <c r="D387" s="390"/>
      <c r="E387" s="390"/>
      <c r="F387" s="390"/>
      <c r="G387" s="390"/>
      <c r="H387" s="390"/>
      <c r="I387" s="390"/>
      <c r="J387" s="390"/>
      <c r="K387" s="390"/>
      <c r="L387" s="390"/>
      <c r="M387" s="390"/>
      <c r="N387" s="390"/>
      <c r="O387" s="390"/>
      <c r="P387" s="390"/>
      <c r="Q387" s="390"/>
      <c r="R387" s="390"/>
      <c r="S387" s="390"/>
      <c r="T387" s="390"/>
      <c r="U387" s="390"/>
      <c r="V387" s="390"/>
      <c r="W387" s="390"/>
      <c r="X387" s="390"/>
      <c r="Y387" s="390"/>
      <c r="Z387" s="390"/>
      <c r="AA387" s="390"/>
      <c r="AB387" s="390"/>
      <c r="AC387" s="390"/>
      <c r="AD387" s="390"/>
      <c r="AE387" s="390"/>
      <c r="AF387" s="390"/>
      <c r="AG387" s="390"/>
      <c r="AH387" s="390"/>
      <c r="AI387" s="391"/>
    </row>
    <row r="388" spans="2:35" ht="15" x14ac:dyDescent="0.25">
      <c r="B388" s="389"/>
      <c r="C388" s="390"/>
      <c r="D388" s="390"/>
      <c r="E388" s="390"/>
      <c r="F388" s="390"/>
      <c r="G388" s="390"/>
      <c r="H388" s="390"/>
      <c r="I388" s="390"/>
      <c r="J388" s="390"/>
      <c r="K388" s="390"/>
      <c r="L388" s="390"/>
      <c r="M388" s="390"/>
      <c r="N388" s="390"/>
      <c r="O388" s="390"/>
      <c r="P388" s="390"/>
      <c r="Q388" s="390"/>
      <c r="R388" s="390"/>
      <c r="S388" s="390"/>
      <c r="T388" s="390"/>
      <c r="U388" s="390"/>
      <c r="V388" s="390"/>
      <c r="W388" s="390"/>
      <c r="X388" s="390"/>
      <c r="Y388" s="390"/>
      <c r="Z388" s="390"/>
      <c r="AA388" s="390"/>
      <c r="AB388" s="390"/>
      <c r="AC388" s="390"/>
      <c r="AD388" s="390"/>
      <c r="AE388" s="390"/>
      <c r="AF388" s="390"/>
      <c r="AG388" s="390"/>
      <c r="AH388" s="390"/>
      <c r="AI388" s="391"/>
    </row>
    <row r="389" spans="2:35" ht="15" x14ac:dyDescent="0.25">
      <c r="B389" s="389"/>
      <c r="C389" s="390"/>
      <c r="D389" s="390"/>
      <c r="E389" s="390"/>
      <c r="F389" s="390"/>
      <c r="G389" s="390"/>
      <c r="H389" s="390"/>
      <c r="I389" s="390"/>
      <c r="J389" s="390"/>
      <c r="K389" s="390"/>
      <c r="L389" s="390"/>
      <c r="M389" s="390"/>
      <c r="N389" s="390"/>
      <c r="O389" s="390"/>
      <c r="P389" s="390"/>
      <c r="Q389" s="390"/>
      <c r="R389" s="390"/>
      <c r="S389" s="390"/>
      <c r="T389" s="390"/>
      <c r="U389" s="390"/>
      <c r="V389" s="390"/>
      <c r="W389" s="390"/>
      <c r="X389" s="390"/>
      <c r="Y389" s="390"/>
      <c r="Z389" s="390"/>
      <c r="AA389" s="390"/>
      <c r="AB389" s="390"/>
      <c r="AC389" s="390"/>
      <c r="AD389" s="390"/>
      <c r="AE389" s="390"/>
      <c r="AF389" s="390"/>
      <c r="AG389" s="390"/>
      <c r="AH389" s="390"/>
      <c r="AI389" s="391"/>
    </row>
    <row r="390" spans="2:35" ht="15" x14ac:dyDescent="0.25">
      <c r="B390" s="389"/>
      <c r="C390" s="390"/>
      <c r="D390" s="390"/>
      <c r="E390" s="390"/>
      <c r="F390" s="390"/>
      <c r="G390" s="390"/>
      <c r="H390" s="390"/>
      <c r="I390" s="390"/>
      <c r="J390" s="390"/>
      <c r="K390" s="390"/>
      <c r="L390" s="390"/>
      <c r="M390" s="390"/>
      <c r="N390" s="390"/>
      <c r="O390" s="390"/>
      <c r="P390" s="390"/>
      <c r="Q390" s="390"/>
      <c r="R390" s="390"/>
      <c r="S390" s="390"/>
      <c r="T390" s="390"/>
      <c r="U390" s="390"/>
      <c r="V390" s="390"/>
      <c r="W390" s="390"/>
      <c r="X390" s="390"/>
      <c r="Y390" s="390"/>
      <c r="Z390" s="390"/>
      <c r="AA390" s="390"/>
      <c r="AB390" s="390"/>
      <c r="AC390" s="390"/>
      <c r="AD390" s="390"/>
      <c r="AE390" s="390"/>
      <c r="AF390" s="390"/>
      <c r="AG390" s="390"/>
      <c r="AH390" s="390"/>
      <c r="AI390" s="391"/>
    </row>
    <row r="391" spans="2:35" ht="15" x14ac:dyDescent="0.25">
      <c r="B391" s="389"/>
      <c r="C391" s="390"/>
      <c r="D391" s="390"/>
      <c r="E391" s="390"/>
      <c r="F391" s="390"/>
      <c r="G391" s="390"/>
      <c r="H391" s="390"/>
      <c r="I391" s="390"/>
      <c r="J391" s="390"/>
      <c r="K391" s="390"/>
      <c r="L391" s="390"/>
      <c r="M391" s="390"/>
      <c r="N391" s="390"/>
      <c r="O391" s="390"/>
      <c r="P391" s="390"/>
      <c r="Q391" s="390"/>
      <c r="R391" s="390"/>
      <c r="S391" s="390"/>
      <c r="T391" s="390"/>
      <c r="U391" s="390"/>
      <c r="V391" s="390"/>
      <c r="W391" s="390"/>
      <c r="X391" s="390"/>
      <c r="Y391" s="390"/>
      <c r="Z391" s="390"/>
      <c r="AA391" s="390"/>
      <c r="AB391" s="390"/>
      <c r="AC391" s="390"/>
      <c r="AD391" s="390"/>
      <c r="AE391" s="390"/>
      <c r="AF391" s="390"/>
      <c r="AG391" s="390"/>
      <c r="AH391" s="390"/>
      <c r="AI391" s="391"/>
    </row>
    <row r="392" spans="2:35" ht="15" x14ac:dyDescent="0.25">
      <c r="B392" s="389"/>
      <c r="C392" s="390"/>
      <c r="D392" s="390"/>
      <c r="E392" s="390"/>
      <c r="F392" s="390"/>
      <c r="G392" s="390"/>
      <c r="H392" s="390"/>
      <c r="I392" s="390"/>
      <c r="J392" s="390"/>
      <c r="K392" s="390"/>
      <c r="L392" s="390"/>
      <c r="M392" s="390"/>
      <c r="N392" s="390"/>
      <c r="O392" s="390"/>
      <c r="P392" s="390"/>
      <c r="Q392" s="390"/>
      <c r="R392" s="390"/>
      <c r="S392" s="390"/>
      <c r="T392" s="390"/>
      <c r="U392" s="390"/>
      <c r="V392" s="390"/>
      <c r="W392" s="390"/>
      <c r="X392" s="390"/>
      <c r="Y392" s="390"/>
      <c r="Z392" s="390"/>
      <c r="AA392" s="390"/>
      <c r="AB392" s="390"/>
      <c r="AC392" s="390"/>
      <c r="AD392" s="390"/>
      <c r="AE392" s="390"/>
      <c r="AF392" s="390"/>
      <c r="AG392" s="390"/>
      <c r="AH392" s="390"/>
      <c r="AI392" s="391"/>
    </row>
    <row r="393" spans="2:35" ht="15" x14ac:dyDescent="0.25">
      <c r="B393" s="389"/>
      <c r="C393" s="390"/>
      <c r="D393" s="390"/>
      <c r="E393" s="390"/>
      <c r="F393" s="390"/>
      <c r="G393" s="390"/>
      <c r="H393" s="390"/>
      <c r="I393" s="390"/>
      <c r="J393" s="390"/>
      <c r="K393" s="390"/>
      <c r="L393" s="390"/>
      <c r="M393" s="390"/>
      <c r="N393" s="390"/>
      <c r="O393" s="390"/>
      <c r="P393" s="390"/>
      <c r="Q393" s="390"/>
      <c r="R393" s="390"/>
      <c r="S393" s="390"/>
      <c r="T393" s="390"/>
      <c r="U393" s="390"/>
      <c r="V393" s="390"/>
      <c r="W393" s="390"/>
      <c r="X393" s="390"/>
      <c r="Y393" s="390"/>
      <c r="Z393" s="390"/>
      <c r="AA393" s="390"/>
      <c r="AB393" s="390"/>
      <c r="AC393" s="390"/>
      <c r="AD393" s="390"/>
      <c r="AE393" s="390"/>
      <c r="AF393" s="390"/>
      <c r="AG393" s="390"/>
      <c r="AH393" s="390"/>
      <c r="AI393" s="391"/>
    </row>
    <row r="394" spans="2:35" ht="15" x14ac:dyDescent="0.25">
      <c r="B394" s="389"/>
      <c r="C394" s="390"/>
      <c r="D394" s="390"/>
      <c r="E394" s="390"/>
      <c r="F394" s="390"/>
      <c r="G394" s="390"/>
      <c r="H394" s="390"/>
      <c r="I394" s="390"/>
      <c r="J394" s="390"/>
      <c r="K394" s="390"/>
      <c r="L394" s="390"/>
      <c r="M394" s="390"/>
      <c r="N394" s="390"/>
      <c r="O394" s="390"/>
      <c r="P394" s="390"/>
      <c r="Q394" s="390"/>
      <c r="R394" s="390"/>
      <c r="S394" s="390"/>
      <c r="T394" s="390"/>
      <c r="U394" s="390"/>
      <c r="V394" s="390"/>
      <c r="W394" s="390"/>
      <c r="X394" s="390"/>
      <c r="Y394" s="390"/>
      <c r="Z394" s="390"/>
      <c r="AA394" s="390"/>
      <c r="AB394" s="390"/>
      <c r="AC394" s="390"/>
      <c r="AD394" s="390"/>
      <c r="AE394" s="390"/>
      <c r="AF394" s="390"/>
      <c r="AG394" s="390"/>
      <c r="AH394" s="390"/>
      <c r="AI394" s="391"/>
    </row>
    <row r="395" spans="2:35" ht="15" x14ac:dyDescent="0.25">
      <c r="B395" s="389"/>
      <c r="C395" s="390"/>
      <c r="D395" s="390"/>
      <c r="E395" s="390"/>
      <c r="F395" s="390"/>
      <c r="G395" s="390"/>
      <c r="H395" s="390"/>
      <c r="I395" s="390"/>
      <c r="J395" s="390"/>
      <c r="K395" s="390"/>
      <c r="L395" s="390"/>
      <c r="M395" s="390"/>
      <c r="N395" s="390"/>
      <c r="O395" s="390"/>
      <c r="P395" s="390"/>
      <c r="Q395" s="390"/>
      <c r="R395" s="390"/>
      <c r="S395" s="390"/>
      <c r="T395" s="390"/>
      <c r="U395" s="390"/>
      <c r="V395" s="390"/>
      <c r="W395" s="390"/>
      <c r="X395" s="390"/>
      <c r="Y395" s="390"/>
      <c r="Z395" s="390"/>
      <c r="AA395" s="390"/>
      <c r="AB395" s="390"/>
      <c r="AC395" s="390"/>
      <c r="AD395" s="390"/>
      <c r="AE395" s="390"/>
      <c r="AF395" s="390"/>
      <c r="AG395" s="390"/>
      <c r="AH395" s="390"/>
      <c r="AI395" s="391"/>
    </row>
    <row r="396" spans="2:35" ht="15" x14ac:dyDescent="0.25">
      <c r="B396" s="389"/>
      <c r="C396" s="390"/>
      <c r="D396" s="390"/>
      <c r="E396" s="390"/>
      <c r="F396" s="390"/>
      <c r="G396" s="390"/>
      <c r="H396" s="390"/>
      <c r="I396" s="390"/>
      <c r="J396" s="390"/>
      <c r="K396" s="390"/>
      <c r="L396" s="390"/>
      <c r="M396" s="390"/>
      <c r="N396" s="390"/>
      <c r="O396" s="390"/>
      <c r="P396" s="390"/>
      <c r="Q396" s="390"/>
      <c r="R396" s="390"/>
      <c r="S396" s="390"/>
      <c r="T396" s="390"/>
      <c r="U396" s="390"/>
      <c r="V396" s="390"/>
      <c r="W396" s="390"/>
      <c r="X396" s="390"/>
      <c r="Y396" s="390"/>
      <c r="Z396" s="390"/>
      <c r="AA396" s="390"/>
      <c r="AB396" s="390"/>
      <c r="AC396" s="390"/>
      <c r="AD396" s="390"/>
      <c r="AE396" s="390"/>
      <c r="AF396" s="390"/>
      <c r="AG396" s="390"/>
      <c r="AH396" s="390"/>
      <c r="AI396" s="391"/>
    </row>
    <row r="397" spans="2:35" ht="15" x14ac:dyDescent="0.25">
      <c r="B397" s="389"/>
      <c r="C397" s="390"/>
      <c r="D397" s="390"/>
      <c r="E397" s="390"/>
      <c r="F397" s="390"/>
      <c r="G397" s="390"/>
      <c r="H397" s="390"/>
      <c r="I397" s="390"/>
      <c r="J397" s="390"/>
      <c r="K397" s="390"/>
      <c r="L397" s="390"/>
      <c r="M397" s="390"/>
      <c r="N397" s="390"/>
      <c r="O397" s="390"/>
      <c r="P397" s="390"/>
      <c r="Q397" s="390"/>
      <c r="R397" s="390"/>
      <c r="S397" s="390"/>
      <c r="T397" s="390"/>
      <c r="U397" s="390"/>
      <c r="V397" s="390"/>
      <c r="W397" s="390"/>
      <c r="X397" s="390"/>
      <c r="Y397" s="390"/>
      <c r="Z397" s="390"/>
      <c r="AA397" s="390"/>
      <c r="AB397" s="390"/>
      <c r="AC397" s="390"/>
      <c r="AD397" s="390"/>
      <c r="AE397" s="390"/>
      <c r="AF397" s="390"/>
      <c r="AG397" s="390"/>
      <c r="AH397" s="390"/>
      <c r="AI397" s="391"/>
    </row>
    <row r="398" spans="2:35" ht="15" x14ac:dyDescent="0.25">
      <c r="B398" s="389"/>
      <c r="C398" s="390"/>
      <c r="D398" s="390"/>
      <c r="E398" s="390"/>
      <c r="F398" s="390"/>
      <c r="G398" s="390"/>
      <c r="H398" s="390"/>
      <c r="I398" s="390"/>
      <c r="J398" s="390"/>
      <c r="K398" s="390"/>
      <c r="L398" s="390"/>
      <c r="M398" s="390"/>
      <c r="N398" s="390"/>
      <c r="O398" s="390"/>
      <c r="P398" s="390"/>
      <c r="Q398" s="390"/>
      <c r="R398" s="390"/>
      <c r="S398" s="390"/>
      <c r="T398" s="390"/>
      <c r="U398" s="390"/>
      <c r="V398" s="390"/>
      <c r="W398" s="390"/>
      <c r="X398" s="390"/>
      <c r="Y398" s="390"/>
      <c r="Z398" s="390"/>
      <c r="AA398" s="390"/>
      <c r="AB398" s="390"/>
      <c r="AC398" s="390"/>
      <c r="AD398" s="390"/>
      <c r="AE398" s="390"/>
      <c r="AF398" s="390"/>
      <c r="AG398" s="390"/>
      <c r="AH398" s="390"/>
      <c r="AI398" s="391"/>
    </row>
    <row r="399" spans="2:35" ht="15" x14ac:dyDescent="0.25">
      <c r="B399" s="389"/>
      <c r="C399" s="390"/>
      <c r="D399" s="390"/>
      <c r="E399" s="390"/>
      <c r="F399" s="390"/>
      <c r="G399" s="390"/>
      <c r="H399" s="390"/>
      <c r="I399" s="390"/>
      <c r="J399" s="390"/>
      <c r="K399" s="390"/>
      <c r="L399" s="390"/>
      <c r="M399" s="390"/>
      <c r="N399" s="390"/>
      <c r="O399" s="390"/>
      <c r="P399" s="390"/>
      <c r="Q399" s="390"/>
      <c r="R399" s="390"/>
      <c r="S399" s="390"/>
      <c r="T399" s="390"/>
      <c r="U399" s="390"/>
      <c r="V399" s="390"/>
      <c r="W399" s="390"/>
      <c r="X399" s="390"/>
      <c r="Y399" s="390"/>
      <c r="Z399" s="390"/>
      <c r="AA399" s="390"/>
      <c r="AB399" s="390"/>
      <c r="AC399" s="390"/>
      <c r="AD399" s="390"/>
      <c r="AE399" s="390"/>
      <c r="AF399" s="390"/>
      <c r="AG399" s="390"/>
      <c r="AH399" s="390"/>
      <c r="AI399" s="391"/>
    </row>
    <row r="400" spans="2:35" ht="15" x14ac:dyDescent="0.25">
      <c r="B400" s="389"/>
      <c r="C400" s="390"/>
      <c r="D400" s="390"/>
      <c r="E400" s="390"/>
      <c r="F400" s="390"/>
      <c r="G400" s="390"/>
      <c r="H400" s="390"/>
      <c r="I400" s="390"/>
      <c r="J400" s="390"/>
      <c r="K400" s="390"/>
      <c r="L400" s="390"/>
      <c r="M400" s="390"/>
      <c r="N400" s="390"/>
      <c r="O400" s="390"/>
      <c r="P400" s="390"/>
      <c r="Q400" s="390"/>
      <c r="R400" s="390"/>
      <c r="S400" s="390"/>
      <c r="T400" s="390"/>
      <c r="U400" s="390"/>
      <c r="V400" s="390"/>
      <c r="W400" s="390"/>
      <c r="X400" s="390"/>
      <c r="Y400" s="390"/>
      <c r="Z400" s="390"/>
      <c r="AA400" s="390"/>
      <c r="AB400" s="390"/>
      <c r="AC400" s="390"/>
      <c r="AD400" s="390"/>
      <c r="AE400" s="390"/>
      <c r="AF400" s="390"/>
      <c r="AG400" s="390"/>
      <c r="AH400" s="390"/>
      <c r="AI400" s="391"/>
    </row>
    <row r="401" spans="2:35" ht="15" x14ac:dyDescent="0.25">
      <c r="B401" s="389"/>
      <c r="C401" s="390"/>
      <c r="D401" s="390"/>
      <c r="E401" s="390"/>
      <c r="F401" s="390"/>
      <c r="G401" s="390"/>
      <c r="H401" s="390"/>
      <c r="I401" s="390"/>
      <c r="J401" s="390"/>
      <c r="K401" s="390"/>
      <c r="L401" s="390"/>
      <c r="M401" s="390"/>
      <c r="N401" s="390"/>
      <c r="O401" s="390"/>
      <c r="P401" s="390"/>
      <c r="Q401" s="390"/>
      <c r="R401" s="390"/>
      <c r="S401" s="390"/>
      <c r="T401" s="390"/>
      <c r="U401" s="390"/>
      <c r="V401" s="390"/>
      <c r="W401" s="390"/>
      <c r="X401" s="390"/>
      <c r="Y401" s="390"/>
      <c r="Z401" s="390"/>
      <c r="AA401" s="390"/>
      <c r="AB401" s="390"/>
      <c r="AC401" s="390"/>
      <c r="AD401" s="390"/>
      <c r="AE401" s="390"/>
      <c r="AF401" s="390"/>
      <c r="AG401" s="390"/>
      <c r="AH401" s="390"/>
      <c r="AI401" s="391"/>
    </row>
    <row r="402" spans="2:35" ht="15" x14ac:dyDescent="0.25">
      <c r="B402" s="389"/>
      <c r="C402" s="390"/>
      <c r="D402" s="390"/>
      <c r="E402" s="390"/>
      <c r="F402" s="390"/>
      <c r="G402" s="390"/>
      <c r="H402" s="390"/>
      <c r="I402" s="390"/>
      <c r="J402" s="390"/>
      <c r="K402" s="390"/>
      <c r="L402" s="390"/>
      <c r="M402" s="390"/>
      <c r="N402" s="390"/>
      <c r="O402" s="390"/>
      <c r="P402" s="390"/>
      <c r="Q402" s="390"/>
      <c r="R402" s="390"/>
      <c r="S402" s="390"/>
      <c r="T402" s="390"/>
      <c r="U402" s="390"/>
      <c r="V402" s="390"/>
      <c r="W402" s="390"/>
      <c r="X402" s="390"/>
      <c r="Y402" s="390"/>
      <c r="Z402" s="390"/>
      <c r="AA402" s="390"/>
      <c r="AB402" s="390"/>
      <c r="AC402" s="390"/>
      <c r="AD402" s="390"/>
      <c r="AE402" s="390"/>
      <c r="AF402" s="390"/>
      <c r="AG402" s="390"/>
      <c r="AH402" s="390"/>
      <c r="AI402" s="391"/>
    </row>
    <row r="403" spans="2:35" ht="15" x14ac:dyDescent="0.25">
      <c r="B403" s="389"/>
      <c r="C403" s="390"/>
      <c r="D403" s="390"/>
      <c r="E403" s="390"/>
      <c r="F403" s="390"/>
      <c r="G403" s="390"/>
      <c r="H403" s="390"/>
      <c r="I403" s="390"/>
      <c r="J403" s="390"/>
      <c r="K403" s="390"/>
      <c r="L403" s="390"/>
      <c r="M403" s="390"/>
      <c r="N403" s="390"/>
      <c r="O403" s="390"/>
      <c r="P403" s="390"/>
      <c r="Q403" s="390"/>
      <c r="R403" s="390"/>
      <c r="S403" s="390"/>
      <c r="T403" s="390"/>
      <c r="U403" s="390"/>
      <c r="V403" s="390"/>
      <c r="W403" s="390"/>
      <c r="X403" s="390"/>
      <c r="Y403" s="390"/>
      <c r="Z403" s="390"/>
      <c r="AA403" s="390"/>
      <c r="AB403" s="390"/>
      <c r="AC403" s="390"/>
      <c r="AD403" s="390"/>
      <c r="AE403" s="390"/>
      <c r="AF403" s="390"/>
      <c r="AG403" s="390"/>
      <c r="AH403" s="390"/>
      <c r="AI403" s="391"/>
    </row>
    <row r="404" spans="2:35" ht="15" x14ac:dyDescent="0.25">
      <c r="B404" s="389"/>
      <c r="C404" s="390"/>
      <c r="D404" s="390"/>
      <c r="E404" s="390"/>
      <c r="F404" s="390"/>
      <c r="G404" s="390"/>
      <c r="H404" s="390"/>
      <c r="I404" s="390"/>
      <c r="J404" s="390"/>
      <c r="K404" s="390"/>
      <c r="L404" s="390"/>
      <c r="M404" s="390"/>
      <c r="N404" s="390"/>
      <c r="O404" s="390"/>
      <c r="P404" s="390"/>
      <c r="Q404" s="390"/>
      <c r="R404" s="390"/>
      <c r="S404" s="390"/>
      <c r="T404" s="390"/>
      <c r="U404" s="390"/>
      <c r="V404" s="390"/>
      <c r="W404" s="390"/>
      <c r="X404" s="390"/>
      <c r="Y404" s="390"/>
      <c r="Z404" s="390"/>
      <c r="AA404" s="390"/>
      <c r="AB404" s="390"/>
      <c r="AC404" s="390"/>
      <c r="AD404" s="390"/>
      <c r="AE404" s="390"/>
      <c r="AF404" s="390"/>
      <c r="AG404" s="390"/>
      <c r="AH404" s="390"/>
      <c r="AI404" s="391"/>
    </row>
    <row r="405" spans="2:35" ht="15" x14ac:dyDescent="0.25">
      <c r="B405" s="389"/>
      <c r="C405" s="390"/>
      <c r="D405" s="390"/>
      <c r="E405" s="390"/>
      <c r="F405" s="390"/>
      <c r="G405" s="390"/>
      <c r="H405" s="390"/>
      <c r="I405" s="390"/>
      <c r="J405" s="390"/>
      <c r="K405" s="390"/>
      <c r="L405" s="390"/>
      <c r="M405" s="390"/>
      <c r="N405" s="390"/>
      <c r="O405" s="390"/>
      <c r="P405" s="390"/>
      <c r="Q405" s="390"/>
      <c r="R405" s="390"/>
      <c r="S405" s="390"/>
      <c r="T405" s="390"/>
      <c r="U405" s="390"/>
      <c r="V405" s="390"/>
      <c r="W405" s="390"/>
      <c r="X405" s="390"/>
      <c r="Y405" s="390"/>
      <c r="Z405" s="390"/>
      <c r="AA405" s="390"/>
      <c r="AB405" s="390"/>
      <c r="AC405" s="390"/>
      <c r="AD405" s="390"/>
      <c r="AE405" s="390"/>
      <c r="AF405" s="390"/>
      <c r="AG405" s="390"/>
      <c r="AH405" s="390"/>
      <c r="AI405" s="391"/>
    </row>
    <row r="406" spans="2:35" ht="15" x14ac:dyDescent="0.25">
      <c r="B406" s="389"/>
      <c r="C406" s="390"/>
      <c r="D406" s="390"/>
      <c r="E406" s="390"/>
      <c r="F406" s="390"/>
      <c r="G406" s="390"/>
      <c r="H406" s="390"/>
      <c r="I406" s="390"/>
      <c r="J406" s="390"/>
      <c r="K406" s="390"/>
      <c r="L406" s="390"/>
      <c r="M406" s="390"/>
      <c r="N406" s="390"/>
      <c r="O406" s="390"/>
      <c r="P406" s="390"/>
      <c r="Q406" s="390"/>
      <c r="R406" s="390"/>
      <c r="S406" s="390"/>
      <c r="T406" s="390"/>
      <c r="U406" s="390"/>
      <c r="V406" s="390"/>
      <c r="W406" s="390"/>
      <c r="X406" s="390"/>
      <c r="Y406" s="390"/>
      <c r="Z406" s="390"/>
      <c r="AA406" s="390"/>
      <c r="AB406" s="390"/>
      <c r="AC406" s="390"/>
      <c r="AD406" s="390"/>
      <c r="AE406" s="390"/>
      <c r="AF406" s="390"/>
      <c r="AG406" s="390"/>
      <c r="AH406" s="390"/>
      <c r="AI406" s="391"/>
    </row>
    <row r="407" spans="2:35" ht="15.75" thickBot="1" x14ac:dyDescent="0.3">
      <c r="B407" s="392"/>
      <c r="C407" s="393"/>
      <c r="D407" s="393"/>
      <c r="E407" s="393"/>
      <c r="F407" s="393"/>
      <c r="G407" s="393"/>
      <c r="H407" s="393"/>
      <c r="I407" s="393"/>
      <c r="J407" s="393"/>
      <c r="K407" s="393"/>
      <c r="L407" s="393"/>
      <c r="M407" s="393"/>
      <c r="N407" s="393"/>
      <c r="O407" s="393"/>
      <c r="P407" s="393"/>
      <c r="Q407" s="393"/>
      <c r="R407" s="393"/>
      <c r="S407" s="393"/>
      <c r="T407" s="393"/>
      <c r="U407" s="393"/>
      <c r="V407" s="393"/>
      <c r="W407" s="393"/>
      <c r="X407" s="393"/>
      <c r="Y407" s="393"/>
      <c r="Z407" s="393"/>
      <c r="AA407" s="393"/>
      <c r="AB407" s="393"/>
      <c r="AC407" s="393"/>
      <c r="AD407" s="393"/>
      <c r="AE407" s="393"/>
      <c r="AF407" s="393"/>
      <c r="AG407" s="393"/>
      <c r="AH407" s="393"/>
      <c r="AI407" s="394"/>
    </row>
  </sheetData>
  <sheetProtection algorithmName="SHA-512" hashValue="D7g4boW19IGp748HQQL4xv+XJR2pwNi/FWTvIFAqzMqHEO8OMGZ6peGfEj82V7FeWa84eVFN9AoCQLLBAG3NJw==" saltValue="X/GTxLWCQjIsVtSBLQl9aQ==" spinCount="100000" sheet="1" selectLockedCells="1"/>
  <mergeCells count="88">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267:B275"/>
    <mergeCell ref="B276:B284"/>
    <mergeCell ref="B285:B293"/>
    <mergeCell ref="B294:B302"/>
    <mergeCell ref="B203:B211"/>
    <mergeCell ref="B213:B221"/>
    <mergeCell ref="B222:B230"/>
    <mergeCell ref="B231:B239"/>
    <mergeCell ref="B240:B248"/>
    <mergeCell ref="B184:B192"/>
    <mergeCell ref="B98:B106"/>
    <mergeCell ref="B107:B115"/>
    <mergeCell ref="B116:B124"/>
    <mergeCell ref="B125:B133"/>
    <mergeCell ref="B136:B137"/>
    <mergeCell ref="B138:B147"/>
    <mergeCell ref="B148:B156"/>
    <mergeCell ref="B157:B165"/>
    <mergeCell ref="B166:B174"/>
    <mergeCell ref="B175:B183"/>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D6:D7"/>
    <mergeCell ref="E6:F6"/>
    <mergeCell ref="G6:H6"/>
    <mergeCell ref="K6:L6"/>
    <mergeCell ref="M6:N6"/>
    <mergeCell ref="O6:P6"/>
    <mergeCell ref="Q6:R6"/>
    <mergeCell ref="S6:T6"/>
    <mergeCell ref="X2:Y2"/>
    <mergeCell ref="Z2:AC2"/>
    <mergeCell ref="B3:C3"/>
    <mergeCell ref="AJ3:AK5"/>
    <mergeCell ref="B4:AI4"/>
    <mergeCell ref="B5:AI5"/>
    <mergeCell ref="D2:F2"/>
    <mergeCell ref="G2:H2"/>
    <mergeCell ref="I2:K2"/>
    <mergeCell ref="L2:R2"/>
    <mergeCell ref="S2:T2"/>
    <mergeCell ref="U2:W2"/>
  </mergeCells>
  <phoneticPr fontId="6" type="noConversion"/>
  <conditionalFormatting sqref="B2 AI8:AI133 AI135:AI201 AI213:AI320 AI203:AI211">
    <cfRule type="cellIs" dxfId="456" priority="209" operator="equal">
      <formula>0</formula>
    </cfRule>
  </conditionalFormatting>
  <conditionalFormatting sqref="D2">
    <cfRule type="cellIs" dxfId="455" priority="208" operator="equal">
      <formula>0</formula>
    </cfRule>
  </conditionalFormatting>
  <conditionalFormatting sqref="AK8">
    <cfRule type="notContainsBlanks" dxfId="454" priority="210">
      <formula>LEN(TRIM(AK8))&gt;0</formula>
    </cfRule>
  </conditionalFormatting>
  <conditionalFormatting sqref="AJ3:AK5">
    <cfRule type="notContainsBlanks" dxfId="453" priority="205">
      <formula>LEN(TRIM(AJ3))&gt;0</formula>
    </cfRule>
  </conditionalFormatting>
  <conditionalFormatting sqref="M8:R8 N9 P9">
    <cfRule type="expression" dxfId="452" priority="187">
      <formula>M17&gt;M8</formula>
    </cfRule>
  </conditionalFormatting>
  <conditionalFormatting sqref="N18 P18 M17:AH17">
    <cfRule type="expression" dxfId="451" priority="186">
      <formula>M17&gt;M8</formula>
    </cfRule>
  </conditionalFormatting>
  <conditionalFormatting sqref="AK26:AK43">
    <cfRule type="notContainsBlanks" dxfId="450" priority="135">
      <formula>LEN(TRIM(AK26))&gt;0</formula>
    </cfRule>
  </conditionalFormatting>
  <conditionalFormatting sqref="AK44:AK61">
    <cfRule type="notContainsBlanks" dxfId="449" priority="134">
      <formula>LEN(TRIM(AK44))&gt;0</formula>
    </cfRule>
  </conditionalFormatting>
  <conditionalFormatting sqref="AK62:AK79">
    <cfRule type="notContainsBlanks" dxfId="448" priority="133">
      <formula>LEN(TRIM(AK62))&gt;0</formula>
    </cfRule>
  </conditionalFormatting>
  <conditionalFormatting sqref="AK80">
    <cfRule type="notContainsBlanks" dxfId="447" priority="211">
      <formula>LEN(TRIM(AK80))&gt;0</formula>
    </cfRule>
  </conditionalFormatting>
  <conditionalFormatting sqref="AK98">
    <cfRule type="notContainsBlanks" dxfId="446" priority="131">
      <formula>LEN(TRIM(AK98))&gt;0</formula>
    </cfRule>
  </conditionalFormatting>
  <conditionalFormatting sqref="AK116">
    <cfRule type="notContainsBlanks" dxfId="445" priority="130">
      <formula>LEN(TRIM(AK116))&gt;0</formula>
    </cfRule>
  </conditionalFormatting>
  <conditionalFormatting sqref="AK135:AK147">
    <cfRule type="notContainsBlanks" dxfId="444" priority="129">
      <formula>LEN(TRIM(AK135))&gt;0</formula>
    </cfRule>
  </conditionalFormatting>
  <conditionalFormatting sqref="AK148:AK165">
    <cfRule type="notContainsBlanks" dxfId="443" priority="128">
      <formula>LEN(TRIM(AK148))&gt;0</formula>
    </cfRule>
  </conditionalFormatting>
  <conditionalFormatting sqref="AK166:AK183">
    <cfRule type="notContainsBlanks" dxfId="442" priority="127">
      <formula>LEN(TRIM(AK166))&gt;0</formula>
    </cfRule>
  </conditionalFormatting>
  <conditionalFormatting sqref="AK184">
    <cfRule type="notContainsBlanks" dxfId="441" priority="126">
      <formula>LEN(TRIM(AK184))&gt;0</formula>
    </cfRule>
  </conditionalFormatting>
  <conditionalFormatting sqref="AK213:AK230">
    <cfRule type="notContainsBlanks" dxfId="440" priority="125">
      <formula>LEN(TRIM(AK213))&gt;0</formula>
    </cfRule>
  </conditionalFormatting>
  <conditionalFormatting sqref="AK231:AK248">
    <cfRule type="notContainsBlanks" dxfId="439" priority="124">
      <formula>LEN(TRIM(AK231))&gt;0</formula>
    </cfRule>
  </conditionalFormatting>
  <conditionalFormatting sqref="AK249:AK266">
    <cfRule type="notContainsBlanks" dxfId="438" priority="123">
      <formula>LEN(TRIM(AK249))&gt;0</formula>
    </cfRule>
  </conditionalFormatting>
  <conditionalFormatting sqref="AK267:AK284">
    <cfRule type="notContainsBlanks" dxfId="437" priority="122">
      <formula>LEN(TRIM(AK267))&gt;0</formula>
    </cfRule>
  </conditionalFormatting>
  <conditionalFormatting sqref="AK285:AK320">
    <cfRule type="notContainsBlanks" dxfId="436" priority="121">
      <formula>LEN(TRIM(AK285))&gt;0</formula>
    </cfRule>
  </conditionalFormatting>
  <conditionalFormatting sqref="N18 P18 M17:AH17">
    <cfRule type="expression" dxfId="435" priority="120">
      <formula>M17&lt;M26</formula>
    </cfRule>
  </conditionalFormatting>
  <conditionalFormatting sqref="M26:R26 N27 P27">
    <cfRule type="expression" dxfId="434" priority="119">
      <formula>M17&lt;M26</formula>
    </cfRule>
  </conditionalFormatting>
  <conditionalFormatting sqref="Q19">
    <cfRule type="expression" dxfId="433" priority="118">
      <formula>Q19&gt;Q10</formula>
    </cfRule>
  </conditionalFormatting>
  <conditionalFormatting sqref="Q19">
    <cfRule type="expression" dxfId="432" priority="117">
      <formula>Q19&lt;Q28</formula>
    </cfRule>
  </conditionalFormatting>
  <conditionalFormatting sqref="O19">
    <cfRule type="expression" dxfId="431" priority="116">
      <formula>O19&gt;O10</formula>
    </cfRule>
  </conditionalFormatting>
  <conditionalFormatting sqref="O19">
    <cfRule type="expression" dxfId="430" priority="115">
      <formula>O19&lt;O28</formula>
    </cfRule>
  </conditionalFormatting>
  <conditionalFormatting sqref="M19">
    <cfRule type="expression" dxfId="429" priority="114">
      <formula>M19&gt;M10</formula>
    </cfRule>
  </conditionalFormatting>
  <conditionalFormatting sqref="M19">
    <cfRule type="expression" dxfId="428" priority="113">
      <formula>M19&lt;M28</formula>
    </cfRule>
  </conditionalFormatting>
  <conditionalFormatting sqref="M20">
    <cfRule type="expression" dxfId="427" priority="112">
      <formula>M20&gt;M11</formula>
    </cfRule>
  </conditionalFormatting>
  <conditionalFormatting sqref="M20">
    <cfRule type="expression" dxfId="426" priority="111">
      <formula>M20&lt;M29</formula>
    </cfRule>
  </conditionalFormatting>
  <conditionalFormatting sqref="O20">
    <cfRule type="expression" dxfId="425" priority="110">
      <formula>O20&gt;O11</formula>
    </cfRule>
  </conditionalFormatting>
  <conditionalFormatting sqref="O20">
    <cfRule type="expression" dxfId="424" priority="109">
      <formula>O20&lt;O29</formula>
    </cfRule>
  </conditionalFormatting>
  <conditionalFormatting sqref="Q20">
    <cfRule type="expression" dxfId="423" priority="108">
      <formula>Q20&gt;Q11</formula>
    </cfRule>
  </conditionalFormatting>
  <conditionalFormatting sqref="Q20">
    <cfRule type="expression" dxfId="422" priority="107">
      <formula>Q20&lt;Q29</formula>
    </cfRule>
  </conditionalFormatting>
  <conditionalFormatting sqref="N21 N25 P25 R25 P21 M22:R24">
    <cfRule type="expression" dxfId="421" priority="106">
      <formula>M21&gt;M12</formula>
    </cfRule>
  </conditionalFormatting>
  <conditionalFormatting sqref="N21 N25 P25 R25 P21 M22:R24">
    <cfRule type="expression" dxfId="420" priority="105">
      <formula>M21&lt;M30</formula>
    </cfRule>
  </conditionalFormatting>
  <conditionalFormatting sqref="R21">
    <cfRule type="expression" dxfId="419" priority="102">
      <formula>R21&gt;R12</formula>
    </cfRule>
  </conditionalFormatting>
  <conditionalFormatting sqref="R21">
    <cfRule type="expression" dxfId="418" priority="101">
      <formula>R21&lt;R30</formula>
    </cfRule>
  </conditionalFormatting>
  <conditionalFormatting sqref="M44:R44 N45 P45">
    <cfRule type="expression" dxfId="417" priority="87">
      <formula>(M44+M26)&gt;M8</formula>
    </cfRule>
  </conditionalFormatting>
  <conditionalFormatting sqref="M8:R8 N9 P9">
    <cfRule type="expression" dxfId="416" priority="86">
      <formula>(M44+M26)&gt;M8</formula>
    </cfRule>
  </conditionalFormatting>
  <conditionalFormatting sqref="M26:R26 N27 P27">
    <cfRule type="expression" dxfId="415" priority="85">
      <formula>(M44+M26)&gt;M8</formula>
    </cfRule>
  </conditionalFormatting>
  <conditionalFormatting sqref="M46:M47">
    <cfRule type="expression" dxfId="414" priority="84">
      <formula>(M46+M28)&gt;M10</formula>
    </cfRule>
  </conditionalFormatting>
  <conditionalFormatting sqref="O46:O47">
    <cfRule type="expression" dxfId="413" priority="83">
      <formula>(O46+O28)&gt;O10</formula>
    </cfRule>
  </conditionalFormatting>
  <conditionalFormatting sqref="Q46:Q47">
    <cfRule type="expression" dxfId="412" priority="82">
      <formula>(Q46+Q28)&gt;Q10</formula>
    </cfRule>
  </conditionalFormatting>
  <conditionalFormatting sqref="O49:R49 P52 N48:N52 R52 O51:R51 P50 R50">
    <cfRule type="expression" dxfId="411" priority="81">
      <formula>(N48+N30)&gt;N12</formula>
    </cfRule>
  </conditionalFormatting>
  <conditionalFormatting sqref="P48">
    <cfRule type="expression" dxfId="410" priority="80">
      <formula>(P48+P30)&gt;P12</formula>
    </cfRule>
  </conditionalFormatting>
  <conditionalFormatting sqref="R48">
    <cfRule type="expression" dxfId="409" priority="79">
      <formula>(R48+R30)&gt;R12</formula>
    </cfRule>
  </conditionalFormatting>
  <conditionalFormatting sqref="M49:M51">
    <cfRule type="expression" dxfId="408" priority="78">
      <formula>(M49+M31)&gt;M13</formula>
    </cfRule>
  </conditionalFormatting>
  <conditionalFormatting sqref="M10:M11">
    <cfRule type="expression" dxfId="407" priority="69">
      <formula>M19&gt;M10</formula>
    </cfRule>
  </conditionalFormatting>
  <conditionalFormatting sqref="M10:M11">
    <cfRule type="expression" dxfId="406" priority="68">
      <formula>(M46+M28)&gt;M10</formula>
    </cfRule>
  </conditionalFormatting>
  <conditionalFormatting sqref="O10:O11">
    <cfRule type="expression" dxfId="405" priority="67">
      <formula>O19&gt;O10</formula>
    </cfRule>
  </conditionalFormatting>
  <conditionalFormatting sqref="O10:O11">
    <cfRule type="expression" dxfId="404" priority="66">
      <formula>(O46+O28)&gt;O10</formula>
    </cfRule>
  </conditionalFormatting>
  <conditionalFormatting sqref="Q10:Q11">
    <cfRule type="expression" dxfId="403" priority="65">
      <formula>Q19&gt;Q10</formula>
    </cfRule>
  </conditionalFormatting>
  <conditionalFormatting sqref="Q10:Q11">
    <cfRule type="expression" dxfId="402" priority="64">
      <formula>(Q46+Q28)&gt;Q10</formula>
    </cfRule>
  </conditionalFormatting>
  <conditionalFormatting sqref="N12:N16 M13:M15 P12 R12 P16 R16 O13:R15">
    <cfRule type="expression" dxfId="401" priority="63">
      <formula>M21&gt;M12</formula>
    </cfRule>
  </conditionalFormatting>
  <conditionalFormatting sqref="N12:N16 M13:M15 P12 R12 P16 R16 O13:R15">
    <cfRule type="expression" dxfId="400" priority="62">
      <formula>(M48+M30)&gt;M12</formula>
    </cfRule>
  </conditionalFormatting>
  <conditionalFormatting sqref="M53:R53">
    <cfRule type="expression" dxfId="399" priority="61">
      <formula>M53&gt;M35</formula>
    </cfRule>
  </conditionalFormatting>
  <conditionalFormatting sqref="M35:R35 N36">
    <cfRule type="expression" dxfId="398" priority="60">
      <formula>M53&gt;M35</formula>
    </cfRule>
  </conditionalFormatting>
  <conditionalFormatting sqref="M62">
    <cfRule type="expression" dxfId="397" priority="51">
      <formula>M71&gt;M62</formula>
    </cfRule>
    <cfRule type="expression" dxfId="396" priority="56">
      <formula>M62&gt;M53</formula>
    </cfRule>
  </conditionalFormatting>
  <conditionalFormatting sqref="M53">
    <cfRule type="expression" dxfId="395" priority="54">
      <formula>M62&gt;M53</formula>
    </cfRule>
  </conditionalFormatting>
  <conditionalFormatting sqref="N61 P61 R57:R61 N57 P57 Q55:Q56 O55:O56 M55:M56 N54 P54 N53:R53 M58:Q60">
    <cfRule type="expression" dxfId="394" priority="53">
      <formula>M62&gt;M53</formula>
    </cfRule>
  </conditionalFormatting>
  <conditionalFormatting sqref="N61 P61 R57:R61 N57 P57 Q55:Q56 O55:O56 M55:M56 N54 P54 M58:Q60">
    <cfRule type="expression" dxfId="393" priority="52">
      <formula>M54&gt;M36</formula>
    </cfRule>
  </conditionalFormatting>
  <conditionalFormatting sqref="M71:R71">
    <cfRule type="expression" dxfId="392" priority="50">
      <formula>M71&gt;M62</formula>
    </cfRule>
  </conditionalFormatting>
  <conditionalFormatting sqref="P75 R75 R79 P79 M76:M78 N75:N79 M73:M74 O73:O74 Q73:Q74 P72 N72 O76:R78">
    <cfRule type="expression" dxfId="391" priority="49">
      <formula>M72&gt;M63</formula>
    </cfRule>
  </conditionalFormatting>
  <conditionalFormatting sqref="N70 P70 R70 R66 P66 N66 M64:M65 Q64:Q65 O64:O65 P63 O62:R62 N62:N63 M67:R69">
    <cfRule type="expression" dxfId="390" priority="47">
      <formula>M71&gt;M62</formula>
    </cfRule>
    <cfRule type="expression" dxfId="389" priority="48">
      <formula>M62&gt;M53</formula>
    </cfRule>
  </conditionalFormatting>
  <conditionalFormatting sqref="M80">
    <cfRule type="expression" dxfId="388" priority="39">
      <formula>M89&gt;M80</formula>
    </cfRule>
    <cfRule type="expression" dxfId="387" priority="46">
      <formula>M80&gt;M35</formula>
    </cfRule>
  </conditionalFormatting>
  <conditionalFormatting sqref="M35">
    <cfRule type="expression" dxfId="386" priority="45">
      <formula>M80&gt;M35</formula>
    </cfRule>
  </conditionalFormatting>
  <conditionalFormatting sqref="N43 P43 P39 N39 Q37:Q38 O37:O38 M37:M38 P36 N36 N35:R35 R39:R43 M40:Q42">
    <cfRule type="expression" dxfId="385" priority="44">
      <formula>M80&gt;M35</formula>
    </cfRule>
  </conditionalFormatting>
  <conditionalFormatting sqref="N43 P43 P39 N39 Q37:Q38 O37:O38 M37:M38 P36 R39:R43 M40:Q42">
    <cfRule type="expression" dxfId="384" priority="43">
      <formula>M54&gt;M36</formula>
    </cfRule>
  </conditionalFormatting>
  <conditionalFormatting sqref="M89">
    <cfRule type="expression" dxfId="383" priority="34">
      <formula>M98&gt;M89</formula>
    </cfRule>
    <cfRule type="expression" dxfId="382" priority="40">
      <formula>M89&gt;M80</formula>
    </cfRule>
  </conditionalFormatting>
  <conditionalFormatting sqref="N88 P88 R88 N84 P84 R84 M82:M83 O82:O83 Q82:Q83 P81 N81 N80:R80 M85:R87">
    <cfRule type="expression" dxfId="381" priority="37">
      <formula>M89&gt;M80</formula>
    </cfRule>
    <cfRule type="expression" dxfId="380" priority="38">
      <formula>M80&gt;M35</formula>
    </cfRule>
  </conditionalFormatting>
  <conditionalFormatting sqref="M98">
    <cfRule type="expression" dxfId="379" priority="35">
      <formula>M98&gt;M89</formula>
    </cfRule>
  </conditionalFormatting>
  <conditionalFormatting sqref="N106 P106 R102:R106 N102 P102 Q100:Q101 O100:O101 M100:M101 N99 P99 N98:R98 M103:Q105">
    <cfRule type="expression" dxfId="378" priority="33">
      <formula>M98&gt;M89</formula>
    </cfRule>
  </conditionalFormatting>
  <conditionalFormatting sqref="R97 P97 N97 N93 P93 R93 Q91:Q92 O91:O92 M91:M92 N90 P90 N89:R89 M94:R96">
    <cfRule type="expression" dxfId="377" priority="31">
      <formula>M98&gt;M89</formula>
    </cfRule>
    <cfRule type="expression" dxfId="376" priority="32">
      <formula>M89&gt;M80</formula>
    </cfRule>
  </conditionalFormatting>
  <conditionalFormatting sqref="AI202">
    <cfRule type="cellIs" dxfId="375" priority="30" operator="equal">
      <formula>0</formula>
    </cfRule>
  </conditionalFormatting>
  <conditionalFormatting sqref="M209:AH209 M210:R211 M203:R208">
    <cfRule type="cellIs" dxfId="374" priority="28" operator="lessThan">
      <formula>0</formula>
    </cfRule>
    <cfRule type="cellIs" dxfId="373" priority="29" operator="equal">
      <formula>0</formula>
    </cfRule>
  </conditionalFormatting>
  <conditionalFormatting sqref="M312:R320">
    <cfRule type="cellIs" dxfId="372" priority="26" operator="lessThan">
      <formula>0</formula>
    </cfRule>
    <cfRule type="cellIs" dxfId="371" priority="27" operator="equal">
      <formula>0</formula>
    </cfRule>
  </conditionalFormatting>
  <conditionalFormatting sqref="D2:D320 D408:D1048576">
    <cfRule type="duplicateValues" dxfId="370" priority="25"/>
  </conditionalFormatting>
  <conditionalFormatting sqref="D321">
    <cfRule type="duplicateValues" dxfId="369" priority="24"/>
  </conditionalFormatting>
  <conditionalFormatting sqref="M28">
    <cfRule type="expression" dxfId="368" priority="22">
      <formula>M19&lt;M28</formula>
    </cfRule>
  </conditionalFormatting>
  <conditionalFormatting sqref="M28">
    <cfRule type="expression" dxfId="367" priority="21">
      <formula>(M46+M28)&gt;M10</formula>
    </cfRule>
  </conditionalFormatting>
  <conditionalFormatting sqref="O28">
    <cfRule type="expression" dxfId="366" priority="20">
      <formula>O19&lt;O28</formula>
    </cfRule>
  </conditionalFormatting>
  <conditionalFormatting sqref="O28">
    <cfRule type="expression" dxfId="365" priority="19">
      <formula>(O46+O28)&gt;O10</formula>
    </cfRule>
  </conditionalFormatting>
  <conditionalFormatting sqref="Q28">
    <cfRule type="expression" dxfId="364" priority="18">
      <formula>Q19&lt;Q28</formula>
    </cfRule>
  </conditionalFormatting>
  <conditionalFormatting sqref="Q28">
    <cfRule type="expression" dxfId="363" priority="17">
      <formula>(Q46+Q28)&gt;Q10</formula>
    </cfRule>
  </conditionalFormatting>
  <conditionalFormatting sqref="Q29">
    <cfRule type="expression" dxfId="362" priority="16">
      <formula>Q20&lt;Q29</formula>
    </cfRule>
  </conditionalFormatting>
  <conditionalFormatting sqref="Q29">
    <cfRule type="expression" dxfId="361" priority="15">
      <formula>(Q47+Q29)&gt;Q11</formula>
    </cfRule>
  </conditionalFormatting>
  <conditionalFormatting sqref="O29">
    <cfRule type="expression" dxfId="360" priority="14">
      <formula>O20&lt;O29</formula>
    </cfRule>
  </conditionalFormatting>
  <conditionalFormatting sqref="O29">
    <cfRule type="expression" dxfId="359" priority="13">
      <formula>(O47+O29)&gt;O11</formula>
    </cfRule>
  </conditionalFormatting>
  <conditionalFormatting sqref="M29">
    <cfRule type="expression" dxfId="358" priority="12">
      <formula>M20&lt;M29</formula>
    </cfRule>
  </conditionalFormatting>
  <conditionalFormatting sqref="M29">
    <cfRule type="expression" dxfId="357" priority="11">
      <formula>(M47+M29)&gt;M11</formula>
    </cfRule>
  </conditionalFormatting>
  <conditionalFormatting sqref="P30">
    <cfRule type="expression" dxfId="356" priority="8">
      <formula>P21&lt;P30</formula>
    </cfRule>
  </conditionalFormatting>
  <conditionalFormatting sqref="P30">
    <cfRule type="expression" dxfId="355" priority="7">
      <formula>(P48+P30)&gt;P12</formula>
    </cfRule>
  </conditionalFormatting>
  <conditionalFormatting sqref="N30">
    <cfRule type="expression" dxfId="354" priority="6">
      <formula>N21&lt;N30</formula>
    </cfRule>
  </conditionalFormatting>
  <conditionalFormatting sqref="N30">
    <cfRule type="expression" dxfId="353" priority="5">
      <formula>(N48+N30)&gt;N12</formula>
    </cfRule>
  </conditionalFormatting>
  <conditionalFormatting sqref="N34 P34 R34 R30 M31:R33">
    <cfRule type="expression" dxfId="352" priority="4">
      <formula>M21&lt;M30</formula>
    </cfRule>
  </conditionalFormatting>
  <conditionalFormatting sqref="N34 P34 R34 R30 M31:R33">
    <cfRule type="expression" dxfId="351" priority="3">
      <formula>(M48+M30)&gt;M12</formula>
    </cfRule>
  </conditionalFormatting>
  <conditionalFormatting sqref="O50">
    <cfRule type="expression" dxfId="350" priority="2">
      <formula>(O50+O32)&gt;O14</formula>
    </cfRule>
  </conditionalFormatting>
  <conditionalFormatting sqref="Q50">
    <cfRule type="expression" dxfId="349" priority="1">
      <formula>(Q50+Q32)&gt;Q14</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5" x14ac:dyDescent="0.25"/>
  <cols>
    <col min="1" max="1" width="13.85546875" customWidth="1"/>
    <col min="2" max="2" width="25" style="63" customWidth="1"/>
    <col min="3" max="3" width="123" style="72" customWidth="1"/>
    <col min="4" max="4" width="42.42578125" bestFit="1" customWidth="1"/>
  </cols>
  <sheetData>
    <row r="1" spans="1:4" s="71" customFormat="1" x14ac:dyDescent="0.25">
      <c r="A1" s="408" t="s">
        <v>541</v>
      </c>
      <c r="B1" s="409"/>
      <c r="C1" s="409"/>
      <c r="D1" s="64" t="s">
        <v>542</v>
      </c>
    </row>
    <row r="2" spans="1:4" x14ac:dyDescent="0.25">
      <c r="A2" s="410" t="s">
        <v>543</v>
      </c>
      <c r="B2" s="411"/>
      <c r="C2" s="59" t="s">
        <v>544</v>
      </c>
      <c r="D2" s="65" t="s">
        <v>545</v>
      </c>
    </row>
    <row r="3" spans="1:4" x14ac:dyDescent="0.25">
      <c r="A3" s="412" t="s">
        <v>546</v>
      </c>
      <c r="B3" s="66" t="s">
        <v>547</v>
      </c>
      <c r="C3" s="59" t="s">
        <v>548</v>
      </c>
      <c r="D3" s="65" t="s">
        <v>549</v>
      </c>
    </row>
    <row r="4" spans="1:4" ht="30" x14ac:dyDescent="0.25">
      <c r="A4" s="412"/>
      <c r="B4" s="62" t="s">
        <v>550</v>
      </c>
      <c r="C4" s="59" t="s">
        <v>551</v>
      </c>
      <c r="D4" s="65" t="s">
        <v>552</v>
      </c>
    </row>
    <row r="5" spans="1:4" ht="30" x14ac:dyDescent="0.25">
      <c r="A5" s="412"/>
      <c r="B5" s="62" t="s">
        <v>553</v>
      </c>
      <c r="C5" s="61" t="s">
        <v>554</v>
      </c>
      <c r="D5" s="65" t="s">
        <v>555</v>
      </c>
    </row>
    <row r="6" spans="1:4" ht="30" x14ac:dyDescent="0.25">
      <c r="A6" s="412"/>
      <c r="B6" s="62" t="s">
        <v>556</v>
      </c>
      <c r="C6" s="59" t="s">
        <v>557</v>
      </c>
      <c r="D6" s="65" t="s">
        <v>558</v>
      </c>
    </row>
    <row r="7" spans="1:4" x14ac:dyDescent="0.25">
      <c r="A7" s="404" t="s">
        <v>559</v>
      </c>
      <c r="B7" s="405"/>
      <c r="C7" s="59" t="s">
        <v>560</v>
      </c>
      <c r="D7" s="65" t="s">
        <v>561</v>
      </c>
    </row>
    <row r="8" spans="1:4" ht="45" x14ac:dyDescent="0.25">
      <c r="A8" s="67" t="s">
        <v>562</v>
      </c>
      <c r="B8" s="66"/>
      <c r="C8" s="61" t="s">
        <v>563</v>
      </c>
      <c r="D8" s="65" t="s">
        <v>564</v>
      </c>
    </row>
    <row r="9" spans="1:4" ht="30" x14ac:dyDescent="0.25">
      <c r="A9" s="68" t="s">
        <v>565</v>
      </c>
      <c r="B9" s="62"/>
      <c r="C9" s="61" t="s">
        <v>566</v>
      </c>
      <c r="D9" s="65" t="s">
        <v>564</v>
      </c>
    </row>
    <row r="10" spans="1:4" x14ac:dyDescent="0.25">
      <c r="A10" s="404" t="s">
        <v>567</v>
      </c>
      <c r="B10" s="405"/>
      <c r="C10" s="59" t="s">
        <v>568</v>
      </c>
      <c r="D10" s="65" t="s">
        <v>564</v>
      </c>
    </row>
    <row r="11" spans="1:4" ht="45" x14ac:dyDescent="0.25">
      <c r="A11" s="404" t="s">
        <v>569</v>
      </c>
      <c r="B11" s="405"/>
      <c r="C11" s="61" t="s">
        <v>570</v>
      </c>
      <c r="D11" s="65" t="s">
        <v>564</v>
      </c>
    </row>
    <row r="12" spans="1:4" x14ac:dyDescent="0.25">
      <c r="A12" s="404" t="s">
        <v>571</v>
      </c>
      <c r="B12" s="405"/>
      <c r="C12" s="59" t="s">
        <v>572</v>
      </c>
      <c r="D12" s="65" t="s">
        <v>564</v>
      </c>
    </row>
    <row r="13" spans="1:4" x14ac:dyDescent="0.25">
      <c r="A13" s="404" t="s">
        <v>573</v>
      </c>
      <c r="B13" s="405"/>
      <c r="C13" s="59" t="s">
        <v>574</v>
      </c>
      <c r="D13" s="65" t="s">
        <v>564</v>
      </c>
    </row>
    <row r="14" spans="1:4" x14ac:dyDescent="0.25">
      <c r="A14" s="404" t="s">
        <v>575</v>
      </c>
      <c r="B14" s="405"/>
      <c r="C14" s="59" t="s">
        <v>576</v>
      </c>
      <c r="D14" s="65" t="s">
        <v>564</v>
      </c>
    </row>
    <row r="15" spans="1:4" ht="30.75" thickBot="1" x14ac:dyDescent="0.3">
      <c r="A15" s="406" t="s">
        <v>577</v>
      </c>
      <c r="B15" s="407"/>
      <c r="C15" s="69" t="s">
        <v>578</v>
      </c>
      <c r="D15" s="70" t="s">
        <v>564</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14" sqref="N14"/>
    </sheetView>
  </sheetViews>
  <sheetFormatPr defaultRowHeight="15" x14ac:dyDescent="0.25"/>
  <cols>
    <col min="2" max="2" width="35.5703125" customWidth="1"/>
    <col min="3" max="3" width="179.85546875" customWidth="1"/>
    <col min="4" max="4" width="20" style="275"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7" customFormat="1" ht="41.25" customHeight="1" thickBot="1" x14ac:dyDescent="0.3">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55000000000000004">
      <c r="B2" s="14" t="s">
        <v>0</v>
      </c>
      <c r="C2" s="200" t="str">
        <f>'Prep Partner Performance'!C2</f>
        <v>Kisima Health Centre</v>
      </c>
      <c r="D2" s="325" t="s">
        <v>1</v>
      </c>
      <c r="E2" s="325"/>
      <c r="F2" s="325"/>
      <c r="G2" s="419">
        <f>'Prep Partner Performance'!G2</f>
        <v>14943</v>
      </c>
      <c r="H2" s="419"/>
      <c r="I2" s="327" t="s">
        <v>2</v>
      </c>
      <c r="J2" s="327"/>
      <c r="K2" s="327"/>
      <c r="L2" s="419" t="str">
        <f>'Prep Partner Performance'!L2</f>
        <v>Samburu Central</v>
      </c>
      <c r="M2" s="419"/>
      <c r="N2" s="419"/>
      <c r="O2" s="419"/>
      <c r="P2" s="419"/>
      <c r="Q2" s="419"/>
      <c r="R2" s="419"/>
      <c r="S2" s="327" t="s">
        <v>3</v>
      </c>
      <c r="T2" s="327"/>
      <c r="U2" s="419" t="str">
        <f>'Prep Partner Performance'!U2</f>
        <v>Samburu</v>
      </c>
      <c r="V2" s="419"/>
      <c r="W2" s="419"/>
      <c r="X2" s="327" t="s">
        <v>4</v>
      </c>
      <c r="Y2" s="327"/>
      <c r="Z2" s="425" t="str">
        <f>'Prep Partner Performance'!Z2</f>
        <v>05</v>
      </c>
      <c r="AA2" s="426"/>
      <c r="AB2" s="426"/>
      <c r="AC2" s="426"/>
      <c r="AD2" s="15" t="s">
        <v>5</v>
      </c>
      <c r="AE2" s="201">
        <f>'Prep Partner Performance'!AE2</f>
        <v>2022</v>
      </c>
      <c r="AF2" s="12"/>
      <c r="AG2" s="12"/>
      <c r="AH2" s="12"/>
      <c r="AI2" s="13"/>
      <c r="AL2" s="99">
        <f>DATEVALUE(AE2&amp;"-"&amp;Z2&amp;"-01")</f>
        <v>44682</v>
      </c>
    </row>
    <row r="3" spans="2:38" ht="102" customHeight="1" thickBot="1" x14ac:dyDescent="0.3">
      <c r="B3" s="311" t="s">
        <v>995</v>
      </c>
      <c r="C3" s="31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4" t="str">
        <f>IF(LEN(AK9&amp;AK33&amp;AK57)&lt;1,"","Form Has Data Errors. Please correct them before uploading")</f>
        <v/>
      </c>
      <c r="AK3" s="445"/>
    </row>
    <row r="4" spans="2:38" ht="97.15" customHeight="1" thickBot="1" x14ac:dyDescent="0.3">
      <c r="B4" s="427" t="str">
        <f>"County: "&amp;U2&amp;"             sub-county: "&amp;L2&amp;"             Facility: "&amp;C2&amp;"             Mflcode: "&amp;G2&amp;"             Year: "&amp;AE2&amp;"             Month: "&amp;Z2</f>
        <v>County: Samburu             sub-county: Samburu Central             Facility: Kisima Health Centre             Mflcode: 14943             Year: 2022             Month: 05</v>
      </c>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J4" s="446"/>
      <c r="AK4" s="447"/>
    </row>
    <row r="5" spans="2:38" ht="45" hidden="1" customHeight="1" thickBot="1" x14ac:dyDescent="0.3">
      <c r="B5" s="322" t="s">
        <v>36</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4"/>
      <c r="AJ5" s="448"/>
      <c r="AK5" s="449"/>
    </row>
    <row r="6" spans="2:38" ht="28.5" x14ac:dyDescent="0.25">
      <c r="B6" s="413" t="s">
        <v>6</v>
      </c>
      <c r="C6" s="415" t="s">
        <v>7</v>
      </c>
      <c r="D6" s="417" t="s">
        <v>8</v>
      </c>
      <c r="E6" s="333" t="s">
        <v>9</v>
      </c>
      <c r="F6" s="333"/>
      <c r="G6" s="333" t="s">
        <v>10</v>
      </c>
      <c r="H6" s="333"/>
      <c r="I6" s="333" t="s">
        <v>11</v>
      </c>
      <c r="J6" s="333"/>
      <c r="K6" s="333" t="s">
        <v>12</v>
      </c>
      <c r="L6" s="333"/>
      <c r="M6" s="328" t="s">
        <v>13</v>
      </c>
      <c r="N6" s="329"/>
      <c r="O6" s="328" t="s">
        <v>14</v>
      </c>
      <c r="P6" s="329"/>
      <c r="Q6" s="328" t="s">
        <v>15</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442" t="s">
        <v>91</v>
      </c>
    </row>
    <row r="7" spans="2:38" ht="28.9" customHeight="1" thickBot="1" x14ac:dyDescent="0.3">
      <c r="B7" s="414"/>
      <c r="C7" s="416"/>
      <c r="D7" s="41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443"/>
    </row>
    <row r="8" spans="2:38" ht="45" customHeight="1" thickBot="1" x14ac:dyDescent="0.3">
      <c r="B8" s="322" t="s">
        <v>36</v>
      </c>
      <c r="C8" s="323"/>
      <c r="D8" s="323"/>
      <c r="E8" s="323"/>
      <c r="F8" s="323"/>
      <c r="G8" s="323"/>
      <c r="H8" s="323"/>
      <c r="I8" s="323"/>
      <c r="J8" s="323"/>
      <c r="K8" s="323"/>
      <c r="L8" s="323"/>
      <c r="M8" s="323"/>
      <c r="N8" s="323"/>
      <c r="O8" s="323"/>
      <c r="P8" s="323"/>
      <c r="Q8" s="323"/>
      <c r="R8" s="323"/>
      <c r="S8" s="323"/>
      <c r="T8" s="323"/>
      <c r="U8" s="323"/>
      <c r="V8" s="323"/>
      <c r="W8" s="323"/>
      <c r="X8" s="323"/>
      <c r="Y8" s="323"/>
      <c r="Z8" s="323"/>
      <c r="AA8" s="323"/>
      <c r="AB8" s="323"/>
      <c r="AC8" s="323"/>
      <c r="AD8" s="323"/>
      <c r="AE8" s="323"/>
      <c r="AF8" s="323"/>
      <c r="AG8" s="323"/>
      <c r="AH8" s="323"/>
      <c r="AI8" s="324"/>
      <c r="AJ8" s="216"/>
      <c r="AK8" s="215"/>
    </row>
    <row r="9" spans="2:38" s="4" customFormat="1" ht="26.25" x14ac:dyDescent="0.25">
      <c r="B9" s="436" t="s">
        <v>38</v>
      </c>
      <c r="C9" s="266" t="s">
        <v>632</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39" t="str">
        <f>CONCATENATE(AJ9,AJ10,AJ11,AJ13,AJ14,AJ15,AJ16,AJ22,AJ23,AJ24,AJ25,AJ26,AJ27,AJ28,AJ29,AJ17,AJ18,AJ19,AJ20,AJ21)</f>
        <v/>
      </c>
    </row>
    <row r="10" spans="2:38" s="4" customFormat="1" ht="29.25" customHeight="1" x14ac:dyDescent="0.25">
      <c r="B10" s="437"/>
      <c r="C10" s="267" t="s">
        <v>633</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40"/>
    </row>
    <row r="11" spans="2:38" s="4" customFormat="1" ht="26.25" x14ac:dyDescent="0.25">
      <c r="B11" s="437"/>
      <c r="C11" s="267" t="s">
        <v>634</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40"/>
    </row>
    <row r="12" spans="2:38" s="4" customFormat="1" ht="26.25" x14ac:dyDescent="0.25">
      <c r="B12" s="437"/>
      <c r="C12" s="267" t="s">
        <v>941</v>
      </c>
      <c r="D12" s="281" t="s">
        <v>942</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40"/>
    </row>
    <row r="13" spans="2:38" s="4" customFormat="1" ht="26.25" x14ac:dyDescent="0.25">
      <c r="B13" s="437"/>
      <c r="C13" s="267" t="s">
        <v>635</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40"/>
      <c r="AL13" s="78"/>
    </row>
    <row r="14" spans="2:38" s="4" customFormat="1" ht="26.25" x14ac:dyDescent="0.25">
      <c r="B14" s="437"/>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40"/>
    </row>
    <row r="15" spans="2:38" s="95" customFormat="1" ht="26.25" x14ac:dyDescent="0.25">
      <c r="B15" s="437"/>
      <c r="C15" s="268" t="s">
        <v>636</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40"/>
      <c r="AL15" s="94"/>
    </row>
    <row r="16" spans="2:38" s="4" customFormat="1" ht="26.25" x14ac:dyDescent="0.25">
      <c r="B16" s="437"/>
      <c r="C16" s="267" t="s">
        <v>637</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40"/>
    </row>
    <row r="17" spans="2:37" s="4" customFormat="1" ht="26.25" x14ac:dyDescent="0.25">
      <c r="B17" s="437"/>
      <c r="C17" s="267" t="s">
        <v>672</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40"/>
    </row>
    <row r="18" spans="2:37" s="4" customFormat="1" ht="26.25" x14ac:dyDescent="0.25">
      <c r="B18" s="437"/>
      <c r="C18" s="267" t="s">
        <v>673</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40"/>
    </row>
    <row r="19" spans="2:37" s="4" customFormat="1" ht="26.25" x14ac:dyDescent="0.25">
      <c r="B19" s="437"/>
      <c r="C19" s="267" t="s">
        <v>656</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40"/>
    </row>
    <row r="20" spans="2:37" s="4" customFormat="1" ht="27" thickBot="1" x14ac:dyDescent="0.3">
      <c r="B20" s="437"/>
      <c r="C20" s="267" t="s">
        <v>640</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40"/>
    </row>
    <row r="21" spans="2:37" s="4" customFormat="1" ht="27" hidden="1" thickBot="1" x14ac:dyDescent="0.3">
      <c r="B21" s="438"/>
      <c r="C21" s="269" t="s">
        <v>848</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40"/>
    </row>
    <row r="22" spans="2:37" ht="26.25" x14ac:dyDescent="0.25">
      <c r="B22" s="422" t="s">
        <v>85</v>
      </c>
      <c r="C22" s="263" t="s">
        <v>645</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40"/>
    </row>
    <row r="23" spans="2:37" ht="26.25" x14ac:dyDescent="0.25">
      <c r="B23" s="423"/>
      <c r="C23" s="264" t="s">
        <v>646</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40"/>
    </row>
    <row r="24" spans="2:37" ht="26.25" x14ac:dyDescent="0.25">
      <c r="B24" s="423"/>
      <c r="C24" s="264" t="s">
        <v>647</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40"/>
    </row>
    <row r="25" spans="2:37" ht="26.25" x14ac:dyDescent="0.25">
      <c r="B25" s="423"/>
      <c r="C25" s="264" t="s">
        <v>648</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40"/>
    </row>
    <row r="26" spans="2:37" ht="26.25" x14ac:dyDescent="0.25">
      <c r="B26" s="423"/>
      <c r="C26" s="264" t="s">
        <v>649</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40"/>
    </row>
    <row r="27" spans="2:37" ht="26.25" x14ac:dyDescent="0.25">
      <c r="B27" s="423"/>
      <c r="C27" s="264" t="s">
        <v>650</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40"/>
    </row>
    <row r="28" spans="2:37" ht="26.25" x14ac:dyDescent="0.25">
      <c r="B28" s="423"/>
      <c r="C28" s="264" t="s">
        <v>651</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40"/>
    </row>
    <row r="29" spans="2:37" ht="27" thickBot="1" x14ac:dyDescent="0.3">
      <c r="B29" s="424"/>
      <c r="C29" s="265" t="s">
        <v>652</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41"/>
    </row>
    <row r="30" spans="2:37" ht="42" customHeight="1" thickBot="1" x14ac:dyDescent="0.3">
      <c r="B30" s="430" t="s">
        <v>35</v>
      </c>
      <c r="C30" s="431"/>
      <c r="D30" s="431"/>
      <c r="E30" s="431"/>
      <c r="F30" s="431"/>
      <c r="G30" s="431"/>
      <c r="H30" s="431"/>
      <c r="I30" s="431"/>
      <c r="J30" s="431"/>
      <c r="K30" s="431"/>
      <c r="L30" s="431"/>
      <c r="M30" s="431"/>
      <c r="N30" s="431"/>
      <c r="O30" s="431"/>
      <c r="P30" s="431"/>
      <c r="Q30" s="431"/>
      <c r="R30" s="431"/>
      <c r="S30" s="431"/>
      <c r="T30" s="431"/>
      <c r="U30" s="431"/>
      <c r="V30" s="431"/>
      <c r="W30" s="431"/>
      <c r="X30" s="431"/>
      <c r="Y30" s="431"/>
      <c r="Z30" s="431"/>
      <c r="AA30" s="431"/>
      <c r="AB30" s="431"/>
      <c r="AC30" s="431"/>
      <c r="AD30" s="431"/>
      <c r="AE30" s="431"/>
      <c r="AF30" s="431"/>
      <c r="AG30" s="431"/>
      <c r="AH30" s="431"/>
      <c r="AI30" s="432"/>
      <c r="AJ30" s="33"/>
      <c r="AK30" s="34"/>
    </row>
    <row r="31" spans="2:37" ht="28.5" x14ac:dyDescent="0.25">
      <c r="B31" s="433" t="s">
        <v>6</v>
      </c>
      <c r="C31" s="434" t="s">
        <v>7</v>
      </c>
      <c r="D31" s="435" t="s">
        <v>8</v>
      </c>
      <c r="E31" s="421" t="s">
        <v>9</v>
      </c>
      <c r="F31" s="421"/>
      <c r="G31" s="421" t="s">
        <v>10</v>
      </c>
      <c r="H31" s="421"/>
      <c r="I31" s="421" t="s">
        <v>11</v>
      </c>
      <c r="J31" s="421"/>
      <c r="K31" s="421" t="s">
        <v>12</v>
      </c>
      <c r="L31" s="421"/>
      <c r="M31" s="421" t="s">
        <v>13</v>
      </c>
      <c r="N31" s="421"/>
      <c r="O31" s="421" t="s">
        <v>14</v>
      </c>
      <c r="P31" s="421"/>
      <c r="Q31" s="421" t="s">
        <v>15</v>
      </c>
      <c r="R31" s="421"/>
      <c r="S31" s="421" t="s">
        <v>16</v>
      </c>
      <c r="T31" s="421"/>
      <c r="U31" s="421" t="s">
        <v>17</v>
      </c>
      <c r="V31" s="421"/>
      <c r="W31" s="421" t="s">
        <v>18</v>
      </c>
      <c r="X31" s="421"/>
      <c r="Y31" s="421" t="s">
        <v>19</v>
      </c>
      <c r="Z31" s="421"/>
      <c r="AA31" s="421" t="s">
        <v>20</v>
      </c>
      <c r="AB31" s="421"/>
      <c r="AC31" s="421" t="s">
        <v>21</v>
      </c>
      <c r="AD31" s="421"/>
      <c r="AE31" s="421" t="s">
        <v>22</v>
      </c>
      <c r="AF31" s="421"/>
      <c r="AG31" s="421" t="s">
        <v>23</v>
      </c>
      <c r="AH31" s="421"/>
      <c r="AI31" s="420" t="s">
        <v>24</v>
      </c>
      <c r="AJ31" s="336" t="s">
        <v>90</v>
      </c>
      <c r="AK31" s="442" t="s">
        <v>91</v>
      </c>
    </row>
    <row r="32" spans="2:37" ht="29.25" thickBot="1" x14ac:dyDescent="0.3">
      <c r="B32" s="414"/>
      <c r="C32" s="416"/>
      <c r="D32" s="418"/>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35"/>
      <c r="AJ32" s="337"/>
      <c r="AK32" s="443"/>
    </row>
    <row r="33" spans="2:37" ht="25.5" customHeight="1" x14ac:dyDescent="0.25">
      <c r="B33" s="462" t="s">
        <v>39</v>
      </c>
      <c r="C33" s="270" t="s">
        <v>641</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39" t="str">
        <f>CONCATENATE(AJ33,AJ34,AJ35,AJ37,AJ38,AJ39,AJ40,AJ46,AJ47,AJ48,AJ49,AJ50,AJ51,AJ52,AJ53,AJ41,AJ42,AJ43,AJ44,AJ45)</f>
        <v/>
      </c>
    </row>
    <row r="34" spans="2:37" ht="34.9" customHeight="1" x14ac:dyDescent="0.25">
      <c r="B34" s="463"/>
      <c r="C34" s="271" t="s">
        <v>633</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40"/>
    </row>
    <row r="35" spans="2:37" ht="26.25" x14ac:dyDescent="0.25">
      <c r="B35" s="463"/>
      <c r="C35" s="271" t="s">
        <v>634</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40"/>
    </row>
    <row r="36" spans="2:37" ht="26.25" x14ac:dyDescent="0.25">
      <c r="B36" s="463"/>
      <c r="C36" s="267" t="s">
        <v>941</v>
      </c>
      <c r="D36" s="281" t="s">
        <v>943</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40"/>
    </row>
    <row r="37" spans="2:37" ht="26.25" x14ac:dyDescent="0.25">
      <c r="B37" s="463"/>
      <c r="C37" s="271" t="s">
        <v>635</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40"/>
    </row>
    <row r="38" spans="2:37" ht="26.25" x14ac:dyDescent="0.25">
      <c r="B38" s="463"/>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40"/>
    </row>
    <row r="39" spans="2:37" ht="26.25" x14ac:dyDescent="0.25">
      <c r="B39" s="463"/>
      <c r="C39" s="271" t="s">
        <v>642</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40"/>
    </row>
    <row r="40" spans="2:37" ht="26.25" x14ac:dyDescent="0.25">
      <c r="B40" s="463"/>
      <c r="C40" s="272" t="s">
        <v>637</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40"/>
    </row>
    <row r="41" spans="2:37" ht="26.25" x14ac:dyDescent="0.25">
      <c r="B41" s="463"/>
      <c r="C41" s="267" t="s">
        <v>638</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40"/>
    </row>
    <row r="42" spans="2:37" ht="26.25" x14ac:dyDescent="0.25">
      <c r="B42" s="463"/>
      <c r="C42" s="267" t="s">
        <v>643</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40"/>
    </row>
    <row r="43" spans="2:37" ht="26.25" x14ac:dyDescent="0.25">
      <c r="B43" s="463"/>
      <c r="C43" s="267" t="s">
        <v>639</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40"/>
    </row>
    <row r="44" spans="2:37" ht="27" thickBot="1" x14ac:dyDescent="0.3">
      <c r="B44" s="463"/>
      <c r="C44" s="267" t="s">
        <v>644</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40"/>
    </row>
    <row r="45" spans="2:37" ht="25.9" hidden="1" customHeight="1" thickBot="1" x14ac:dyDescent="0.3">
      <c r="B45" s="464"/>
      <c r="C45" s="269" t="s">
        <v>848</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40"/>
    </row>
    <row r="46" spans="2:37" ht="26.25" x14ac:dyDescent="0.25">
      <c r="B46" s="422" t="s">
        <v>87</v>
      </c>
      <c r="C46" s="263" t="s">
        <v>645</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40"/>
    </row>
    <row r="47" spans="2:37" ht="26.25" x14ac:dyDescent="0.25">
      <c r="B47" s="423"/>
      <c r="C47" s="264" t="s">
        <v>646</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40"/>
    </row>
    <row r="48" spans="2:37" ht="26.25" x14ac:dyDescent="0.25">
      <c r="B48" s="423"/>
      <c r="C48" s="264" t="s">
        <v>647</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40"/>
    </row>
    <row r="49" spans="2:37" ht="26.25" x14ac:dyDescent="0.25">
      <c r="B49" s="423"/>
      <c r="C49" s="264" t="s">
        <v>648</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40"/>
    </row>
    <row r="50" spans="2:37" ht="26.25" x14ac:dyDescent="0.25">
      <c r="B50" s="423"/>
      <c r="C50" s="264" t="s">
        <v>649</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40"/>
    </row>
    <row r="51" spans="2:37" ht="26.25" x14ac:dyDescent="0.25">
      <c r="B51" s="423"/>
      <c r="C51" s="264" t="s">
        <v>650</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40"/>
    </row>
    <row r="52" spans="2:37" ht="26.25" x14ac:dyDescent="0.25">
      <c r="B52" s="423"/>
      <c r="C52" s="264" t="s">
        <v>651</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40"/>
    </row>
    <row r="53" spans="2:37" ht="27" thickBot="1" x14ac:dyDescent="0.3">
      <c r="B53" s="424"/>
      <c r="C53" s="265" t="s">
        <v>652</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41"/>
    </row>
    <row r="54" spans="2:37" ht="36" customHeight="1" thickBot="1" x14ac:dyDescent="0.3">
      <c r="B54" s="430" t="s">
        <v>37</v>
      </c>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2"/>
      <c r="AJ54" s="33"/>
      <c r="AK54" s="34"/>
    </row>
    <row r="55" spans="2:37" ht="28.5" x14ac:dyDescent="0.25">
      <c r="B55" s="433" t="s">
        <v>6</v>
      </c>
      <c r="C55" s="434" t="s">
        <v>7</v>
      </c>
      <c r="D55" s="435" t="s">
        <v>8</v>
      </c>
      <c r="E55" s="421" t="s">
        <v>9</v>
      </c>
      <c r="F55" s="421"/>
      <c r="G55" s="421" t="s">
        <v>10</v>
      </c>
      <c r="H55" s="421"/>
      <c r="I55" s="421" t="s">
        <v>11</v>
      </c>
      <c r="J55" s="421"/>
      <c r="K55" s="421" t="s">
        <v>12</v>
      </c>
      <c r="L55" s="421"/>
      <c r="M55" s="421" t="s">
        <v>13</v>
      </c>
      <c r="N55" s="421"/>
      <c r="O55" s="421" t="s">
        <v>14</v>
      </c>
      <c r="P55" s="421"/>
      <c r="Q55" s="421" t="s">
        <v>15</v>
      </c>
      <c r="R55" s="421"/>
      <c r="S55" s="421" t="s">
        <v>16</v>
      </c>
      <c r="T55" s="421"/>
      <c r="U55" s="421" t="s">
        <v>17</v>
      </c>
      <c r="V55" s="421"/>
      <c r="W55" s="421" t="s">
        <v>18</v>
      </c>
      <c r="X55" s="421"/>
      <c r="Y55" s="421" t="s">
        <v>19</v>
      </c>
      <c r="Z55" s="421"/>
      <c r="AA55" s="421" t="s">
        <v>20</v>
      </c>
      <c r="AB55" s="421"/>
      <c r="AC55" s="421" t="s">
        <v>21</v>
      </c>
      <c r="AD55" s="421"/>
      <c r="AE55" s="421" t="s">
        <v>22</v>
      </c>
      <c r="AF55" s="421"/>
      <c r="AG55" s="421" t="s">
        <v>23</v>
      </c>
      <c r="AH55" s="421"/>
      <c r="AI55" s="420" t="s">
        <v>24</v>
      </c>
      <c r="AJ55" s="336" t="s">
        <v>90</v>
      </c>
      <c r="AK55" s="442" t="s">
        <v>91</v>
      </c>
    </row>
    <row r="56" spans="2:37" ht="29.25" thickBot="1" x14ac:dyDescent="0.3">
      <c r="B56" s="414"/>
      <c r="C56" s="416"/>
      <c r="D56" s="418"/>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35"/>
      <c r="AJ56" s="337"/>
      <c r="AK56" s="443"/>
    </row>
    <row r="57" spans="2:37" ht="25.5" customHeight="1" x14ac:dyDescent="0.25">
      <c r="B57" s="462" t="s">
        <v>88</v>
      </c>
      <c r="C57" s="83" t="s">
        <v>653</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39" t="str">
        <f>CONCATENATE(AJ57,AJ58,AJ59,AJ61,AJ62,AJ63,AJ64,AJ70,AJ71,AJ72,AJ73,AJ74,AJ75,AJ76,AJ77,AJ65,AJ66,AJ67,AJ68,AJ69)</f>
        <v/>
      </c>
    </row>
    <row r="58" spans="2:37" ht="33.4" customHeight="1" x14ac:dyDescent="0.25">
      <c r="B58" s="463"/>
      <c r="C58" s="84" t="s">
        <v>633</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40"/>
    </row>
    <row r="59" spans="2:37" ht="26.25" x14ac:dyDescent="0.25">
      <c r="B59" s="463"/>
      <c r="C59" s="84" t="s">
        <v>634</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40"/>
    </row>
    <row r="60" spans="2:37" ht="26.25" x14ac:dyDescent="0.25">
      <c r="B60" s="463"/>
      <c r="C60" s="267" t="s">
        <v>941</v>
      </c>
      <c r="D60" s="281" t="s">
        <v>944</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40"/>
    </row>
    <row r="61" spans="2:37" ht="26.25" x14ac:dyDescent="0.25">
      <c r="B61" s="463"/>
      <c r="C61" s="84" t="s">
        <v>635</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40"/>
    </row>
    <row r="62" spans="2:37" ht="26.25" x14ac:dyDescent="0.25">
      <c r="B62" s="463"/>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40"/>
    </row>
    <row r="63" spans="2:37" ht="26.25" x14ac:dyDescent="0.25">
      <c r="B63" s="463"/>
      <c r="C63" s="84" t="s">
        <v>636</v>
      </c>
      <c r="D63" s="281" t="s">
        <v>657</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40"/>
    </row>
    <row r="64" spans="2:37" ht="26.25" x14ac:dyDescent="0.25">
      <c r="B64" s="463"/>
      <c r="C64" s="85" t="s">
        <v>637</v>
      </c>
      <c r="D64" s="281" t="s">
        <v>658</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40"/>
    </row>
    <row r="65" spans="2:37" ht="26.25" x14ac:dyDescent="0.25">
      <c r="B65" s="463"/>
      <c r="C65" s="86" t="s">
        <v>654</v>
      </c>
      <c r="D65" s="281" t="s">
        <v>659</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40"/>
    </row>
    <row r="66" spans="2:37" ht="26.25" x14ac:dyDescent="0.25">
      <c r="B66" s="463"/>
      <c r="C66" s="86" t="s">
        <v>655</v>
      </c>
      <c r="D66" s="281" t="s">
        <v>660</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40"/>
    </row>
    <row r="67" spans="2:37" ht="26.25" x14ac:dyDescent="0.25">
      <c r="B67" s="463"/>
      <c r="C67" s="86" t="s">
        <v>656</v>
      </c>
      <c r="D67" s="281" t="s">
        <v>661</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40"/>
    </row>
    <row r="68" spans="2:37" ht="27" thickBot="1" x14ac:dyDescent="0.3">
      <c r="B68" s="463"/>
      <c r="C68" s="86" t="s">
        <v>640</v>
      </c>
      <c r="D68" s="281" t="s">
        <v>662</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40"/>
    </row>
    <row r="69" spans="2:37" ht="25.9" hidden="1" customHeight="1" thickBot="1" x14ac:dyDescent="0.3">
      <c r="B69" s="464"/>
      <c r="C69" s="79" t="s">
        <v>848</v>
      </c>
      <c r="D69" s="283" t="s">
        <v>663</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40"/>
    </row>
    <row r="70" spans="2:37" ht="26.25" x14ac:dyDescent="0.25">
      <c r="B70" s="422" t="s">
        <v>89</v>
      </c>
      <c r="C70" s="91" t="s">
        <v>645</v>
      </c>
      <c r="D70" s="280" t="s">
        <v>664</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40"/>
    </row>
    <row r="71" spans="2:37" ht="26.25" x14ac:dyDescent="0.25">
      <c r="B71" s="423"/>
      <c r="C71" s="92" t="s">
        <v>646</v>
      </c>
      <c r="D71" s="281" t="s">
        <v>665</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40"/>
    </row>
    <row r="72" spans="2:37" ht="26.25" x14ac:dyDescent="0.25">
      <c r="B72" s="423"/>
      <c r="C72" s="92" t="s">
        <v>647</v>
      </c>
      <c r="D72" s="281" t="s">
        <v>666</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40"/>
    </row>
    <row r="73" spans="2:37" ht="26.25" x14ac:dyDescent="0.25">
      <c r="B73" s="423"/>
      <c r="C73" s="92" t="s">
        <v>648</v>
      </c>
      <c r="D73" s="281" t="s">
        <v>667</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40"/>
    </row>
    <row r="74" spans="2:37" ht="26.25" x14ac:dyDescent="0.25">
      <c r="B74" s="423"/>
      <c r="C74" s="92" t="s">
        <v>649</v>
      </c>
      <c r="D74" s="281" t="s">
        <v>668</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40"/>
    </row>
    <row r="75" spans="2:37" ht="26.25" x14ac:dyDescent="0.25">
      <c r="B75" s="423"/>
      <c r="C75" s="92" t="s">
        <v>650</v>
      </c>
      <c r="D75" s="281" t="s">
        <v>669</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40"/>
    </row>
    <row r="76" spans="2:37" ht="26.25" x14ac:dyDescent="0.25">
      <c r="B76" s="423"/>
      <c r="C76" s="92" t="s">
        <v>651</v>
      </c>
      <c r="D76" s="281" t="s">
        <v>670</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40"/>
    </row>
    <row r="77" spans="2:37" ht="27" thickBot="1" x14ac:dyDescent="0.3">
      <c r="B77" s="424"/>
      <c r="C77" s="93" t="s">
        <v>652</v>
      </c>
      <c r="D77" s="283" t="s">
        <v>671</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41"/>
    </row>
    <row r="78" spans="2:37" ht="62.65" customHeight="1" thickBot="1" x14ac:dyDescent="0.3">
      <c r="B78" s="450" t="s">
        <v>847</v>
      </c>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2"/>
      <c r="AJ78" s="33"/>
      <c r="AK78" s="34"/>
    </row>
    <row r="79" spans="2:37" x14ac:dyDescent="0.25">
      <c r="B79" s="453" t="str">
        <f>CONCATENATE(AK9,AK33,AK57)</f>
        <v/>
      </c>
      <c r="C79" s="454"/>
      <c r="D79" s="454"/>
      <c r="E79" s="454"/>
      <c r="F79" s="454"/>
      <c r="G79" s="454"/>
      <c r="H79" s="454"/>
      <c r="I79" s="454"/>
      <c r="J79" s="454"/>
      <c r="K79" s="454"/>
      <c r="L79" s="454"/>
      <c r="M79" s="454"/>
      <c r="N79" s="454"/>
      <c r="O79" s="454"/>
      <c r="P79" s="454"/>
      <c r="Q79" s="454"/>
      <c r="R79" s="454"/>
      <c r="S79" s="454"/>
      <c r="T79" s="454"/>
      <c r="U79" s="454"/>
      <c r="V79" s="454"/>
      <c r="W79" s="454"/>
      <c r="X79" s="454"/>
      <c r="Y79" s="454"/>
      <c r="Z79" s="454"/>
      <c r="AA79" s="454"/>
      <c r="AB79" s="454"/>
      <c r="AC79" s="454"/>
      <c r="AD79" s="454"/>
      <c r="AE79" s="454"/>
      <c r="AF79" s="454"/>
      <c r="AG79" s="454"/>
      <c r="AH79" s="454"/>
      <c r="AI79" s="455"/>
    </row>
    <row r="80" spans="2:37" x14ac:dyDescent="0.25">
      <c r="B80" s="456"/>
      <c r="C80" s="457"/>
      <c r="D80" s="457"/>
      <c r="E80" s="457"/>
      <c r="F80" s="457"/>
      <c r="G80" s="457"/>
      <c r="H80" s="457"/>
      <c r="I80" s="457"/>
      <c r="J80" s="457"/>
      <c r="K80" s="457"/>
      <c r="L80" s="457"/>
      <c r="M80" s="457"/>
      <c r="N80" s="457"/>
      <c r="O80" s="457"/>
      <c r="P80" s="457"/>
      <c r="Q80" s="457"/>
      <c r="R80" s="457"/>
      <c r="S80" s="457"/>
      <c r="T80" s="457"/>
      <c r="U80" s="457"/>
      <c r="V80" s="457"/>
      <c r="W80" s="457"/>
      <c r="X80" s="457"/>
      <c r="Y80" s="457"/>
      <c r="Z80" s="457"/>
      <c r="AA80" s="457"/>
      <c r="AB80" s="457"/>
      <c r="AC80" s="457"/>
      <c r="AD80" s="457"/>
      <c r="AE80" s="457"/>
      <c r="AF80" s="457"/>
      <c r="AG80" s="457"/>
      <c r="AH80" s="457"/>
      <c r="AI80" s="458"/>
    </row>
    <row r="81" spans="2:35" x14ac:dyDescent="0.25">
      <c r="B81" s="456"/>
      <c r="C81" s="457"/>
      <c r="D81" s="457"/>
      <c r="E81" s="457"/>
      <c r="F81" s="457"/>
      <c r="G81" s="457"/>
      <c r="H81" s="457"/>
      <c r="I81" s="457"/>
      <c r="J81" s="457"/>
      <c r="K81" s="457"/>
      <c r="L81" s="457"/>
      <c r="M81" s="457"/>
      <c r="N81" s="457"/>
      <c r="O81" s="457"/>
      <c r="P81" s="457"/>
      <c r="Q81" s="457"/>
      <c r="R81" s="457"/>
      <c r="S81" s="457"/>
      <c r="T81" s="457"/>
      <c r="U81" s="457"/>
      <c r="V81" s="457"/>
      <c r="W81" s="457"/>
      <c r="X81" s="457"/>
      <c r="Y81" s="457"/>
      <c r="Z81" s="457"/>
      <c r="AA81" s="457"/>
      <c r="AB81" s="457"/>
      <c r="AC81" s="457"/>
      <c r="AD81" s="457"/>
      <c r="AE81" s="457"/>
      <c r="AF81" s="457"/>
      <c r="AG81" s="457"/>
      <c r="AH81" s="457"/>
      <c r="AI81" s="458"/>
    </row>
    <row r="82" spans="2:35" x14ac:dyDescent="0.25">
      <c r="B82" s="456"/>
      <c r="C82" s="457"/>
      <c r="D82" s="457"/>
      <c r="E82" s="457"/>
      <c r="F82" s="457"/>
      <c r="G82" s="457"/>
      <c r="H82" s="457"/>
      <c r="I82" s="457"/>
      <c r="J82" s="457"/>
      <c r="K82" s="457"/>
      <c r="L82" s="457"/>
      <c r="M82" s="457"/>
      <c r="N82" s="457"/>
      <c r="O82" s="457"/>
      <c r="P82" s="457"/>
      <c r="Q82" s="457"/>
      <c r="R82" s="457"/>
      <c r="S82" s="457"/>
      <c r="T82" s="457"/>
      <c r="U82" s="457"/>
      <c r="V82" s="457"/>
      <c r="W82" s="457"/>
      <c r="X82" s="457"/>
      <c r="Y82" s="457"/>
      <c r="Z82" s="457"/>
      <c r="AA82" s="457"/>
      <c r="AB82" s="457"/>
      <c r="AC82" s="457"/>
      <c r="AD82" s="457"/>
      <c r="AE82" s="457"/>
      <c r="AF82" s="457"/>
      <c r="AG82" s="457"/>
      <c r="AH82" s="457"/>
      <c r="AI82" s="458"/>
    </row>
    <row r="83" spans="2:35" x14ac:dyDescent="0.25">
      <c r="B83" s="456"/>
      <c r="C83" s="457"/>
      <c r="D83" s="457"/>
      <c r="E83" s="457"/>
      <c r="F83" s="457"/>
      <c r="G83" s="457"/>
      <c r="H83" s="457"/>
      <c r="I83" s="457"/>
      <c r="J83" s="457"/>
      <c r="K83" s="457"/>
      <c r="L83" s="457"/>
      <c r="M83" s="457"/>
      <c r="N83" s="457"/>
      <c r="O83" s="457"/>
      <c r="P83" s="457"/>
      <c r="Q83" s="457"/>
      <c r="R83" s="457"/>
      <c r="S83" s="457"/>
      <c r="T83" s="457"/>
      <c r="U83" s="457"/>
      <c r="V83" s="457"/>
      <c r="W83" s="457"/>
      <c r="X83" s="457"/>
      <c r="Y83" s="457"/>
      <c r="Z83" s="457"/>
      <c r="AA83" s="457"/>
      <c r="AB83" s="457"/>
      <c r="AC83" s="457"/>
      <c r="AD83" s="457"/>
      <c r="AE83" s="457"/>
      <c r="AF83" s="457"/>
      <c r="AG83" s="457"/>
      <c r="AH83" s="457"/>
      <c r="AI83" s="458"/>
    </row>
    <row r="84" spans="2:35" x14ac:dyDescent="0.25">
      <c r="B84" s="456"/>
      <c r="C84" s="457"/>
      <c r="D84" s="457"/>
      <c r="E84" s="457"/>
      <c r="F84" s="457"/>
      <c r="G84" s="457"/>
      <c r="H84" s="457"/>
      <c r="I84" s="457"/>
      <c r="J84" s="457"/>
      <c r="K84" s="457"/>
      <c r="L84" s="457"/>
      <c r="M84" s="457"/>
      <c r="N84" s="457"/>
      <c r="O84" s="457"/>
      <c r="P84" s="457"/>
      <c r="Q84" s="457"/>
      <c r="R84" s="457"/>
      <c r="S84" s="457"/>
      <c r="T84" s="457"/>
      <c r="U84" s="457"/>
      <c r="V84" s="457"/>
      <c r="W84" s="457"/>
      <c r="X84" s="457"/>
      <c r="Y84" s="457"/>
      <c r="Z84" s="457"/>
      <c r="AA84" s="457"/>
      <c r="AB84" s="457"/>
      <c r="AC84" s="457"/>
      <c r="AD84" s="457"/>
      <c r="AE84" s="457"/>
      <c r="AF84" s="457"/>
      <c r="AG84" s="457"/>
      <c r="AH84" s="457"/>
      <c r="AI84" s="458"/>
    </row>
    <row r="85" spans="2:35" x14ac:dyDescent="0.25">
      <c r="B85" s="456"/>
      <c r="C85" s="457"/>
      <c r="D85" s="457"/>
      <c r="E85" s="457"/>
      <c r="F85" s="457"/>
      <c r="G85" s="457"/>
      <c r="H85" s="457"/>
      <c r="I85" s="457"/>
      <c r="J85" s="457"/>
      <c r="K85" s="457"/>
      <c r="L85" s="457"/>
      <c r="M85" s="457"/>
      <c r="N85" s="457"/>
      <c r="O85" s="457"/>
      <c r="P85" s="457"/>
      <c r="Q85" s="457"/>
      <c r="R85" s="457"/>
      <c r="S85" s="457"/>
      <c r="T85" s="457"/>
      <c r="U85" s="457"/>
      <c r="V85" s="457"/>
      <c r="W85" s="457"/>
      <c r="X85" s="457"/>
      <c r="Y85" s="457"/>
      <c r="Z85" s="457"/>
      <c r="AA85" s="457"/>
      <c r="AB85" s="457"/>
      <c r="AC85" s="457"/>
      <c r="AD85" s="457"/>
      <c r="AE85" s="457"/>
      <c r="AF85" s="457"/>
      <c r="AG85" s="457"/>
      <c r="AH85" s="457"/>
      <c r="AI85" s="458"/>
    </row>
    <row r="86" spans="2:35" x14ac:dyDescent="0.25">
      <c r="B86" s="456"/>
      <c r="C86" s="457"/>
      <c r="D86" s="457"/>
      <c r="E86" s="457"/>
      <c r="F86" s="457"/>
      <c r="G86" s="457"/>
      <c r="H86" s="457"/>
      <c r="I86" s="457"/>
      <c r="J86" s="457"/>
      <c r="K86" s="457"/>
      <c r="L86" s="457"/>
      <c r="M86" s="457"/>
      <c r="N86" s="457"/>
      <c r="O86" s="457"/>
      <c r="P86" s="457"/>
      <c r="Q86" s="457"/>
      <c r="R86" s="457"/>
      <c r="S86" s="457"/>
      <c r="T86" s="457"/>
      <c r="U86" s="457"/>
      <c r="V86" s="457"/>
      <c r="W86" s="457"/>
      <c r="X86" s="457"/>
      <c r="Y86" s="457"/>
      <c r="Z86" s="457"/>
      <c r="AA86" s="457"/>
      <c r="AB86" s="457"/>
      <c r="AC86" s="457"/>
      <c r="AD86" s="457"/>
      <c r="AE86" s="457"/>
      <c r="AF86" s="457"/>
      <c r="AG86" s="457"/>
      <c r="AH86" s="457"/>
      <c r="AI86" s="458"/>
    </row>
    <row r="87" spans="2:35" x14ac:dyDescent="0.25">
      <c r="B87" s="456"/>
      <c r="C87" s="457"/>
      <c r="D87" s="457"/>
      <c r="E87" s="457"/>
      <c r="F87" s="457"/>
      <c r="G87" s="457"/>
      <c r="H87" s="457"/>
      <c r="I87" s="457"/>
      <c r="J87" s="457"/>
      <c r="K87" s="457"/>
      <c r="L87" s="457"/>
      <c r="M87" s="457"/>
      <c r="N87" s="457"/>
      <c r="O87" s="457"/>
      <c r="P87" s="457"/>
      <c r="Q87" s="457"/>
      <c r="R87" s="457"/>
      <c r="S87" s="457"/>
      <c r="T87" s="457"/>
      <c r="U87" s="457"/>
      <c r="V87" s="457"/>
      <c r="W87" s="457"/>
      <c r="X87" s="457"/>
      <c r="Y87" s="457"/>
      <c r="Z87" s="457"/>
      <c r="AA87" s="457"/>
      <c r="AB87" s="457"/>
      <c r="AC87" s="457"/>
      <c r="AD87" s="457"/>
      <c r="AE87" s="457"/>
      <c r="AF87" s="457"/>
      <c r="AG87" s="457"/>
      <c r="AH87" s="457"/>
      <c r="AI87" s="458"/>
    </row>
    <row r="88" spans="2:35" x14ac:dyDescent="0.25">
      <c r="B88" s="456"/>
      <c r="C88" s="457"/>
      <c r="D88" s="457"/>
      <c r="E88" s="457"/>
      <c r="F88" s="457"/>
      <c r="G88" s="457"/>
      <c r="H88" s="457"/>
      <c r="I88" s="457"/>
      <c r="J88" s="457"/>
      <c r="K88" s="457"/>
      <c r="L88" s="457"/>
      <c r="M88" s="457"/>
      <c r="N88" s="457"/>
      <c r="O88" s="457"/>
      <c r="P88" s="457"/>
      <c r="Q88" s="457"/>
      <c r="R88" s="457"/>
      <c r="S88" s="457"/>
      <c r="T88" s="457"/>
      <c r="U88" s="457"/>
      <c r="V88" s="457"/>
      <c r="W88" s="457"/>
      <c r="X88" s="457"/>
      <c r="Y88" s="457"/>
      <c r="Z88" s="457"/>
      <c r="AA88" s="457"/>
      <c r="AB88" s="457"/>
      <c r="AC88" s="457"/>
      <c r="AD88" s="457"/>
      <c r="AE88" s="457"/>
      <c r="AF88" s="457"/>
      <c r="AG88" s="457"/>
      <c r="AH88" s="457"/>
      <c r="AI88" s="458"/>
    </row>
    <row r="89" spans="2:35" x14ac:dyDescent="0.25">
      <c r="B89" s="456"/>
      <c r="C89" s="457"/>
      <c r="D89" s="457"/>
      <c r="E89" s="457"/>
      <c r="F89" s="457"/>
      <c r="G89" s="457"/>
      <c r="H89" s="457"/>
      <c r="I89" s="457"/>
      <c r="J89" s="457"/>
      <c r="K89" s="457"/>
      <c r="L89" s="457"/>
      <c r="M89" s="457"/>
      <c r="N89" s="457"/>
      <c r="O89" s="457"/>
      <c r="P89" s="457"/>
      <c r="Q89" s="457"/>
      <c r="R89" s="457"/>
      <c r="S89" s="457"/>
      <c r="T89" s="457"/>
      <c r="U89" s="457"/>
      <c r="V89" s="457"/>
      <c r="W89" s="457"/>
      <c r="X89" s="457"/>
      <c r="Y89" s="457"/>
      <c r="Z89" s="457"/>
      <c r="AA89" s="457"/>
      <c r="AB89" s="457"/>
      <c r="AC89" s="457"/>
      <c r="AD89" s="457"/>
      <c r="AE89" s="457"/>
      <c r="AF89" s="457"/>
      <c r="AG89" s="457"/>
      <c r="AH89" s="457"/>
      <c r="AI89" s="458"/>
    </row>
    <row r="90" spans="2:35" x14ac:dyDescent="0.25">
      <c r="B90" s="456"/>
      <c r="C90" s="457"/>
      <c r="D90" s="457"/>
      <c r="E90" s="457"/>
      <c r="F90" s="457"/>
      <c r="G90" s="457"/>
      <c r="H90" s="457"/>
      <c r="I90" s="457"/>
      <c r="J90" s="457"/>
      <c r="K90" s="457"/>
      <c r="L90" s="457"/>
      <c r="M90" s="457"/>
      <c r="N90" s="457"/>
      <c r="O90" s="457"/>
      <c r="P90" s="457"/>
      <c r="Q90" s="457"/>
      <c r="R90" s="457"/>
      <c r="S90" s="457"/>
      <c r="T90" s="457"/>
      <c r="U90" s="457"/>
      <c r="V90" s="457"/>
      <c r="W90" s="457"/>
      <c r="X90" s="457"/>
      <c r="Y90" s="457"/>
      <c r="Z90" s="457"/>
      <c r="AA90" s="457"/>
      <c r="AB90" s="457"/>
      <c r="AC90" s="457"/>
      <c r="AD90" s="457"/>
      <c r="AE90" s="457"/>
      <c r="AF90" s="457"/>
      <c r="AG90" s="457"/>
      <c r="AH90" s="457"/>
      <c r="AI90" s="458"/>
    </row>
    <row r="91" spans="2:35" x14ac:dyDescent="0.25">
      <c r="B91" s="456"/>
      <c r="C91" s="457"/>
      <c r="D91" s="457"/>
      <c r="E91" s="457"/>
      <c r="F91" s="457"/>
      <c r="G91" s="457"/>
      <c r="H91" s="457"/>
      <c r="I91" s="457"/>
      <c r="J91" s="457"/>
      <c r="K91" s="457"/>
      <c r="L91" s="457"/>
      <c r="M91" s="457"/>
      <c r="N91" s="457"/>
      <c r="O91" s="457"/>
      <c r="P91" s="457"/>
      <c r="Q91" s="457"/>
      <c r="R91" s="457"/>
      <c r="S91" s="457"/>
      <c r="T91" s="457"/>
      <c r="U91" s="457"/>
      <c r="V91" s="457"/>
      <c r="W91" s="457"/>
      <c r="X91" s="457"/>
      <c r="Y91" s="457"/>
      <c r="Z91" s="457"/>
      <c r="AA91" s="457"/>
      <c r="AB91" s="457"/>
      <c r="AC91" s="457"/>
      <c r="AD91" s="457"/>
      <c r="AE91" s="457"/>
      <c r="AF91" s="457"/>
      <c r="AG91" s="457"/>
      <c r="AH91" s="457"/>
      <c r="AI91" s="458"/>
    </row>
    <row r="92" spans="2:35" x14ac:dyDescent="0.25">
      <c r="B92" s="456"/>
      <c r="C92" s="457"/>
      <c r="D92" s="457"/>
      <c r="E92" s="457"/>
      <c r="F92" s="457"/>
      <c r="G92" s="457"/>
      <c r="H92" s="457"/>
      <c r="I92" s="457"/>
      <c r="J92" s="457"/>
      <c r="K92" s="457"/>
      <c r="L92" s="457"/>
      <c r="M92" s="457"/>
      <c r="N92" s="457"/>
      <c r="O92" s="457"/>
      <c r="P92" s="457"/>
      <c r="Q92" s="457"/>
      <c r="R92" s="457"/>
      <c r="S92" s="457"/>
      <c r="T92" s="457"/>
      <c r="U92" s="457"/>
      <c r="V92" s="457"/>
      <c r="W92" s="457"/>
      <c r="X92" s="457"/>
      <c r="Y92" s="457"/>
      <c r="Z92" s="457"/>
      <c r="AA92" s="457"/>
      <c r="AB92" s="457"/>
      <c r="AC92" s="457"/>
      <c r="AD92" s="457"/>
      <c r="AE92" s="457"/>
      <c r="AF92" s="457"/>
      <c r="AG92" s="457"/>
      <c r="AH92" s="457"/>
      <c r="AI92" s="458"/>
    </row>
    <row r="93" spans="2:35" x14ac:dyDescent="0.25">
      <c r="B93" s="456"/>
      <c r="C93" s="457"/>
      <c r="D93" s="457"/>
      <c r="E93" s="457"/>
      <c r="F93" s="457"/>
      <c r="G93" s="457"/>
      <c r="H93" s="457"/>
      <c r="I93" s="457"/>
      <c r="J93" s="457"/>
      <c r="K93" s="457"/>
      <c r="L93" s="457"/>
      <c r="M93" s="457"/>
      <c r="N93" s="457"/>
      <c r="O93" s="457"/>
      <c r="P93" s="457"/>
      <c r="Q93" s="457"/>
      <c r="R93" s="457"/>
      <c r="S93" s="457"/>
      <c r="T93" s="457"/>
      <c r="U93" s="457"/>
      <c r="V93" s="457"/>
      <c r="W93" s="457"/>
      <c r="X93" s="457"/>
      <c r="Y93" s="457"/>
      <c r="Z93" s="457"/>
      <c r="AA93" s="457"/>
      <c r="AB93" s="457"/>
      <c r="AC93" s="457"/>
      <c r="AD93" s="457"/>
      <c r="AE93" s="457"/>
      <c r="AF93" s="457"/>
      <c r="AG93" s="457"/>
      <c r="AH93" s="457"/>
      <c r="AI93" s="458"/>
    </row>
    <row r="94" spans="2:35" x14ac:dyDescent="0.25">
      <c r="B94" s="456"/>
      <c r="C94" s="457"/>
      <c r="D94" s="457"/>
      <c r="E94" s="457"/>
      <c r="F94" s="457"/>
      <c r="G94" s="457"/>
      <c r="H94" s="457"/>
      <c r="I94" s="457"/>
      <c r="J94" s="457"/>
      <c r="K94" s="457"/>
      <c r="L94" s="457"/>
      <c r="M94" s="457"/>
      <c r="N94" s="457"/>
      <c r="O94" s="457"/>
      <c r="P94" s="457"/>
      <c r="Q94" s="457"/>
      <c r="R94" s="457"/>
      <c r="S94" s="457"/>
      <c r="T94" s="457"/>
      <c r="U94" s="457"/>
      <c r="V94" s="457"/>
      <c r="W94" s="457"/>
      <c r="X94" s="457"/>
      <c r="Y94" s="457"/>
      <c r="Z94" s="457"/>
      <c r="AA94" s="457"/>
      <c r="AB94" s="457"/>
      <c r="AC94" s="457"/>
      <c r="AD94" s="457"/>
      <c r="AE94" s="457"/>
      <c r="AF94" s="457"/>
      <c r="AG94" s="457"/>
      <c r="AH94" s="457"/>
      <c r="AI94" s="458"/>
    </row>
    <row r="95" spans="2:35" x14ac:dyDescent="0.25">
      <c r="B95" s="456"/>
      <c r="C95" s="457"/>
      <c r="D95" s="457"/>
      <c r="E95" s="457"/>
      <c r="F95" s="457"/>
      <c r="G95" s="457"/>
      <c r="H95" s="457"/>
      <c r="I95" s="457"/>
      <c r="J95" s="457"/>
      <c r="K95" s="457"/>
      <c r="L95" s="457"/>
      <c r="M95" s="457"/>
      <c r="N95" s="457"/>
      <c r="O95" s="457"/>
      <c r="P95" s="457"/>
      <c r="Q95" s="457"/>
      <c r="R95" s="457"/>
      <c r="S95" s="457"/>
      <c r="T95" s="457"/>
      <c r="U95" s="457"/>
      <c r="V95" s="457"/>
      <c r="W95" s="457"/>
      <c r="X95" s="457"/>
      <c r="Y95" s="457"/>
      <c r="Z95" s="457"/>
      <c r="AA95" s="457"/>
      <c r="AB95" s="457"/>
      <c r="AC95" s="457"/>
      <c r="AD95" s="457"/>
      <c r="AE95" s="457"/>
      <c r="AF95" s="457"/>
      <c r="AG95" s="457"/>
      <c r="AH95" s="457"/>
      <c r="AI95" s="458"/>
    </row>
    <row r="96" spans="2:35" x14ac:dyDescent="0.25">
      <c r="B96" s="456"/>
      <c r="C96" s="457"/>
      <c r="D96" s="457"/>
      <c r="E96" s="457"/>
      <c r="F96" s="457"/>
      <c r="G96" s="457"/>
      <c r="H96" s="457"/>
      <c r="I96" s="457"/>
      <c r="J96" s="457"/>
      <c r="K96" s="457"/>
      <c r="L96" s="457"/>
      <c r="M96" s="457"/>
      <c r="N96" s="457"/>
      <c r="O96" s="457"/>
      <c r="P96" s="457"/>
      <c r="Q96" s="457"/>
      <c r="R96" s="457"/>
      <c r="S96" s="457"/>
      <c r="T96" s="457"/>
      <c r="U96" s="457"/>
      <c r="V96" s="457"/>
      <c r="W96" s="457"/>
      <c r="X96" s="457"/>
      <c r="Y96" s="457"/>
      <c r="Z96" s="457"/>
      <c r="AA96" s="457"/>
      <c r="AB96" s="457"/>
      <c r="AC96" s="457"/>
      <c r="AD96" s="457"/>
      <c r="AE96" s="457"/>
      <c r="AF96" s="457"/>
      <c r="AG96" s="457"/>
      <c r="AH96" s="457"/>
      <c r="AI96" s="458"/>
    </row>
    <row r="97" spans="2:35" x14ac:dyDescent="0.25">
      <c r="B97" s="456"/>
      <c r="C97" s="457"/>
      <c r="D97" s="457"/>
      <c r="E97" s="457"/>
      <c r="F97" s="457"/>
      <c r="G97" s="457"/>
      <c r="H97" s="457"/>
      <c r="I97" s="457"/>
      <c r="J97" s="457"/>
      <c r="K97" s="457"/>
      <c r="L97" s="457"/>
      <c r="M97" s="457"/>
      <c r="N97" s="457"/>
      <c r="O97" s="457"/>
      <c r="P97" s="457"/>
      <c r="Q97" s="457"/>
      <c r="R97" s="457"/>
      <c r="S97" s="457"/>
      <c r="T97" s="457"/>
      <c r="U97" s="457"/>
      <c r="V97" s="457"/>
      <c r="W97" s="457"/>
      <c r="X97" s="457"/>
      <c r="Y97" s="457"/>
      <c r="Z97" s="457"/>
      <c r="AA97" s="457"/>
      <c r="AB97" s="457"/>
      <c r="AC97" s="457"/>
      <c r="AD97" s="457"/>
      <c r="AE97" s="457"/>
      <c r="AF97" s="457"/>
      <c r="AG97" s="457"/>
      <c r="AH97" s="457"/>
      <c r="AI97" s="458"/>
    </row>
    <row r="98" spans="2:35" x14ac:dyDescent="0.25">
      <c r="B98" s="456"/>
      <c r="C98" s="457"/>
      <c r="D98" s="457"/>
      <c r="E98" s="457"/>
      <c r="F98" s="457"/>
      <c r="G98" s="457"/>
      <c r="H98" s="457"/>
      <c r="I98" s="457"/>
      <c r="J98" s="457"/>
      <c r="K98" s="457"/>
      <c r="L98" s="457"/>
      <c r="M98" s="457"/>
      <c r="N98" s="457"/>
      <c r="O98" s="457"/>
      <c r="P98" s="457"/>
      <c r="Q98" s="457"/>
      <c r="R98" s="457"/>
      <c r="S98" s="457"/>
      <c r="T98" s="457"/>
      <c r="U98" s="457"/>
      <c r="V98" s="457"/>
      <c r="W98" s="457"/>
      <c r="X98" s="457"/>
      <c r="Y98" s="457"/>
      <c r="Z98" s="457"/>
      <c r="AA98" s="457"/>
      <c r="AB98" s="457"/>
      <c r="AC98" s="457"/>
      <c r="AD98" s="457"/>
      <c r="AE98" s="457"/>
      <c r="AF98" s="457"/>
      <c r="AG98" s="457"/>
      <c r="AH98" s="457"/>
      <c r="AI98" s="458"/>
    </row>
    <row r="99" spans="2:35" x14ac:dyDescent="0.25">
      <c r="B99" s="456"/>
      <c r="C99" s="457"/>
      <c r="D99" s="457"/>
      <c r="E99" s="457"/>
      <c r="F99" s="457"/>
      <c r="G99" s="457"/>
      <c r="H99" s="457"/>
      <c r="I99" s="457"/>
      <c r="J99" s="457"/>
      <c r="K99" s="457"/>
      <c r="L99" s="457"/>
      <c r="M99" s="457"/>
      <c r="N99" s="457"/>
      <c r="O99" s="457"/>
      <c r="P99" s="457"/>
      <c r="Q99" s="457"/>
      <c r="R99" s="457"/>
      <c r="S99" s="457"/>
      <c r="T99" s="457"/>
      <c r="U99" s="457"/>
      <c r="V99" s="457"/>
      <c r="W99" s="457"/>
      <c r="X99" s="457"/>
      <c r="Y99" s="457"/>
      <c r="Z99" s="457"/>
      <c r="AA99" s="457"/>
      <c r="AB99" s="457"/>
      <c r="AC99" s="457"/>
      <c r="AD99" s="457"/>
      <c r="AE99" s="457"/>
      <c r="AF99" s="457"/>
      <c r="AG99" s="457"/>
      <c r="AH99" s="457"/>
      <c r="AI99" s="458"/>
    </row>
    <row r="100" spans="2:35" x14ac:dyDescent="0.25">
      <c r="B100" s="456"/>
      <c r="C100" s="457"/>
      <c r="D100" s="457"/>
      <c r="E100" s="457"/>
      <c r="F100" s="457"/>
      <c r="G100" s="457"/>
      <c r="H100" s="457"/>
      <c r="I100" s="457"/>
      <c r="J100" s="457"/>
      <c r="K100" s="457"/>
      <c r="L100" s="457"/>
      <c r="M100" s="457"/>
      <c r="N100" s="457"/>
      <c r="O100" s="457"/>
      <c r="P100" s="457"/>
      <c r="Q100" s="457"/>
      <c r="R100" s="457"/>
      <c r="S100" s="457"/>
      <c r="T100" s="457"/>
      <c r="U100" s="457"/>
      <c r="V100" s="457"/>
      <c r="W100" s="457"/>
      <c r="X100" s="457"/>
      <c r="Y100" s="457"/>
      <c r="Z100" s="457"/>
      <c r="AA100" s="457"/>
      <c r="AB100" s="457"/>
      <c r="AC100" s="457"/>
      <c r="AD100" s="457"/>
      <c r="AE100" s="457"/>
      <c r="AF100" s="457"/>
      <c r="AG100" s="457"/>
      <c r="AH100" s="457"/>
      <c r="AI100" s="458"/>
    </row>
    <row r="101" spans="2:35" x14ac:dyDescent="0.25">
      <c r="B101" s="456"/>
      <c r="C101" s="457"/>
      <c r="D101" s="457"/>
      <c r="E101" s="457"/>
      <c r="F101" s="457"/>
      <c r="G101" s="457"/>
      <c r="H101" s="457"/>
      <c r="I101" s="457"/>
      <c r="J101" s="457"/>
      <c r="K101" s="457"/>
      <c r="L101" s="457"/>
      <c r="M101" s="457"/>
      <c r="N101" s="457"/>
      <c r="O101" s="457"/>
      <c r="P101" s="457"/>
      <c r="Q101" s="457"/>
      <c r="R101" s="457"/>
      <c r="S101" s="457"/>
      <c r="T101" s="457"/>
      <c r="U101" s="457"/>
      <c r="V101" s="457"/>
      <c r="W101" s="457"/>
      <c r="X101" s="457"/>
      <c r="Y101" s="457"/>
      <c r="Z101" s="457"/>
      <c r="AA101" s="457"/>
      <c r="AB101" s="457"/>
      <c r="AC101" s="457"/>
      <c r="AD101" s="457"/>
      <c r="AE101" s="457"/>
      <c r="AF101" s="457"/>
      <c r="AG101" s="457"/>
      <c r="AH101" s="457"/>
      <c r="AI101" s="458"/>
    </row>
    <row r="102" spans="2:35" x14ac:dyDescent="0.25">
      <c r="B102" s="456"/>
      <c r="C102" s="457"/>
      <c r="D102" s="457"/>
      <c r="E102" s="457"/>
      <c r="F102" s="457"/>
      <c r="G102" s="457"/>
      <c r="H102" s="457"/>
      <c r="I102" s="457"/>
      <c r="J102" s="457"/>
      <c r="K102" s="457"/>
      <c r="L102" s="457"/>
      <c r="M102" s="457"/>
      <c r="N102" s="457"/>
      <c r="O102" s="457"/>
      <c r="P102" s="457"/>
      <c r="Q102" s="457"/>
      <c r="R102" s="457"/>
      <c r="S102" s="457"/>
      <c r="T102" s="457"/>
      <c r="U102" s="457"/>
      <c r="V102" s="457"/>
      <c r="W102" s="457"/>
      <c r="X102" s="457"/>
      <c r="Y102" s="457"/>
      <c r="Z102" s="457"/>
      <c r="AA102" s="457"/>
      <c r="AB102" s="457"/>
      <c r="AC102" s="457"/>
      <c r="AD102" s="457"/>
      <c r="AE102" s="457"/>
      <c r="AF102" s="457"/>
      <c r="AG102" s="457"/>
      <c r="AH102" s="457"/>
      <c r="AI102" s="458"/>
    </row>
    <row r="103" spans="2:35" x14ac:dyDescent="0.25">
      <c r="B103" s="456"/>
      <c r="C103" s="457"/>
      <c r="D103" s="457"/>
      <c r="E103" s="457"/>
      <c r="F103" s="457"/>
      <c r="G103" s="457"/>
      <c r="H103" s="457"/>
      <c r="I103" s="457"/>
      <c r="J103" s="457"/>
      <c r="K103" s="457"/>
      <c r="L103" s="457"/>
      <c r="M103" s="457"/>
      <c r="N103" s="457"/>
      <c r="O103" s="457"/>
      <c r="P103" s="457"/>
      <c r="Q103" s="457"/>
      <c r="R103" s="457"/>
      <c r="S103" s="457"/>
      <c r="T103" s="457"/>
      <c r="U103" s="457"/>
      <c r="V103" s="457"/>
      <c r="W103" s="457"/>
      <c r="X103" s="457"/>
      <c r="Y103" s="457"/>
      <c r="Z103" s="457"/>
      <c r="AA103" s="457"/>
      <c r="AB103" s="457"/>
      <c r="AC103" s="457"/>
      <c r="AD103" s="457"/>
      <c r="AE103" s="457"/>
      <c r="AF103" s="457"/>
      <c r="AG103" s="457"/>
      <c r="AH103" s="457"/>
      <c r="AI103" s="458"/>
    </row>
    <row r="104" spans="2:35" x14ac:dyDescent="0.25">
      <c r="B104" s="456"/>
      <c r="C104" s="457"/>
      <c r="D104" s="457"/>
      <c r="E104" s="457"/>
      <c r="F104" s="457"/>
      <c r="G104" s="457"/>
      <c r="H104" s="457"/>
      <c r="I104" s="457"/>
      <c r="J104" s="457"/>
      <c r="K104" s="457"/>
      <c r="L104" s="457"/>
      <c r="M104" s="457"/>
      <c r="N104" s="457"/>
      <c r="O104" s="457"/>
      <c r="P104" s="457"/>
      <c r="Q104" s="457"/>
      <c r="R104" s="457"/>
      <c r="S104" s="457"/>
      <c r="T104" s="457"/>
      <c r="U104" s="457"/>
      <c r="V104" s="457"/>
      <c r="W104" s="457"/>
      <c r="X104" s="457"/>
      <c r="Y104" s="457"/>
      <c r="Z104" s="457"/>
      <c r="AA104" s="457"/>
      <c r="AB104" s="457"/>
      <c r="AC104" s="457"/>
      <c r="AD104" s="457"/>
      <c r="AE104" s="457"/>
      <c r="AF104" s="457"/>
      <c r="AG104" s="457"/>
      <c r="AH104" s="457"/>
      <c r="AI104" s="458"/>
    </row>
    <row r="105" spans="2:35" x14ac:dyDescent="0.25">
      <c r="B105" s="456"/>
      <c r="C105" s="457"/>
      <c r="D105" s="457"/>
      <c r="E105" s="457"/>
      <c r="F105" s="457"/>
      <c r="G105" s="457"/>
      <c r="H105" s="457"/>
      <c r="I105" s="457"/>
      <c r="J105" s="457"/>
      <c r="K105" s="457"/>
      <c r="L105" s="457"/>
      <c r="M105" s="457"/>
      <c r="N105" s="457"/>
      <c r="O105" s="457"/>
      <c r="P105" s="457"/>
      <c r="Q105" s="457"/>
      <c r="R105" s="457"/>
      <c r="S105" s="457"/>
      <c r="T105" s="457"/>
      <c r="U105" s="457"/>
      <c r="V105" s="457"/>
      <c r="W105" s="457"/>
      <c r="X105" s="457"/>
      <c r="Y105" s="457"/>
      <c r="Z105" s="457"/>
      <c r="AA105" s="457"/>
      <c r="AB105" s="457"/>
      <c r="AC105" s="457"/>
      <c r="AD105" s="457"/>
      <c r="AE105" s="457"/>
      <c r="AF105" s="457"/>
      <c r="AG105" s="457"/>
      <c r="AH105" s="457"/>
      <c r="AI105" s="458"/>
    </row>
    <row r="106" spans="2:35" x14ac:dyDescent="0.25">
      <c r="B106" s="456"/>
      <c r="C106" s="457"/>
      <c r="D106" s="457"/>
      <c r="E106" s="457"/>
      <c r="F106" s="457"/>
      <c r="G106" s="457"/>
      <c r="H106" s="457"/>
      <c r="I106" s="457"/>
      <c r="J106" s="457"/>
      <c r="K106" s="457"/>
      <c r="L106" s="457"/>
      <c r="M106" s="457"/>
      <c r="N106" s="457"/>
      <c r="O106" s="457"/>
      <c r="P106" s="457"/>
      <c r="Q106" s="457"/>
      <c r="R106" s="457"/>
      <c r="S106" s="457"/>
      <c r="T106" s="457"/>
      <c r="U106" s="457"/>
      <c r="V106" s="457"/>
      <c r="W106" s="457"/>
      <c r="X106" s="457"/>
      <c r="Y106" s="457"/>
      <c r="Z106" s="457"/>
      <c r="AA106" s="457"/>
      <c r="AB106" s="457"/>
      <c r="AC106" s="457"/>
      <c r="AD106" s="457"/>
      <c r="AE106" s="457"/>
      <c r="AF106" s="457"/>
      <c r="AG106" s="457"/>
      <c r="AH106" s="457"/>
      <c r="AI106" s="458"/>
    </row>
    <row r="107" spans="2:35" x14ac:dyDescent="0.25">
      <c r="B107" s="456"/>
      <c r="C107" s="457"/>
      <c r="D107" s="457"/>
      <c r="E107" s="457"/>
      <c r="F107" s="457"/>
      <c r="G107" s="457"/>
      <c r="H107" s="457"/>
      <c r="I107" s="457"/>
      <c r="J107" s="457"/>
      <c r="K107" s="457"/>
      <c r="L107" s="457"/>
      <c r="M107" s="457"/>
      <c r="N107" s="457"/>
      <c r="O107" s="457"/>
      <c r="P107" s="457"/>
      <c r="Q107" s="457"/>
      <c r="R107" s="457"/>
      <c r="S107" s="457"/>
      <c r="T107" s="457"/>
      <c r="U107" s="457"/>
      <c r="V107" s="457"/>
      <c r="W107" s="457"/>
      <c r="X107" s="457"/>
      <c r="Y107" s="457"/>
      <c r="Z107" s="457"/>
      <c r="AA107" s="457"/>
      <c r="AB107" s="457"/>
      <c r="AC107" s="457"/>
      <c r="AD107" s="457"/>
      <c r="AE107" s="457"/>
      <c r="AF107" s="457"/>
      <c r="AG107" s="457"/>
      <c r="AH107" s="457"/>
      <c r="AI107" s="458"/>
    </row>
    <row r="108" spans="2:35" x14ac:dyDescent="0.25">
      <c r="B108" s="456"/>
      <c r="C108" s="457"/>
      <c r="D108" s="457"/>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8"/>
    </row>
    <row r="109" spans="2:35" x14ac:dyDescent="0.25">
      <c r="B109" s="456"/>
      <c r="C109" s="457"/>
      <c r="D109" s="457"/>
      <c r="E109" s="457"/>
      <c r="F109" s="457"/>
      <c r="G109" s="457"/>
      <c r="H109" s="457"/>
      <c r="I109" s="457"/>
      <c r="J109" s="457"/>
      <c r="K109" s="457"/>
      <c r="L109" s="457"/>
      <c r="M109" s="457"/>
      <c r="N109" s="457"/>
      <c r="O109" s="457"/>
      <c r="P109" s="457"/>
      <c r="Q109" s="457"/>
      <c r="R109" s="457"/>
      <c r="S109" s="457"/>
      <c r="T109" s="457"/>
      <c r="U109" s="457"/>
      <c r="V109" s="457"/>
      <c r="W109" s="457"/>
      <c r="X109" s="457"/>
      <c r="Y109" s="457"/>
      <c r="Z109" s="457"/>
      <c r="AA109" s="457"/>
      <c r="AB109" s="457"/>
      <c r="AC109" s="457"/>
      <c r="AD109" s="457"/>
      <c r="AE109" s="457"/>
      <c r="AF109" s="457"/>
      <c r="AG109" s="457"/>
      <c r="AH109" s="457"/>
      <c r="AI109" s="458"/>
    </row>
    <row r="110" spans="2:35" x14ac:dyDescent="0.25">
      <c r="B110" s="456"/>
      <c r="C110" s="457"/>
      <c r="D110" s="457"/>
      <c r="E110" s="457"/>
      <c r="F110" s="457"/>
      <c r="G110" s="457"/>
      <c r="H110" s="457"/>
      <c r="I110" s="457"/>
      <c r="J110" s="457"/>
      <c r="K110" s="457"/>
      <c r="L110" s="457"/>
      <c r="M110" s="457"/>
      <c r="N110" s="457"/>
      <c r="O110" s="457"/>
      <c r="P110" s="457"/>
      <c r="Q110" s="457"/>
      <c r="R110" s="457"/>
      <c r="S110" s="457"/>
      <c r="T110" s="457"/>
      <c r="U110" s="457"/>
      <c r="V110" s="457"/>
      <c r="W110" s="457"/>
      <c r="X110" s="457"/>
      <c r="Y110" s="457"/>
      <c r="Z110" s="457"/>
      <c r="AA110" s="457"/>
      <c r="AB110" s="457"/>
      <c r="AC110" s="457"/>
      <c r="AD110" s="457"/>
      <c r="AE110" s="457"/>
      <c r="AF110" s="457"/>
      <c r="AG110" s="457"/>
      <c r="AH110" s="457"/>
      <c r="AI110" s="458"/>
    </row>
    <row r="111" spans="2:35" x14ac:dyDescent="0.25">
      <c r="B111" s="456"/>
      <c r="C111" s="457"/>
      <c r="D111" s="457"/>
      <c r="E111" s="457"/>
      <c r="F111" s="457"/>
      <c r="G111" s="457"/>
      <c r="H111" s="457"/>
      <c r="I111" s="457"/>
      <c r="J111" s="457"/>
      <c r="K111" s="457"/>
      <c r="L111" s="457"/>
      <c r="M111" s="457"/>
      <c r="N111" s="457"/>
      <c r="O111" s="457"/>
      <c r="P111" s="457"/>
      <c r="Q111" s="457"/>
      <c r="R111" s="457"/>
      <c r="S111" s="457"/>
      <c r="T111" s="457"/>
      <c r="U111" s="457"/>
      <c r="V111" s="457"/>
      <c r="W111" s="457"/>
      <c r="X111" s="457"/>
      <c r="Y111" s="457"/>
      <c r="Z111" s="457"/>
      <c r="AA111" s="457"/>
      <c r="AB111" s="457"/>
      <c r="AC111" s="457"/>
      <c r="AD111" s="457"/>
      <c r="AE111" s="457"/>
      <c r="AF111" s="457"/>
      <c r="AG111" s="457"/>
      <c r="AH111" s="457"/>
      <c r="AI111" s="458"/>
    </row>
    <row r="112" spans="2:35" x14ac:dyDescent="0.25">
      <c r="B112" s="456"/>
      <c r="C112" s="457"/>
      <c r="D112" s="457"/>
      <c r="E112" s="457"/>
      <c r="F112" s="457"/>
      <c r="G112" s="457"/>
      <c r="H112" s="457"/>
      <c r="I112" s="457"/>
      <c r="J112" s="457"/>
      <c r="K112" s="457"/>
      <c r="L112" s="457"/>
      <c r="M112" s="457"/>
      <c r="N112" s="457"/>
      <c r="O112" s="457"/>
      <c r="P112" s="457"/>
      <c r="Q112" s="457"/>
      <c r="R112" s="457"/>
      <c r="S112" s="457"/>
      <c r="T112" s="457"/>
      <c r="U112" s="457"/>
      <c r="V112" s="457"/>
      <c r="W112" s="457"/>
      <c r="X112" s="457"/>
      <c r="Y112" s="457"/>
      <c r="Z112" s="457"/>
      <c r="AA112" s="457"/>
      <c r="AB112" s="457"/>
      <c r="AC112" s="457"/>
      <c r="AD112" s="457"/>
      <c r="AE112" s="457"/>
      <c r="AF112" s="457"/>
      <c r="AG112" s="457"/>
      <c r="AH112" s="457"/>
      <c r="AI112" s="458"/>
    </row>
    <row r="113" spans="2:35" x14ac:dyDescent="0.25">
      <c r="B113" s="456"/>
      <c r="C113" s="457"/>
      <c r="D113" s="457"/>
      <c r="E113" s="457"/>
      <c r="F113" s="457"/>
      <c r="G113" s="457"/>
      <c r="H113" s="457"/>
      <c r="I113" s="457"/>
      <c r="J113" s="457"/>
      <c r="K113" s="457"/>
      <c r="L113" s="457"/>
      <c r="M113" s="457"/>
      <c r="N113" s="457"/>
      <c r="O113" s="457"/>
      <c r="P113" s="457"/>
      <c r="Q113" s="457"/>
      <c r="R113" s="457"/>
      <c r="S113" s="457"/>
      <c r="T113" s="457"/>
      <c r="U113" s="457"/>
      <c r="V113" s="457"/>
      <c r="W113" s="457"/>
      <c r="X113" s="457"/>
      <c r="Y113" s="457"/>
      <c r="Z113" s="457"/>
      <c r="AA113" s="457"/>
      <c r="AB113" s="457"/>
      <c r="AC113" s="457"/>
      <c r="AD113" s="457"/>
      <c r="AE113" s="457"/>
      <c r="AF113" s="457"/>
      <c r="AG113" s="457"/>
      <c r="AH113" s="457"/>
      <c r="AI113" s="458"/>
    </row>
    <row r="114" spans="2:35" ht="15.75" thickBot="1" x14ac:dyDescent="0.3">
      <c r="B114" s="459"/>
      <c r="C114" s="460"/>
      <c r="D114" s="460"/>
      <c r="E114" s="460"/>
      <c r="F114" s="460"/>
      <c r="G114" s="460"/>
      <c r="H114" s="460"/>
      <c r="I114" s="460"/>
      <c r="J114" s="460"/>
      <c r="K114" s="460"/>
      <c r="L114" s="460"/>
      <c r="M114" s="460"/>
      <c r="N114" s="460"/>
      <c r="O114" s="460"/>
      <c r="P114" s="460"/>
      <c r="Q114" s="460"/>
      <c r="R114" s="460"/>
      <c r="S114" s="460"/>
      <c r="T114" s="460"/>
      <c r="U114" s="460"/>
      <c r="V114" s="460"/>
      <c r="W114" s="460"/>
      <c r="X114" s="460"/>
      <c r="Y114" s="460"/>
      <c r="Z114" s="460"/>
      <c r="AA114" s="460"/>
      <c r="AB114" s="460"/>
      <c r="AC114" s="460"/>
      <c r="AD114" s="460"/>
      <c r="AE114" s="460"/>
      <c r="AF114" s="460"/>
      <c r="AG114" s="460"/>
      <c r="AH114" s="460"/>
      <c r="AI114" s="461"/>
    </row>
  </sheetData>
  <sheetProtection password="CC71" sheet="1" selectLockedCells="1"/>
  <mergeCells count="8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S6:T6"/>
    <mergeCell ref="U6:V6"/>
    <mergeCell ref="AI6:AI7"/>
    <mergeCell ref="W6:X6"/>
    <mergeCell ref="Y6:Z6"/>
    <mergeCell ref="AA6:AB6"/>
    <mergeCell ref="AC6:AD6"/>
    <mergeCell ref="AE6:AF6"/>
    <mergeCell ref="AG6:AH6"/>
    <mergeCell ref="AG31:AH31"/>
    <mergeCell ref="AI31:AI32"/>
    <mergeCell ref="B9:B21"/>
    <mergeCell ref="AC31:AD31"/>
    <mergeCell ref="AE31:AF31"/>
    <mergeCell ref="U31:V31"/>
    <mergeCell ref="W31:X31"/>
    <mergeCell ref="Y31:Z31"/>
    <mergeCell ref="O31:P31"/>
    <mergeCell ref="Q31:R31"/>
    <mergeCell ref="S31:T31"/>
    <mergeCell ref="I55:J55"/>
    <mergeCell ref="K55:L55"/>
    <mergeCell ref="M55:N55"/>
    <mergeCell ref="O55:P55"/>
    <mergeCell ref="Q55:R55"/>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s>
  <phoneticPr fontId="6" type="noConversion"/>
  <conditionalFormatting sqref="M22:AB28 AC29:AH29">
    <cfRule type="expression" dxfId="348" priority="211">
      <formula>#REF!&gt;M22</formula>
    </cfRule>
  </conditionalFormatting>
  <conditionalFormatting sqref="AC29:AH29">
    <cfRule type="containsText" dxfId="347" priority="202" operator="containsText" text="0">
      <formula>NOT(ISERROR(SEARCH("0",AC29)))</formula>
    </cfRule>
  </conditionalFormatting>
  <conditionalFormatting sqref="AI22:AI29 AI9:AI16">
    <cfRule type="cellIs" dxfId="346" priority="201" operator="equal">
      <formula>0</formula>
    </cfRule>
  </conditionalFormatting>
  <conditionalFormatting sqref="AK9:AK16 AK22:AK29">
    <cfRule type="notContainsBlanks" dxfId="345" priority="194">
      <formula>LEN(TRIM(AK9))&gt;0</formula>
    </cfRule>
  </conditionalFormatting>
  <conditionalFormatting sqref="AJ3:AK5">
    <cfRule type="notContainsBlanks" dxfId="344" priority="191">
      <formula>LEN(TRIM(AJ3))&gt;0</formula>
    </cfRule>
  </conditionalFormatting>
  <conditionalFormatting sqref="M10:AB10">
    <cfRule type="expression" dxfId="343" priority="190">
      <formula>M10&gt;M9</formula>
    </cfRule>
  </conditionalFormatting>
  <conditionalFormatting sqref="M9:AB9">
    <cfRule type="expression" dxfId="342" priority="189">
      <formula>M10&gt;M9</formula>
    </cfRule>
  </conditionalFormatting>
  <conditionalFormatting sqref="M9:AB9">
    <cfRule type="expression" dxfId="341" priority="181">
      <formula>M13&gt;M9</formula>
    </cfRule>
  </conditionalFormatting>
  <conditionalFormatting sqref="AI17:AI19">
    <cfRule type="cellIs" dxfId="340" priority="157" operator="equal">
      <formula>0</formula>
    </cfRule>
  </conditionalFormatting>
  <conditionalFormatting sqref="AK17:AK19">
    <cfRule type="notContainsBlanks" dxfId="339" priority="156">
      <formula>LEN(TRIM(AK17))&gt;0</formula>
    </cfRule>
  </conditionalFormatting>
  <conditionalFormatting sqref="AI20:AI21">
    <cfRule type="cellIs" dxfId="338" priority="153" operator="equal">
      <formula>0</formula>
    </cfRule>
  </conditionalFormatting>
  <conditionalFormatting sqref="AK20:AK21">
    <cfRule type="notContainsBlanks" dxfId="337" priority="152">
      <formula>LEN(TRIM(AK20))&gt;0</formula>
    </cfRule>
  </conditionalFormatting>
  <conditionalFormatting sqref="M11:AB11 M12 AC12:AH12">
    <cfRule type="expression" dxfId="336" priority="150">
      <formula>M11&gt;M9</formula>
    </cfRule>
  </conditionalFormatting>
  <conditionalFormatting sqref="M9:AB9">
    <cfRule type="expression" dxfId="335" priority="149">
      <formula>M11&gt;M9</formula>
    </cfRule>
  </conditionalFormatting>
  <conditionalFormatting sqref="M13:AB13">
    <cfRule type="expression" dxfId="334" priority="148">
      <formula>M13&gt;M9</formula>
    </cfRule>
  </conditionalFormatting>
  <conditionalFormatting sqref="M14:AB14">
    <cfRule type="expression" dxfId="333" priority="147">
      <formula>M14&gt;M13</formula>
    </cfRule>
  </conditionalFormatting>
  <conditionalFormatting sqref="M13:AB13">
    <cfRule type="expression" dxfId="332" priority="146">
      <formula>M14&gt;M13</formula>
    </cfRule>
  </conditionalFormatting>
  <conditionalFormatting sqref="M15:AB15">
    <cfRule type="expression" dxfId="331" priority="145">
      <formula>M15&gt;M14</formula>
    </cfRule>
  </conditionalFormatting>
  <conditionalFormatting sqref="M14:AB14">
    <cfRule type="expression" dxfId="330" priority="144">
      <formula>M15&gt;M14</formula>
    </cfRule>
  </conditionalFormatting>
  <conditionalFormatting sqref="M20:AB20">
    <cfRule type="expression" dxfId="329" priority="143">
      <formula>(M20+M16+M15)&gt;M9</formula>
    </cfRule>
  </conditionalFormatting>
  <conditionalFormatting sqref="M16:AB16">
    <cfRule type="expression" dxfId="328" priority="142">
      <formula>(M20+M16+M15)&gt;M9</formula>
    </cfRule>
  </conditionalFormatting>
  <conditionalFormatting sqref="M15:AB15">
    <cfRule type="expression" dxfId="327" priority="141">
      <formula>(M20+M16+M15)&gt;M9</formula>
    </cfRule>
  </conditionalFormatting>
  <conditionalFormatting sqref="M9:AB9">
    <cfRule type="expression" dxfId="326" priority="140">
      <formula>(M20+M16+M15)&gt;M9</formula>
    </cfRule>
  </conditionalFormatting>
  <conditionalFormatting sqref="M19:AB19">
    <cfRule type="expression" dxfId="325" priority="138">
      <formula>M19&gt;M17</formula>
    </cfRule>
  </conditionalFormatting>
  <conditionalFormatting sqref="M17:AB17">
    <cfRule type="expression" dxfId="324" priority="137">
      <formula>M19&gt;M17</formula>
    </cfRule>
  </conditionalFormatting>
  <conditionalFormatting sqref="M46:AB52 AC53:AH53">
    <cfRule type="expression" dxfId="323" priority="136">
      <formula>#REF!&gt;M46</formula>
    </cfRule>
  </conditionalFormatting>
  <conditionalFormatting sqref="AC53:AH53">
    <cfRule type="containsText" dxfId="322" priority="135" operator="containsText" text="0">
      <formula>NOT(ISERROR(SEARCH("0",AC53)))</formula>
    </cfRule>
  </conditionalFormatting>
  <conditionalFormatting sqref="AI46:AI53 AI33:AI40">
    <cfRule type="cellIs" dxfId="321" priority="134" operator="equal">
      <formula>0</formula>
    </cfRule>
  </conditionalFormatting>
  <conditionalFormatting sqref="M34">
    <cfRule type="expression" dxfId="320" priority="133">
      <formula>M34&gt;M33</formula>
    </cfRule>
  </conditionalFormatting>
  <conditionalFormatting sqref="M33">
    <cfRule type="expression" dxfId="319" priority="132">
      <formula>M34&gt;M33</formula>
    </cfRule>
  </conditionalFormatting>
  <conditionalFormatting sqref="M33">
    <cfRule type="expression" dxfId="318" priority="131">
      <formula>M37&gt;M33</formula>
    </cfRule>
  </conditionalFormatting>
  <conditionalFormatting sqref="AI41:AI43">
    <cfRule type="cellIs" dxfId="317" priority="130" operator="equal">
      <formula>0</formula>
    </cfRule>
  </conditionalFormatting>
  <conditionalFormatting sqref="AI44:AI45">
    <cfRule type="cellIs" dxfId="316" priority="129" operator="equal">
      <formula>0</formula>
    </cfRule>
  </conditionalFormatting>
  <conditionalFormatting sqref="M35">
    <cfRule type="expression" dxfId="315" priority="128">
      <formula>M35&gt;M33</formula>
    </cfRule>
  </conditionalFormatting>
  <conditionalFormatting sqref="M33">
    <cfRule type="expression" dxfId="314" priority="127">
      <formula>M35&gt;M33</formula>
    </cfRule>
  </conditionalFormatting>
  <conditionalFormatting sqref="M37">
    <cfRule type="expression" dxfId="313" priority="126">
      <formula>M37&gt;M33</formula>
    </cfRule>
  </conditionalFormatting>
  <conditionalFormatting sqref="M38">
    <cfRule type="expression" dxfId="312" priority="125">
      <formula>M38&gt;M37</formula>
    </cfRule>
  </conditionalFormatting>
  <conditionalFormatting sqref="M37">
    <cfRule type="expression" dxfId="311" priority="124">
      <formula>M38&gt;M37</formula>
    </cfRule>
  </conditionalFormatting>
  <conditionalFormatting sqref="M39">
    <cfRule type="expression" dxfId="310" priority="123">
      <formula>M39&gt;M38</formula>
    </cfRule>
  </conditionalFormatting>
  <conditionalFormatting sqref="M38">
    <cfRule type="expression" dxfId="309" priority="122">
      <formula>M39&gt;M38</formula>
    </cfRule>
  </conditionalFormatting>
  <conditionalFormatting sqref="M44:AB44">
    <cfRule type="expression" dxfId="308" priority="121">
      <formula>(M44+M40+M39)&gt;M33</formula>
    </cfRule>
  </conditionalFormatting>
  <conditionalFormatting sqref="M40">
    <cfRule type="expression" dxfId="307" priority="120">
      <formula>(M44+M40+M39)&gt;M33</formula>
    </cfRule>
  </conditionalFormatting>
  <conditionalFormatting sqref="M39">
    <cfRule type="expression" dxfId="306" priority="119">
      <formula>(M44+M40+M39)&gt;M33</formula>
    </cfRule>
  </conditionalFormatting>
  <conditionalFormatting sqref="M33">
    <cfRule type="expression" dxfId="305" priority="118">
      <formula>(M44+M40+M39)&gt;M33</formula>
    </cfRule>
  </conditionalFormatting>
  <conditionalFormatting sqref="M43:AB43">
    <cfRule type="expression" dxfId="304" priority="117">
      <formula>M43&gt;M41</formula>
    </cfRule>
  </conditionalFormatting>
  <conditionalFormatting sqref="M41:AB41">
    <cfRule type="expression" dxfId="303" priority="116">
      <formula>M43&gt;M41</formula>
    </cfRule>
  </conditionalFormatting>
  <conditionalFormatting sqref="M70:AB76 AC77:AH77">
    <cfRule type="expression" dxfId="302" priority="115">
      <formula>#REF!&gt;M70</formula>
    </cfRule>
  </conditionalFormatting>
  <conditionalFormatting sqref="AC77:AH77">
    <cfRule type="containsText" dxfId="301" priority="114" operator="containsText" text="0">
      <formula>NOT(ISERROR(SEARCH("0",AC77)))</formula>
    </cfRule>
  </conditionalFormatting>
  <conditionalFormatting sqref="AI70:AI77 AI57:AI64">
    <cfRule type="cellIs" dxfId="300" priority="113" operator="equal">
      <formula>0</formula>
    </cfRule>
  </conditionalFormatting>
  <conditionalFormatting sqref="M58">
    <cfRule type="expression" dxfId="299" priority="112">
      <formula>M58&gt;M57</formula>
    </cfRule>
  </conditionalFormatting>
  <conditionalFormatting sqref="M57">
    <cfRule type="expression" dxfId="298" priority="111">
      <formula>M58&gt;M57</formula>
    </cfRule>
  </conditionalFormatting>
  <conditionalFormatting sqref="M57">
    <cfRule type="expression" dxfId="297" priority="110">
      <formula>M61&gt;M57</formula>
    </cfRule>
  </conditionalFormatting>
  <conditionalFormatting sqref="AI65:AI67">
    <cfRule type="cellIs" dxfId="296" priority="109" operator="equal">
      <formula>0</formula>
    </cfRule>
  </conditionalFormatting>
  <conditionalFormatting sqref="AI68:AI69">
    <cfRule type="cellIs" dxfId="295" priority="108" operator="equal">
      <formula>0</formula>
    </cfRule>
  </conditionalFormatting>
  <conditionalFormatting sqref="M59">
    <cfRule type="expression" dxfId="294" priority="107">
      <formula>M59&gt;M57</formula>
    </cfRule>
  </conditionalFormatting>
  <conditionalFormatting sqref="M57">
    <cfRule type="expression" dxfId="293" priority="106">
      <formula>M59&gt;M57</formula>
    </cfRule>
  </conditionalFormatting>
  <conditionalFormatting sqref="M61">
    <cfRule type="expression" dxfId="292" priority="105">
      <formula>M61&gt;M57</formula>
    </cfRule>
  </conditionalFormatting>
  <conditionalFormatting sqref="M62">
    <cfRule type="expression" dxfId="291" priority="104">
      <formula>M62&gt;M61</formula>
    </cfRule>
  </conditionalFormatting>
  <conditionalFormatting sqref="M61">
    <cfRule type="expression" dxfId="290" priority="103">
      <formula>M62&gt;M61</formula>
    </cfRule>
  </conditionalFormatting>
  <conditionalFormatting sqref="M63">
    <cfRule type="expression" dxfId="289" priority="102">
      <formula>M63&gt;M62</formula>
    </cfRule>
  </conditionalFormatting>
  <conditionalFormatting sqref="M62">
    <cfRule type="expression" dxfId="288" priority="101">
      <formula>M63&gt;M62</formula>
    </cfRule>
  </conditionalFormatting>
  <conditionalFormatting sqref="M68:AB68">
    <cfRule type="expression" dxfId="287" priority="100">
      <formula>(M68+M64+M63)&gt;M57</formula>
    </cfRule>
  </conditionalFormatting>
  <conditionalFormatting sqref="M64">
    <cfRule type="expression" dxfId="286" priority="99">
      <formula>(M68+M64+M63)&gt;M57</formula>
    </cfRule>
  </conditionalFormatting>
  <conditionalFormatting sqref="M63">
    <cfRule type="expression" dxfId="285" priority="98">
      <formula>(M68+M64+M63)&gt;M57</formula>
    </cfRule>
  </conditionalFormatting>
  <conditionalFormatting sqref="M57">
    <cfRule type="expression" dxfId="284" priority="97">
      <formula>(M68+M64+M63)&gt;M57</formula>
    </cfRule>
  </conditionalFormatting>
  <conditionalFormatting sqref="M67:AB67">
    <cfRule type="expression" dxfId="283" priority="96">
      <formula>M67&gt;M65</formula>
    </cfRule>
  </conditionalFormatting>
  <conditionalFormatting sqref="M65:AB65">
    <cfRule type="expression" dxfId="282" priority="95">
      <formula>M67&gt;M65</formula>
    </cfRule>
  </conditionalFormatting>
  <conditionalFormatting sqref="B2">
    <cfRule type="cellIs" dxfId="281" priority="94" operator="equal">
      <formula>0</formula>
    </cfRule>
  </conditionalFormatting>
  <conditionalFormatting sqref="D2">
    <cfRule type="cellIs" dxfId="280" priority="93" operator="equal">
      <formula>0</formula>
    </cfRule>
  </conditionalFormatting>
  <conditionalFormatting sqref="M77:AB77">
    <cfRule type="cellIs" dxfId="279" priority="85" operator="lessThan">
      <formula>0</formula>
    </cfRule>
  </conditionalFormatting>
  <conditionalFormatting sqref="M53:AB53">
    <cfRule type="expression" dxfId="278" priority="90">
      <formula>#REF!&gt;M53</formula>
    </cfRule>
  </conditionalFormatting>
  <conditionalFormatting sqref="M53:AB53">
    <cfRule type="containsText" dxfId="277" priority="89" operator="containsText" text="0">
      <formula>NOT(ISERROR(SEARCH("0",M53)))</formula>
    </cfRule>
  </conditionalFormatting>
  <conditionalFormatting sqref="M53:AB53">
    <cfRule type="cellIs" dxfId="276" priority="88" operator="lessThan">
      <formula>0</formula>
    </cfRule>
  </conditionalFormatting>
  <conditionalFormatting sqref="M77:AB77">
    <cfRule type="expression" dxfId="275" priority="87">
      <formula>#REF!&gt;M77</formula>
    </cfRule>
  </conditionalFormatting>
  <conditionalFormatting sqref="M77:AB77">
    <cfRule type="containsText" dxfId="274" priority="86" operator="containsText" text="0">
      <formula>NOT(ISERROR(SEARCH("0",M77)))</formula>
    </cfRule>
  </conditionalFormatting>
  <conditionalFormatting sqref="M29:AB29">
    <cfRule type="expression" dxfId="273" priority="84">
      <formula>#REF!&gt;M29</formula>
    </cfRule>
  </conditionalFormatting>
  <conditionalFormatting sqref="M29:AB29">
    <cfRule type="containsText" dxfId="272" priority="83" operator="containsText" text="0">
      <formula>NOT(ISERROR(SEARCH("0",M29)))</formula>
    </cfRule>
  </conditionalFormatting>
  <conditionalFormatting sqref="M29:AB29">
    <cfRule type="cellIs" dxfId="271" priority="82" operator="lessThan">
      <formula>0</formula>
    </cfRule>
  </conditionalFormatting>
  <conditionalFormatting sqref="AJ8:AK8">
    <cfRule type="notContainsBlanks" dxfId="270" priority="81">
      <formula>LEN(TRIM(AJ8))&gt;0</formula>
    </cfRule>
  </conditionalFormatting>
  <conditionalFormatting sqref="N11:AB11 AC12:AH12">
    <cfRule type="expression" dxfId="269" priority="79">
      <formula>(N11+N10)&gt;N9</formula>
    </cfRule>
  </conditionalFormatting>
  <conditionalFormatting sqref="N9:AB9">
    <cfRule type="expression" dxfId="268" priority="78">
      <formula>(N11+N10)&gt;N9</formula>
    </cfRule>
  </conditionalFormatting>
  <conditionalFormatting sqref="N10:AB10">
    <cfRule type="expression" dxfId="267" priority="77">
      <formula>(N11+N10)&gt;N9</formula>
    </cfRule>
  </conditionalFormatting>
  <conditionalFormatting sqref="N34:AB34">
    <cfRule type="expression" dxfId="266" priority="76">
      <formula>N34&gt;N33</formula>
    </cfRule>
  </conditionalFormatting>
  <conditionalFormatting sqref="N33:AB33">
    <cfRule type="expression" dxfId="265" priority="75">
      <formula>N34&gt;N33</formula>
    </cfRule>
  </conditionalFormatting>
  <conditionalFormatting sqref="N33:AB33">
    <cfRule type="expression" dxfId="264" priority="74">
      <formula>N37&gt;N33</formula>
    </cfRule>
  </conditionalFormatting>
  <conditionalFormatting sqref="N35:AB35">
    <cfRule type="expression" dxfId="263" priority="73">
      <formula>N35&gt;N33</formula>
    </cfRule>
  </conditionalFormatting>
  <conditionalFormatting sqref="N33:AB33">
    <cfRule type="expression" dxfId="262" priority="72">
      <formula>N35&gt;N33</formula>
    </cfRule>
  </conditionalFormatting>
  <conditionalFormatting sqref="N33:AB33">
    <cfRule type="expression" dxfId="261" priority="71">
      <formula>(N44+N40+N39)&gt;N33</formula>
    </cfRule>
  </conditionalFormatting>
  <conditionalFormatting sqref="N35:AB35">
    <cfRule type="expression" dxfId="260" priority="70">
      <formula>(N35+N34)&gt;N33</formula>
    </cfRule>
  </conditionalFormatting>
  <conditionalFormatting sqref="N33:AB33">
    <cfRule type="expression" dxfId="259" priority="69">
      <formula>(N35+N34)&gt;N33</formula>
    </cfRule>
  </conditionalFormatting>
  <conditionalFormatting sqref="N34:AB34">
    <cfRule type="expression" dxfId="258" priority="68">
      <formula>(N35+N34)&gt;N33</formula>
    </cfRule>
  </conditionalFormatting>
  <conditionalFormatting sqref="N58:AB58">
    <cfRule type="expression" dxfId="257" priority="67">
      <formula>N58&gt;N57</formula>
    </cfRule>
  </conditionalFormatting>
  <conditionalFormatting sqref="N57:AB57">
    <cfRule type="expression" dxfId="256" priority="66">
      <formula>N58&gt;N57</formula>
    </cfRule>
  </conditionalFormatting>
  <conditionalFormatting sqref="N57:AB57">
    <cfRule type="expression" dxfId="255" priority="65">
      <formula>N61&gt;N57</formula>
    </cfRule>
  </conditionalFormatting>
  <conditionalFormatting sqref="N59:AB59">
    <cfRule type="expression" dxfId="254" priority="64">
      <formula>N59&gt;N57</formula>
    </cfRule>
  </conditionalFormatting>
  <conditionalFormatting sqref="N57:AB57">
    <cfRule type="expression" dxfId="253" priority="63">
      <formula>N59&gt;N57</formula>
    </cfRule>
  </conditionalFormatting>
  <conditionalFormatting sqref="N57:AB57">
    <cfRule type="expression" dxfId="252" priority="62">
      <formula>(N68+N64+N63)&gt;N57</formula>
    </cfRule>
  </conditionalFormatting>
  <conditionalFormatting sqref="N59:AB59">
    <cfRule type="expression" dxfId="251" priority="61">
      <formula>(N59+N58)&gt;N57</formula>
    </cfRule>
  </conditionalFormatting>
  <conditionalFormatting sqref="N57:AB57">
    <cfRule type="expression" dxfId="250" priority="60">
      <formula>(N59+N58)&gt;N57</formula>
    </cfRule>
  </conditionalFormatting>
  <conditionalFormatting sqref="N58:AB58">
    <cfRule type="expression" dxfId="249" priority="59">
      <formula>(N59+N58)&gt;N57</formula>
    </cfRule>
  </conditionalFormatting>
  <conditionalFormatting sqref="AK33:AK40 AK46:AK53">
    <cfRule type="notContainsBlanks" dxfId="248" priority="58">
      <formula>LEN(TRIM(AK33))&gt;0</formula>
    </cfRule>
  </conditionalFormatting>
  <conditionalFormatting sqref="AK41:AK43">
    <cfRule type="notContainsBlanks" dxfId="247" priority="57">
      <formula>LEN(TRIM(AK41))&gt;0</formula>
    </cfRule>
  </conditionalFormatting>
  <conditionalFormatting sqref="AK44:AK45">
    <cfRule type="notContainsBlanks" dxfId="246" priority="56">
      <formula>LEN(TRIM(AK44))&gt;0</formula>
    </cfRule>
  </conditionalFormatting>
  <conditionalFormatting sqref="AK57:AK64 AK70:AK77">
    <cfRule type="notContainsBlanks" dxfId="245" priority="55">
      <formula>LEN(TRIM(AK57))&gt;0</formula>
    </cfRule>
  </conditionalFormatting>
  <conditionalFormatting sqref="AK65:AK67">
    <cfRule type="notContainsBlanks" dxfId="244" priority="54">
      <formula>LEN(TRIM(AK65))&gt;0</formula>
    </cfRule>
  </conditionalFormatting>
  <conditionalFormatting sqref="AK68:AK69">
    <cfRule type="notContainsBlanks" dxfId="243" priority="53">
      <formula>LEN(TRIM(AK68))&gt;0</formula>
    </cfRule>
  </conditionalFormatting>
  <conditionalFormatting sqref="N14:AB14">
    <cfRule type="expression" dxfId="242" priority="52">
      <formula>(N15+N16)&lt;&gt;N14</formula>
    </cfRule>
  </conditionalFormatting>
  <conditionalFormatting sqref="N15:AB15">
    <cfRule type="expression" dxfId="241" priority="51">
      <formula>(N15+N16)&lt;&gt;N14</formula>
    </cfRule>
  </conditionalFormatting>
  <conditionalFormatting sqref="N16:AB16">
    <cfRule type="expression" dxfId="240" priority="50">
      <formula>(N15+N16)&lt;&gt;N14</formula>
    </cfRule>
  </conditionalFormatting>
  <conditionalFormatting sqref="N38:AB38">
    <cfRule type="expression" dxfId="239" priority="49">
      <formula>N38&gt;N37</formula>
    </cfRule>
  </conditionalFormatting>
  <conditionalFormatting sqref="N39:AB39">
    <cfRule type="expression" dxfId="238" priority="48">
      <formula>N39&gt;N38</formula>
    </cfRule>
  </conditionalFormatting>
  <conditionalFormatting sqref="N38:AB38">
    <cfRule type="expression" dxfId="237" priority="47">
      <formula>N39&gt;N38</formula>
    </cfRule>
  </conditionalFormatting>
  <conditionalFormatting sqref="N40:AB40">
    <cfRule type="expression" dxfId="236" priority="46">
      <formula>(N44+N40+N39)&gt;N33</formula>
    </cfRule>
  </conditionalFormatting>
  <conditionalFormatting sqref="N39:AB39">
    <cfRule type="expression" dxfId="235" priority="45">
      <formula>(N44+N40+N39)&gt;N33</formula>
    </cfRule>
  </conditionalFormatting>
  <conditionalFormatting sqref="N38:AB38">
    <cfRule type="expression" dxfId="234" priority="44">
      <formula>(N39+N40)&lt;&gt;N38</formula>
    </cfRule>
  </conditionalFormatting>
  <conditionalFormatting sqref="N39:AB39">
    <cfRule type="expression" dxfId="233" priority="43">
      <formula>(N39+N40)&lt;&gt;N38</formula>
    </cfRule>
  </conditionalFormatting>
  <conditionalFormatting sqref="N40:AB40">
    <cfRule type="expression" dxfId="232" priority="42">
      <formula>(N39+N40)&lt;&gt;N38</formula>
    </cfRule>
  </conditionalFormatting>
  <conditionalFormatting sqref="N62:AB62">
    <cfRule type="expression" dxfId="231" priority="41">
      <formula>N62&gt;N61</formula>
    </cfRule>
  </conditionalFormatting>
  <conditionalFormatting sqref="N63:AB63">
    <cfRule type="expression" dxfId="230" priority="40">
      <formula>N63&gt;N62</formula>
    </cfRule>
  </conditionalFormatting>
  <conditionalFormatting sqref="N62:AB62">
    <cfRule type="expression" dxfId="229" priority="39">
      <formula>N63&gt;N62</formula>
    </cfRule>
  </conditionalFormatting>
  <conditionalFormatting sqref="N64:AB64">
    <cfRule type="expression" dxfId="228" priority="38">
      <formula>(N68+N64+N63)&gt;N57</formula>
    </cfRule>
  </conditionalFormatting>
  <conditionalFormatting sqref="N63:AB63">
    <cfRule type="expression" dxfId="227" priority="37">
      <formula>(N68+N64+N63)&gt;N57</formula>
    </cfRule>
  </conditionalFormatting>
  <conditionalFormatting sqref="N62:AB62">
    <cfRule type="expression" dxfId="226" priority="36">
      <formula>(N63+N64)&lt;&gt;N62</formula>
    </cfRule>
  </conditionalFormatting>
  <conditionalFormatting sqref="N63:AB63">
    <cfRule type="expression" dxfId="225" priority="35">
      <formula>(N63+N64)&lt;&gt;N62</formula>
    </cfRule>
  </conditionalFormatting>
  <conditionalFormatting sqref="N64:AB64">
    <cfRule type="expression" dxfId="224" priority="34">
      <formula>(N63+N64)&lt;&gt;N62</formula>
    </cfRule>
  </conditionalFormatting>
  <conditionalFormatting sqref="AC12:AH12">
    <cfRule type="cellIs" dxfId="223" priority="33" operator="equal">
      <formula>0</formula>
    </cfRule>
  </conditionalFormatting>
  <conditionalFormatting sqref="M36 AC36:AH36">
    <cfRule type="expression" dxfId="222" priority="31">
      <formula>M36&gt;M34</formula>
    </cfRule>
  </conditionalFormatting>
  <conditionalFormatting sqref="AC36:AH36">
    <cfRule type="expression" dxfId="221" priority="30">
      <formula>(AC36+AC35)&gt;AC34</formula>
    </cfRule>
  </conditionalFormatting>
  <conditionalFormatting sqref="AC36:AH36">
    <cfRule type="cellIs" dxfId="220" priority="29" operator="equal">
      <formula>0</formula>
    </cfRule>
  </conditionalFormatting>
  <conditionalFormatting sqref="M60 AC60:AH60">
    <cfRule type="expression" dxfId="219" priority="27">
      <formula>M60&gt;M58</formula>
    </cfRule>
  </conditionalFormatting>
  <conditionalFormatting sqref="AC60:AH60">
    <cfRule type="expression" dxfId="218" priority="26">
      <formula>(AC60+AC59)&gt;AC58</formula>
    </cfRule>
  </conditionalFormatting>
  <conditionalFormatting sqref="AC60:AH60">
    <cfRule type="cellIs" dxfId="217" priority="25" operator="equal">
      <formula>0</formula>
    </cfRule>
  </conditionalFormatting>
  <conditionalFormatting sqref="N13:AB13">
    <cfRule type="expression" dxfId="216" priority="24">
      <formula>N13&gt;N12</formula>
    </cfRule>
  </conditionalFormatting>
  <conditionalFormatting sqref="N37:AB37">
    <cfRule type="expression" dxfId="215" priority="21">
      <formula>N37&gt;N33</formula>
    </cfRule>
  </conditionalFormatting>
  <conditionalFormatting sqref="N37:AB37">
    <cfRule type="expression" dxfId="214" priority="20">
      <formula>N38&gt;N37</formula>
    </cfRule>
  </conditionalFormatting>
  <conditionalFormatting sqref="N37:AB37">
    <cfRule type="expression" dxfId="213" priority="17">
      <formula>N37&gt;N36</formula>
    </cfRule>
  </conditionalFormatting>
  <conditionalFormatting sqref="N61:AB61">
    <cfRule type="expression" dxfId="212" priority="14">
      <formula>N61&gt;N57</formula>
    </cfRule>
  </conditionalFormatting>
  <conditionalFormatting sqref="N61:AB61">
    <cfRule type="expression" dxfId="211" priority="13">
      <formula>N62&gt;N61</formula>
    </cfRule>
  </conditionalFormatting>
  <conditionalFormatting sqref="N61:AB61">
    <cfRule type="expression" dxfId="210" priority="10">
      <formula>N61&gt;N60</formula>
    </cfRule>
  </conditionalFormatting>
  <conditionalFormatting sqref="N12:AB12">
    <cfRule type="cellIs" dxfId="209" priority="6" operator="equal">
      <formula>0</formula>
    </cfRule>
  </conditionalFormatting>
  <conditionalFormatting sqref="N12:AB12">
    <cfRule type="expression" dxfId="208" priority="5">
      <formula>N13&gt;N12</formula>
    </cfRule>
  </conditionalFormatting>
  <conditionalFormatting sqref="N36:AB36">
    <cfRule type="cellIs" dxfId="207" priority="4" operator="equal">
      <formula>0</formula>
    </cfRule>
  </conditionalFormatting>
  <conditionalFormatting sqref="N36:AB36">
    <cfRule type="expression" dxfId="206" priority="3">
      <formula>N37&gt;N36</formula>
    </cfRule>
  </conditionalFormatting>
  <conditionalFormatting sqref="N60:AB60">
    <cfRule type="cellIs" dxfId="205" priority="2" operator="equal">
      <formula>0</formula>
    </cfRule>
  </conditionalFormatting>
  <conditionalFormatting sqref="N60:AB60">
    <cfRule type="expression" dxfId="204"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55" t="s">
        <v>516</v>
      </c>
    </row>
    <row r="2" spans="1:16" ht="29.25" customHeight="1" x14ac:dyDescent="0.25">
      <c r="A2" s="467" t="s">
        <v>517</v>
      </c>
      <c r="B2" s="467"/>
      <c r="C2" s="467"/>
      <c r="D2" s="467"/>
      <c r="E2" s="467"/>
      <c r="F2" s="467"/>
      <c r="G2" s="467"/>
      <c r="H2" s="467"/>
      <c r="I2" s="467"/>
      <c r="J2" s="467"/>
      <c r="K2" s="467"/>
    </row>
    <row r="3" spans="1:16" x14ac:dyDescent="0.25">
      <c r="A3" t="s">
        <v>518</v>
      </c>
    </row>
    <row r="5" spans="1:16" ht="21" x14ac:dyDescent="0.35">
      <c r="A5" s="56" t="s">
        <v>519</v>
      </c>
    </row>
    <row r="6" spans="1:16" ht="45" x14ac:dyDescent="0.25">
      <c r="A6" s="57" t="s">
        <v>520</v>
      </c>
      <c r="B6" s="57" t="s">
        <v>521</v>
      </c>
      <c r="C6" s="57" t="s">
        <v>522</v>
      </c>
      <c r="D6" s="57" t="s">
        <v>523</v>
      </c>
      <c r="E6" s="57" t="s">
        <v>524</v>
      </c>
    </row>
    <row r="7" spans="1:16" ht="75" x14ac:dyDescent="0.25">
      <c r="A7" s="468">
        <v>44652</v>
      </c>
      <c r="B7" s="58" t="s">
        <v>525</v>
      </c>
      <c r="C7" s="59" t="s">
        <v>526</v>
      </c>
      <c r="D7" s="60">
        <v>44621</v>
      </c>
      <c r="E7" s="471" t="s">
        <v>527</v>
      </c>
    </row>
    <row r="8" spans="1:16" ht="75" x14ac:dyDescent="0.25">
      <c r="A8" s="469"/>
      <c r="B8" s="58" t="s">
        <v>528</v>
      </c>
      <c r="C8" s="61" t="s">
        <v>529</v>
      </c>
      <c r="D8" s="60">
        <v>44562</v>
      </c>
      <c r="E8" s="471"/>
    </row>
    <row r="9" spans="1:16" ht="75" x14ac:dyDescent="0.25">
      <c r="A9" s="469"/>
      <c r="B9" s="58" t="s">
        <v>530</v>
      </c>
      <c r="C9" s="61" t="s">
        <v>531</v>
      </c>
      <c r="D9" s="60">
        <v>44501</v>
      </c>
      <c r="E9" s="471"/>
    </row>
    <row r="10" spans="1:16" ht="75" x14ac:dyDescent="0.25">
      <c r="A10" s="469"/>
      <c r="B10" s="58" t="s">
        <v>532</v>
      </c>
      <c r="C10" s="62" t="s">
        <v>533</v>
      </c>
      <c r="D10" s="60">
        <v>44378</v>
      </c>
      <c r="E10" s="471"/>
    </row>
    <row r="11" spans="1:16" ht="105" x14ac:dyDescent="0.25">
      <c r="A11" s="470"/>
      <c r="B11" s="58" t="s">
        <v>534</v>
      </c>
      <c r="C11" s="62" t="s">
        <v>535</v>
      </c>
      <c r="D11" s="60">
        <v>44287</v>
      </c>
      <c r="E11" s="471"/>
    </row>
    <row r="13" spans="1:16" ht="47.65" customHeight="1" x14ac:dyDescent="0.25">
      <c r="A13" s="465" t="s">
        <v>536</v>
      </c>
      <c r="B13" s="465"/>
      <c r="C13" s="465"/>
      <c r="D13" s="465"/>
      <c r="E13" s="465"/>
      <c r="F13" s="465"/>
      <c r="G13" s="465"/>
      <c r="H13" s="465"/>
      <c r="I13" s="465"/>
      <c r="J13" s="465"/>
      <c r="K13" s="465"/>
      <c r="L13" s="63"/>
      <c r="M13" s="63"/>
      <c r="N13" s="63"/>
      <c r="O13" s="63"/>
      <c r="P13" s="63"/>
    </row>
    <row r="15" spans="1:16" ht="35.25" customHeight="1" x14ac:dyDescent="0.25">
      <c r="A15" s="465" t="s">
        <v>537</v>
      </c>
      <c r="B15" s="465"/>
      <c r="C15" s="465"/>
      <c r="D15" s="465"/>
      <c r="E15" s="465"/>
      <c r="F15" s="465"/>
      <c r="G15" s="465"/>
      <c r="H15" s="465"/>
      <c r="I15" s="465"/>
      <c r="J15" s="465"/>
      <c r="K15" s="465"/>
    </row>
    <row r="17" spans="1:11" ht="28.15" customHeight="1" x14ac:dyDescent="0.25">
      <c r="A17" s="465" t="s">
        <v>538</v>
      </c>
      <c r="B17" s="465"/>
      <c r="C17" s="465"/>
      <c r="D17" s="465"/>
      <c r="E17" s="465"/>
      <c r="F17" s="465"/>
      <c r="G17" s="465"/>
      <c r="H17" s="465"/>
      <c r="I17" s="465"/>
      <c r="J17" s="465"/>
      <c r="K17" s="465"/>
    </row>
    <row r="19" spans="1:11" ht="31.15" customHeight="1" x14ac:dyDescent="0.25">
      <c r="A19" s="465" t="s">
        <v>539</v>
      </c>
      <c r="B19" s="465"/>
      <c r="C19" s="465"/>
      <c r="D19" s="465"/>
      <c r="E19" s="465"/>
      <c r="F19" s="465"/>
      <c r="G19" s="465"/>
      <c r="H19" s="465"/>
      <c r="I19" s="465"/>
      <c r="J19" s="465"/>
      <c r="K19" s="465"/>
    </row>
    <row r="21" spans="1:11" ht="47.25" customHeight="1" x14ac:dyDescent="0.25">
      <c r="A21" s="466" t="s">
        <v>540</v>
      </c>
      <c r="B21" s="466"/>
      <c r="C21" s="466"/>
      <c r="D21" s="466"/>
      <c r="E21" s="466"/>
      <c r="F21" s="466"/>
      <c r="G21" s="466"/>
      <c r="H21" s="466"/>
      <c r="I21" s="466"/>
      <c r="J21" s="466"/>
      <c r="K21" s="46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29" activePane="bottomRight" state="frozen"/>
      <selection pane="topRight" activeCell="M1" sqref="M1"/>
      <selection pane="bottomLeft" activeCell="A8" sqref="A8"/>
      <selection pane="bottomRight" activeCell="M10" sqref="M10"/>
    </sheetView>
  </sheetViews>
  <sheetFormatPr defaultRowHeight="15" x14ac:dyDescent="0.25"/>
  <cols>
    <col min="2" max="2" width="40.7109375" customWidth="1"/>
    <col min="3" max="3" width="117.28515625" customWidth="1"/>
    <col min="4" max="4" width="22" customWidth="1"/>
    <col min="5" max="12" width="10.85546875" hidden="1" customWidth="1"/>
    <col min="13" max="14" width="10.85546875" customWidth="1"/>
    <col min="15" max="15" width="12.85546875" customWidth="1"/>
    <col min="16" max="28" width="10.85546875" customWidth="1"/>
    <col min="29" max="34" width="10.85546875" hidden="1" customWidth="1"/>
    <col min="35" max="35" width="21" customWidth="1"/>
    <col min="36" max="36" width="142.5703125" hidden="1" customWidth="1"/>
    <col min="37" max="37" width="43.28515625" customWidth="1"/>
    <col min="38" max="38" width="17.28515625" hidden="1" customWidth="1"/>
    <col min="44" max="44" width="21" customWidth="1"/>
  </cols>
  <sheetData>
    <row r="1" spans="1:38" s="17" customFormat="1" ht="41.25" customHeight="1" thickBot="1" x14ac:dyDescent="0.3">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55000000000000004">
      <c r="B2" s="14" t="s">
        <v>0</v>
      </c>
      <c r="C2" s="200" t="str">
        <f>'Prep Partner Performance'!C2</f>
        <v>Kisima Health Centre</v>
      </c>
      <c r="D2" s="325" t="s">
        <v>1</v>
      </c>
      <c r="E2" s="325"/>
      <c r="F2" s="325"/>
      <c r="G2" s="419">
        <f>'Prep Partner Performance'!G2</f>
        <v>14943</v>
      </c>
      <c r="H2" s="419"/>
      <c r="I2" s="327" t="s">
        <v>2</v>
      </c>
      <c r="J2" s="327"/>
      <c r="K2" s="327"/>
      <c r="L2" s="419" t="str">
        <f>'Prep Partner Performance'!L2</f>
        <v>Samburu Central</v>
      </c>
      <c r="M2" s="419"/>
      <c r="N2" s="419"/>
      <c r="O2" s="419"/>
      <c r="P2" s="419"/>
      <c r="Q2" s="419"/>
      <c r="R2" s="419"/>
      <c r="S2" s="327" t="s">
        <v>3</v>
      </c>
      <c r="T2" s="327"/>
      <c r="U2" s="419" t="str">
        <f>'Prep Partner Performance'!U2</f>
        <v>Samburu</v>
      </c>
      <c r="V2" s="419"/>
      <c r="W2" s="419"/>
      <c r="X2" s="327" t="s">
        <v>4</v>
      </c>
      <c r="Y2" s="327"/>
      <c r="Z2" s="425" t="str">
        <f>'Prep Partner Performance'!Z2</f>
        <v>05</v>
      </c>
      <c r="AA2" s="426"/>
      <c r="AB2" s="426"/>
      <c r="AC2" s="426"/>
      <c r="AD2" s="15" t="s">
        <v>5</v>
      </c>
      <c r="AE2" s="201">
        <f>'Prep Partner Performance'!AE2</f>
        <v>2022</v>
      </c>
      <c r="AF2" s="12"/>
      <c r="AG2" s="12"/>
      <c r="AH2" s="12"/>
      <c r="AI2" s="13"/>
      <c r="AL2" s="99">
        <f>DATEVALUE(AE2&amp;"-"&amp;Z2&amp;"-01")</f>
        <v>44682</v>
      </c>
    </row>
    <row r="3" spans="1:38" ht="92.1" customHeight="1" thickBot="1" x14ac:dyDescent="0.3">
      <c r="B3" s="311" t="s">
        <v>996</v>
      </c>
      <c r="C3" s="31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4" t="str">
        <f>IF(LEN(AK8)&lt;1,"","Form Has Data Errors. Please correct them before uploading")</f>
        <v/>
      </c>
      <c r="AK3" s="445"/>
    </row>
    <row r="4" spans="1:38" ht="37.15" customHeight="1" thickBot="1" x14ac:dyDescent="0.3">
      <c r="B4" s="427" t="str">
        <f>"County: "&amp;U2&amp;"             sub-county: "&amp;L2&amp;"             Facility: "&amp;C2&amp;"             Mflcode: "&amp;G2&amp;"             Year: "&amp;AE2&amp;"             Month: "&amp;Z2</f>
        <v>County: Samburu             sub-county: Samburu Central             Facility: Kisima Health Centre             Mflcode: 14943             Year: 2022             Month: 05</v>
      </c>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J4" s="446"/>
      <c r="AK4" s="447"/>
    </row>
    <row r="5" spans="1:38" ht="37.15" hidden="1" customHeight="1" thickBot="1" x14ac:dyDescent="0.3">
      <c r="A5" s="485" t="s">
        <v>511</v>
      </c>
      <c r="B5" s="108" t="s">
        <v>808</v>
      </c>
      <c r="C5" s="109"/>
      <c r="D5" s="476" t="s">
        <v>807</v>
      </c>
      <c r="E5" s="476"/>
      <c r="F5" s="476"/>
      <c r="G5" s="476"/>
      <c r="H5" s="476"/>
      <c r="I5" s="476"/>
      <c r="J5" s="476"/>
      <c r="K5" s="476"/>
      <c r="L5" s="476"/>
      <c r="M5" s="476"/>
      <c r="N5" s="476"/>
      <c r="O5" s="476"/>
      <c r="P5" s="477">
        <f>AL5</f>
        <v>44652</v>
      </c>
      <c r="Q5" s="478"/>
      <c r="R5" s="478"/>
      <c r="S5" s="478"/>
      <c r="T5" s="109"/>
      <c r="U5" s="109"/>
      <c r="V5" s="109"/>
      <c r="W5" s="109"/>
      <c r="X5" s="109"/>
      <c r="Y5" s="109"/>
      <c r="Z5" s="109"/>
      <c r="AA5" s="109"/>
      <c r="AB5" s="109"/>
      <c r="AC5" s="109"/>
      <c r="AD5" s="109"/>
      <c r="AE5" s="109"/>
      <c r="AF5" s="109"/>
      <c r="AG5" s="109"/>
      <c r="AH5" s="109"/>
      <c r="AI5" s="110"/>
      <c r="AJ5" s="448"/>
      <c r="AK5" s="449"/>
      <c r="AL5" s="97">
        <f>EDATE(AL2,-1)</f>
        <v>44652</v>
      </c>
    </row>
    <row r="6" spans="1:38" ht="37.15" customHeight="1" x14ac:dyDescent="0.25">
      <c r="A6" s="486"/>
      <c r="B6" s="413" t="s">
        <v>6</v>
      </c>
      <c r="C6" s="415" t="s">
        <v>7</v>
      </c>
      <c r="D6" s="481" t="s">
        <v>8</v>
      </c>
      <c r="E6" s="333" t="s">
        <v>9</v>
      </c>
      <c r="F6" s="333"/>
      <c r="G6" s="333" t="s">
        <v>10</v>
      </c>
      <c r="H6" s="333"/>
      <c r="I6" s="333" t="s">
        <v>11</v>
      </c>
      <c r="J6" s="333"/>
      <c r="K6" s="333" t="s">
        <v>12</v>
      </c>
      <c r="L6" s="333"/>
      <c r="M6" s="328" t="s">
        <v>13</v>
      </c>
      <c r="N6" s="329"/>
      <c r="O6" s="328" t="s">
        <v>14</v>
      </c>
      <c r="P6" s="329"/>
      <c r="Q6" s="328" t="s">
        <v>15</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442" t="s">
        <v>91</v>
      </c>
    </row>
    <row r="7" spans="1:38" ht="37.15" customHeight="1" thickBot="1" x14ac:dyDescent="0.3">
      <c r="A7" s="486"/>
      <c r="B7" s="414"/>
      <c r="C7" s="416"/>
      <c r="D7" s="482"/>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479"/>
    </row>
    <row r="8" spans="1:38" ht="37.15" customHeight="1" thickBot="1" x14ac:dyDescent="0.3">
      <c r="A8" s="486"/>
      <c r="B8" s="108" t="s">
        <v>808</v>
      </c>
      <c r="C8" s="109"/>
      <c r="D8" s="476" t="s">
        <v>807</v>
      </c>
      <c r="E8" s="476"/>
      <c r="F8" s="476"/>
      <c r="G8" s="476"/>
      <c r="H8" s="476"/>
      <c r="I8" s="476"/>
      <c r="J8" s="476"/>
      <c r="K8" s="476"/>
      <c r="L8" s="476"/>
      <c r="M8" s="476"/>
      <c r="N8" s="476"/>
      <c r="O8" s="476"/>
      <c r="P8" s="477">
        <f>AL5</f>
        <v>44652</v>
      </c>
      <c r="Q8" s="478"/>
      <c r="R8" s="478"/>
      <c r="S8" s="478"/>
      <c r="T8" s="109"/>
      <c r="U8" s="109"/>
      <c r="V8" s="109"/>
      <c r="W8" s="109"/>
      <c r="X8" s="109"/>
      <c r="Y8" s="109"/>
      <c r="Z8" s="109"/>
      <c r="AA8" s="109"/>
      <c r="AB8" s="109"/>
      <c r="AC8" s="109"/>
      <c r="AD8" s="109"/>
      <c r="AE8" s="109"/>
      <c r="AF8" s="109"/>
      <c r="AG8" s="109"/>
      <c r="AH8" s="109"/>
      <c r="AI8" s="110"/>
      <c r="AJ8" s="214"/>
      <c r="AK8" s="440" t="str">
        <f>CONCATENATE(AJ9,AJ10,AJ11,AJ13,AJ14,AJ15,AJ16,AJ17,AJ18,AJ19,AJ20,AJ21,AJ22,AJ23,AJ24,AJ25,AJ26,AJ27,AJ28,AJ30,AJ31,AJ32,AJ33,AJ34,AJ35,AJ36,AJ37,AJ38,AJ39,AJ40,AJ41,AJ42,AJ44,AJ12)</f>
        <v/>
      </c>
      <c r="AL8" s="97">
        <f>EDATE(AL2,-1)</f>
        <v>44652</v>
      </c>
    </row>
    <row r="9" spans="1:38" s="4" customFormat="1" ht="37.15" customHeight="1" x14ac:dyDescent="0.25">
      <c r="A9" s="486"/>
      <c r="B9" s="480" t="s">
        <v>444</v>
      </c>
      <c r="C9" s="256" t="s">
        <v>812</v>
      </c>
      <c r="D9" s="35" t="s">
        <v>465</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40"/>
    </row>
    <row r="10" spans="1:38" s="4" customFormat="1" ht="37.15" customHeight="1" x14ac:dyDescent="0.25">
      <c r="A10" s="486"/>
      <c r="B10" s="473"/>
      <c r="C10" s="39" t="s">
        <v>989</v>
      </c>
      <c r="D10" s="35" t="s">
        <v>466</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40"/>
    </row>
    <row r="11" spans="1:38" s="95" customFormat="1" ht="37.15" customHeight="1" x14ac:dyDescent="0.25">
      <c r="A11" s="486"/>
      <c r="B11" s="473"/>
      <c r="C11" s="203" t="s">
        <v>813</v>
      </c>
      <c r="D11" s="1" t="s">
        <v>467</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40"/>
    </row>
    <row r="12" spans="1:38" s="4" customFormat="1" ht="37.15" customHeight="1" x14ac:dyDescent="0.25">
      <c r="A12" s="486"/>
      <c r="B12" s="473"/>
      <c r="C12" s="203" t="s">
        <v>851</v>
      </c>
      <c r="D12" s="35" t="s">
        <v>468</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40"/>
    </row>
    <row r="13" spans="1:38" s="4" customFormat="1" ht="37.15" customHeight="1" x14ac:dyDescent="0.25">
      <c r="A13" s="486"/>
      <c r="B13" s="473"/>
      <c r="C13" s="39" t="s">
        <v>814</v>
      </c>
      <c r="D13" s="35" t="s">
        <v>469</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40"/>
    </row>
    <row r="14" spans="1:38" s="4" customFormat="1" ht="37.15" customHeight="1" x14ac:dyDescent="0.25">
      <c r="A14" s="486"/>
      <c r="B14" s="473"/>
      <c r="C14" s="39" t="s">
        <v>815</v>
      </c>
      <c r="D14" s="1" t="s">
        <v>470</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40"/>
    </row>
    <row r="15" spans="1:38" s="4" customFormat="1" ht="37.15" customHeight="1" thickBot="1" x14ac:dyDescent="0.3">
      <c r="A15" s="486"/>
      <c r="B15" s="474"/>
      <c r="C15" s="205" t="s">
        <v>816</v>
      </c>
      <c r="D15" s="35" t="s">
        <v>471</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40"/>
    </row>
    <row r="16" spans="1:38" s="4" customFormat="1" ht="37.15" customHeight="1" thickBot="1" x14ac:dyDescent="0.3">
      <c r="A16" s="486"/>
      <c r="B16" s="472" t="s">
        <v>445</v>
      </c>
      <c r="C16" s="207" t="s">
        <v>446</v>
      </c>
      <c r="D16" s="35" t="s">
        <v>472</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40"/>
    </row>
    <row r="17" spans="1:37" ht="37.15" customHeight="1" x14ac:dyDescent="0.25">
      <c r="A17" s="486"/>
      <c r="B17" s="473"/>
      <c r="C17" s="39" t="s">
        <v>447</v>
      </c>
      <c r="D17" s="1" t="s">
        <v>473</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40"/>
    </row>
    <row r="18" spans="1:37" ht="37.15" customHeight="1" thickBot="1" x14ac:dyDescent="0.3">
      <c r="A18" s="487"/>
      <c r="B18" s="475"/>
      <c r="C18" s="208" t="s">
        <v>448</v>
      </c>
      <c r="D18" s="35" t="s">
        <v>474</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40"/>
    </row>
    <row r="19" spans="1:37" ht="37.15" customHeight="1" x14ac:dyDescent="0.25">
      <c r="A19" s="485" t="s">
        <v>511</v>
      </c>
      <c r="B19" s="480" t="s">
        <v>913</v>
      </c>
      <c r="C19" s="206" t="s">
        <v>449</v>
      </c>
      <c r="D19" s="35" t="s">
        <v>475</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40"/>
    </row>
    <row r="20" spans="1:37" ht="37.15" customHeight="1" x14ac:dyDescent="0.25">
      <c r="A20" s="486"/>
      <c r="B20" s="473"/>
      <c r="C20" s="5" t="s">
        <v>450</v>
      </c>
      <c r="D20" s="1" t="s">
        <v>476</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40"/>
    </row>
    <row r="21" spans="1:37" ht="37.15" customHeight="1" x14ac:dyDescent="0.25">
      <c r="A21" s="486"/>
      <c r="B21" s="473"/>
      <c r="C21" s="5" t="s">
        <v>451</v>
      </c>
      <c r="D21" s="35" t="s">
        <v>477</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40"/>
    </row>
    <row r="22" spans="1:37" ht="37.15" customHeight="1" x14ac:dyDescent="0.25">
      <c r="A22" s="486"/>
      <c r="B22" s="473"/>
      <c r="C22" s="5" t="s">
        <v>452</v>
      </c>
      <c r="D22" s="35" t="s">
        <v>478</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40"/>
    </row>
    <row r="23" spans="1:37" ht="37.15" customHeight="1" x14ac:dyDescent="0.25">
      <c r="A23" s="486"/>
      <c r="B23" s="473"/>
      <c r="C23" s="5" t="s">
        <v>453</v>
      </c>
      <c r="D23" s="1" t="s">
        <v>479</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40"/>
    </row>
    <row r="24" spans="1:37" ht="37.15" customHeight="1" thickBot="1" x14ac:dyDescent="0.3">
      <c r="A24" s="486"/>
      <c r="B24" s="473"/>
      <c r="C24" s="5" t="s">
        <v>454</v>
      </c>
      <c r="D24" s="35" t="s">
        <v>480</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40"/>
    </row>
    <row r="25" spans="1:37" ht="37.15" customHeight="1" x14ac:dyDescent="0.25">
      <c r="A25" s="486"/>
      <c r="B25" s="473"/>
      <c r="C25" s="5" t="s">
        <v>455</v>
      </c>
      <c r="D25" s="35" t="s">
        <v>481</v>
      </c>
      <c r="M25" s="2"/>
      <c r="N25" s="2"/>
      <c r="O25" s="2"/>
      <c r="P25" s="2"/>
      <c r="Q25" s="2"/>
      <c r="R25" s="2"/>
      <c r="S25" s="2"/>
      <c r="T25" s="2"/>
      <c r="U25" s="2"/>
      <c r="V25" s="2"/>
      <c r="W25" s="2"/>
      <c r="X25" s="2"/>
      <c r="Y25" s="2"/>
      <c r="Z25" s="2"/>
      <c r="AA25" s="2"/>
      <c r="AB25" s="2"/>
      <c r="AC25" s="1"/>
      <c r="AD25" s="1"/>
      <c r="AE25" s="1"/>
      <c r="AF25" s="1"/>
      <c r="AG25" s="1"/>
      <c r="AH25" s="1"/>
      <c r="AI25" s="6">
        <f t="shared" si="1"/>
        <v>0</v>
      </c>
      <c r="AK25" s="440"/>
    </row>
    <row r="26" spans="1:37" ht="37.15" customHeight="1" x14ac:dyDescent="0.25">
      <c r="A26" s="486"/>
      <c r="B26" s="473"/>
      <c r="C26" s="5" t="s">
        <v>456</v>
      </c>
      <c r="D26" s="1" t="s">
        <v>482</v>
      </c>
      <c r="M26" s="2"/>
      <c r="N26" s="2"/>
      <c r="O26" s="2"/>
      <c r="P26" s="2"/>
      <c r="Q26" s="2"/>
      <c r="R26" s="2"/>
      <c r="S26" s="2"/>
      <c r="T26" s="2"/>
      <c r="U26" s="2"/>
      <c r="V26" s="2"/>
      <c r="W26" s="2"/>
      <c r="X26" s="2"/>
      <c r="Y26" s="2"/>
      <c r="Z26" s="2"/>
      <c r="AA26" s="2"/>
      <c r="AB26" s="2"/>
      <c r="AC26" s="1"/>
      <c r="AD26" s="1"/>
      <c r="AE26" s="1"/>
      <c r="AF26" s="1"/>
      <c r="AG26" s="1"/>
      <c r="AH26" s="1"/>
      <c r="AI26" s="6">
        <f t="shared" si="1"/>
        <v>0</v>
      </c>
      <c r="AK26" s="440"/>
    </row>
    <row r="27" spans="1:37" ht="37.15" customHeight="1" x14ac:dyDescent="0.25">
      <c r="A27" s="486"/>
      <c r="B27" s="473"/>
      <c r="C27" s="5" t="s">
        <v>457</v>
      </c>
      <c r="D27" s="35" t="s">
        <v>483</v>
      </c>
      <c r="M27" s="2"/>
      <c r="N27" s="2"/>
      <c r="O27" s="2"/>
      <c r="P27" s="2"/>
      <c r="Q27" s="2"/>
      <c r="R27" s="2"/>
      <c r="S27" s="2"/>
      <c r="T27" s="2"/>
      <c r="U27" s="2"/>
      <c r="V27" s="2"/>
      <c r="W27" s="2"/>
      <c r="X27" s="2"/>
      <c r="Y27" s="2"/>
      <c r="Z27" s="2"/>
      <c r="AA27" s="2"/>
      <c r="AB27" s="2"/>
      <c r="AC27" s="1"/>
      <c r="AD27" s="1"/>
      <c r="AE27" s="1"/>
      <c r="AF27" s="1"/>
      <c r="AG27" s="1"/>
      <c r="AH27" s="1"/>
      <c r="AI27" s="6">
        <f t="shared" si="1"/>
        <v>0</v>
      </c>
      <c r="AK27" s="440"/>
    </row>
    <row r="28" spans="1:37" ht="37.15" customHeight="1" x14ac:dyDescent="0.25">
      <c r="A28" s="486"/>
      <c r="B28" s="473"/>
      <c r="C28" s="5" t="s">
        <v>458</v>
      </c>
      <c r="D28" s="35" t="s">
        <v>484</v>
      </c>
      <c r="M28" s="2"/>
      <c r="N28" s="2"/>
      <c r="O28" s="2"/>
      <c r="P28" s="2"/>
      <c r="Q28" s="2"/>
      <c r="R28" s="2"/>
      <c r="S28" s="2"/>
      <c r="T28" s="2"/>
      <c r="U28" s="2"/>
      <c r="V28" s="2"/>
      <c r="W28" s="2"/>
      <c r="X28" s="2"/>
      <c r="Y28" s="2"/>
      <c r="Z28" s="2"/>
      <c r="AA28" s="2"/>
      <c r="AB28" s="2"/>
      <c r="AC28" s="1"/>
      <c r="AD28" s="1"/>
      <c r="AE28" s="1"/>
      <c r="AF28" s="1"/>
      <c r="AG28" s="1"/>
      <c r="AH28" s="1"/>
      <c r="AI28" s="6">
        <f t="shared" si="1"/>
        <v>0</v>
      </c>
      <c r="AK28" s="440"/>
    </row>
    <row r="29" spans="1:37" ht="37.15" customHeight="1" x14ac:dyDescent="0.25">
      <c r="A29" s="486"/>
      <c r="B29" s="474"/>
      <c r="C29" s="5" t="s">
        <v>34</v>
      </c>
      <c r="D29" s="1" t="s">
        <v>485</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40"/>
    </row>
    <row r="30" spans="1:37" ht="37.15" customHeight="1" thickBot="1" x14ac:dyDescent="0.3">
      <c r="A30" s="486"/>
      <c r="B30" s="474"/>
      <c r="C30" s="210" t="s">
        <v>858</v>
      </c>
      <c r="D30" s="35" t="s">
        <v>486</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40"/>
    </row>
    <row r="31" spans="1:37" ht="37.15" customHeight="1" thickBot="1" x14ac:dyDescent="0.3">
      <c r="A31" s="487"/>
      <c r="B31" s="49" t="s">
        <v>459</v>
      </c>
      <c r="C31" s="50" t="s">
        <v>817</v>
      </c>
      <c r="D31" s="35" t="s">
        <v>487</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40"/>
    </row>
    <row r="32" spans="1:37" ht="37.15" customHeight="1" thickBot="1" x14ac:dyDescent="0.3">
      <c r="A32" s="485" t="s">
        <v>511</v>
      </c>
      <c r="B32" s="44" t="s">
        <v>460</v>
      </c>
      <c r="C32" s="45" t="s">
        <v>818</v>
      </c>
      <c r="D32" s="1" t="s">
        <v>488</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40"/>
    </row>
    <row r="33" spans="1:38" ht="37.15" customHeight="1" x14ac:dyDescent="0.25">
      <c r="A33" s="486"/>
      <c r="B33" s="472" t="s">
        <v>461</v>
      </c>
      <c r="C33" s="26" t="s">
        <v>462</v>
      </c>
      <c r="D33" s="35" t="s">
        <v>489</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40"/>
    </row>
    <row r="34" spans="1:38" ht="37.15" customHeight="1" x14ac:dyDescent="0.25">
      <c r="A34" s="486"/>
      <c r="B34" s="473"/>
      <c r="C34" s="5" t="s">
        <v>463</v>
      </c>
      <c r="D34" s="35" t="s">
        <v>490</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40"/>
    </row>
    <row r="35" spans="1:38" ht="37.15" customHeight="1" thickBot="1" x14ac:dyDescent="0.3">
      <c r="A35" s="486"/>
      <c r="B35" s="475"/>
      <c r="C35" s="7" t="s">
        <v>464</v>
      </c>
      <c r="D35" s="1" t="s">
        <v>491</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40"/>
    </row>
    <row r="36" spans="1:38" ht="37.15" customHeight="1" x14ac:dyDescent="0.25">
      <c r="A36" s="486"/>
      <c r="B36" s="472" t="s">
        <v>914</v>
      </c>
      <c r="C36" s="26" t="s">
        <v>27</v>
      </c>
      <c r="D36" s="35" t="s">
        <v>492</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40"/>
    </row>
    <row r="37" spans="1:38" ht="37.15" customHeight="1" x14ac:dyDescent="0.25">
      <c r="A37" s="486"/>
      <c r="B37" s="473"/>
      <c r="C37" s="5" t="s">
        <v>28</v>
      </c>
      <c r="D37" s="35" t="s">
        <v>493</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40"/>
    </row>
    <row r="38" spans="1:38" ht="37.15" customHeight="1" x14ac:dyDescent="0.25">
      <c r="A38" s="486"/>
      <c r="B38" s="473"/>
      <c r="C38" s="5" t="s">
        <v>29</v>
      </c>
      <c r="D38" s="1" t="s">
        <v>494</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40"/>
    </row>
    <row r="39" spans="1:38" ht="37.15" customHeight="1" x14ac:dyDescent="0.25">
      <c r="A39" s="486"/>
      <c r="B39" s="473"/>
      <c r="C39" s="5" t="s">
        <v>30</v>
      </c>
      <c r="D39" s="35" t="s">
        <v>495</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40"/>
    </row>
    <row r="40" spans="1:38" ht="37.15" customHeight="1" x14ac:dyDescent="0.25">
      <c r="A40" s="486"/>
      <c r="B40" s="473"/>
      <c r="C40" s="5" t="s">
        <v>31</v>
      </c>
      <c r="D40" s="35" t="s">
        <v>496</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40"/>
    </row>
    <row r="41" spans="1:38" ht="37.15" customHeight="1" x14ac:dyDescent="0.25">
      <c r="A41" s="486"/>
      <c r="B41" s="473"/>
      <c r="C41" s="5" t="s">
        <v>32</v>
      </c>
      <c r="D41" s="1" t="s">
        <v>497</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40"/>
    </row>
    <row r="42" spans="1:38" ht="37.15" customHeight="1" x14ac:dyDescent="0.25">
      <c r="A42" s="486"/>
      <c r="B42" s="473"/>
      <c r="C42" s="5" t="s">
        <v>33</v>
      </c>
      <c r="D42" s="35" t="s">
        <v>674</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40"/>
    </row>
    <row r="43" spans="1:38" ht="37.15" customHeight="1" thickBot="1" x14ac:dyDescent="0.3">
      <c r="A43" s="486"/>
      <c r="B43" s="474"/>
      <c r="C43" s="7" t="s">
        <v>34</v>
      </c>
      <c r="D43" s="35" t="s">
        <v>675</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40"/>
    </row>
    <row r="44" spans="1:38" ht="37.15" customHeight="1" thickBot="1" x14ac:dyDescent="0.3">
      <c r="A44" s="487"/>
      <c r="B44" s="475"/>
      <c r="C44" s="213" t="s">
        <v>859</v>
      </c>
      <c r="D44" s="1" t="s">
        <v>676</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41"/>
    </row>
    <row r="45" spans="1:38" ht="37.15" customHeight="1" thickBot="1" x14ac:dyDescent="0.3">
      <c r="A45" s="485" t="s">
        <v>512</v>
      </c>
      <c r="B45" s="106" t="s">
        <v>806</v>
      </c>
      <c r="C45" s="107"/>
      <c r="D45" s="476" t="s">
        <v>807</v>
      </c>
      <c r="E45" s="476"/>
      <c r="F45" s="476"/>
      <c r="G45" s="476"/>
      <c r="H45" s="476"/>
      <c r="I45" s="476"/>
      <c r="J45" s="476"/>
      <c r="K45" s="476"/>
      <c r="L45" s="476"/>
      <c r="M45" s="476"/>
      <c r="N45" s="476"/>
      <c r="O45" s="476"/>
      <c r="P45" s="477">
        <f>AL45</f>
        <v>44593</v>
      </c>
      <c r="Q45" s="478"/>
      <c r="R45" s="478"/>
      <c r="S45" s="478"/>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25">
      <c r="A46" s="486"/>
      <c r="B46" s="413" t="s">
        <v>6</v>
      </c>
      <c r="C46" s="415" t="s">
        <v>7</v>
      </c>
      <c r="D46" s="481" t="s">
        <v>8</v>
      </c>
      <c r="E46" s="333" t="s">
        <v>9</v>
      </c>
      <c r="F46" s="333"/>
      <c r="G46" s="333" t="s">
        <v>10</v>
      </c>
      <c r="H46" s="333"/>
      <c r="I46" s="333" t="s">
        <v>11</v>
      </c>
      <c r="J46" s="333"/>
      <c r="K46" s="333" t="s">
        <v>12</v>
      </c>
      <c r="L46" s="333"/>
      <c r="M46" s="328" t="s">
        <v>13</v>
      </c>
      <c r="N46" s="329"/>
      <c r="O46" s="328" t="s">
        <v>14</v>
      </c>
      <c r="P46" s="329"/>
      <c r="Q46" s="328" t="s">
        <v>15</v>
      </c>
      <c r="R46" s="329"/>
      <c r="S46" s="328" t="s">
        <v>16</v>
      </c>
      <c r="T46" s="329"/>
      <c r="U46" s="328" t="s">
        <v>17</v>
      </c>
      <c r="V46" s="329"/>
      <c r="W46" s="328" t="s">
        <v>18</v>
      </c>
      <c r="X46" s="329"/>
      <c r="Y46" s="328" t="s">
        <v>19</v>
      </c>
      <c r="Z46" s="329"/>
      <c r="AA46" s="328" t="s">
        <v>20</v>
      </c>
      <c r="AB46" s="329"/>
      <c r="AC46" s="333" t="s">
        <v>21</v>
      </c>
      <c r="AD46" s="333"/>
      <c r="AE46" s="333" t="s">
        <v>22</v>
      </c>
      <c r="AF46" s="333"/>
      <c r="AG46" s="333" t="s">
        <v>23</v>
      </c>
      <c r="AH46" s="333"/>
      <c r="AI46" s="334" t="s">
        <v>24</v>
      </c>
      <c r="AJ46" s="336" t="s">
        <v>90</v>
      </c>
      <c r="AK46" s="442" t="s">
        <v>91</v>
      </c>
    </row>
    <row r="47" spans="1:38" ht="37.15" customHeight="1" thickBot="1" x14ac:dyDescent="0.3">
      <c r="A47" s="486"/>
      <c r="B47" s="414"/>
      <c r="C47" s="416"/>
      <c r="D47" s="482"/>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35"/>
      <c r="AJ47" s="337"/>
      <c r="AK47" s="443"/>
    </row>
    <row r="48" spans="1:38" ht="37.15" customHeight="1" x14ac:dyDescent="0.25">
      <c r="A48" s="486"/>
      <c r="B48" s="480" t="s">
        <v>934</v>
      </c>
      <c r="C48" s="256" t="s">
        <v>819</v>
      </c>
      <c r="D48" s="35" t="s">
        <v>677</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39" t="str">
        <f>CONCATENATE(AJ48,AJ49,AJ50,AJ52,AJ53,AJ54,AJ55,AJ56,AJ57,AJ58,AJ59,AJ60,AJ61,AJ62,AJ63,AJ64,AJ65,AJ66,AJ67,AJ68,AJ70,AJ71,AJ72,AJ73,AJ74,AJ75,AJ76,AJ77,AJ78,AJ79,AJ80,AJ81,AJ82,AJ51,AJ83,AJ69)</f>
        <v/>
      </c>
    </row>
    <row r="49" spans="1:37" ht="37.15" customHeight="1" x14ac:dyDescent="0.25">
      <c r="A49" s="486"/>
      <c r="B49" s="473"/>
      <c r="C49" s="39" t="s">
        <v>990</v>
      </c>
      <c r="D49" s="35" t="s">
        <v>678</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40"/>
    </row>
    <row r="50" spans="1:37" ht="37.15" customHeight="1" x14ac:dyDescent="0.25">
      <c r="A50" s="486"/>
      <c r="B50" s="473"/>
      <c r="C50" s="39" t="s">
        <v>820</v>
      </c>
      <c r="D50" s="35" t="s">
        <v>679</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40"/>
    </row>
    <row r="51" spans="1:37" s="4" customFormat="1" ht="37.15" customHeight="1" x14ac:dyDescent="0.25">
      <c r="A51" s="486"/>
      <c r="B51" s="473"/>
      <c r="C51" s="203" t="s">
        <v>852</v>
      </c>
      <c r="D51" s="35" t="s">
        <v>680</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40"/>
    </row>
    <row r="52" spans="1:37" ht="37.15" customHeight="1" x14ac:dyDescent="0.25">
      <c r="A52" s="486"/>
      <c r="B52" s="473"/>
      <c r="C52" s="39" t="s">
        <v>821</v>
      </c>
      <c r="D52" s="35" t="s">
        <v>681</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40"/>
    </row>
    <row r="53" spans="1:37" ht="37.15" customHeight="1" x14ac:dyDescent="0.25">
      <c r="A53" s="486"/>
      <c r="B53" s="473"/>
      <c r="C53" s="39" t="s">
        <v>822</v>
      </c>
      <c r="D53" s="35" t="s">
        <v>682</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40"/>
    </row>
    <row r="54" spans="1:37" ht="37.15" customHeight="1" thickBot="1" x14ac:dyDescent="0.3">
      <c r="A54" s="486"/>
      <c r="B54" s="473"/>
      <c r="C54" s="39" t="s">
        <v>823</v>
      </c>
      <c r="D54" s="35" t="s">
        <v>683</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40"/>
    </row>
    <row r="55" spans="1:37" ht="37.15" customHeight="1" thickBot="1" x14ac:dyDescent="0.3">
      <c r="A55" s="486"/>
      <c r="B55" s="473" t="s">
        <v>933</v>
      </c>
      <c r="C55" s="39" t="s">
        <v>498</v>
      </c>
      <c r="D55" s="35" t="s">
        <v>684</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40"/>
    </row>
    <row r="56" spans="1:37" ht="37.15" customHeight="1" x14ac:dyDescent="0.25">
      <c r="A56" s="486"/>
      <c r="B56" s="473"/>
      <c r="C56" s="39" t="s">
        <v>499</v>
      </c>
      <c r="D56" s="35" t="s">
        <v>685</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40"/>
    </row>
    <row r="57" spans="1:37" ht="37.15" customHeight="1" thickBot="1" x14ac:dyDescent="0.3">
      <c r="A57" s="487"/>
      <c r="B57" s="473"/>
      <c r="C57" s="39" t="s">
        <v>500</v>
      </c>
      <c r="D57" s="35" t="s">
        <v>686</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40"/>
    </row>
    <row r="58" spans="1:37" ht="37.15" customHeight="1" x14ac:dyDescent="0.25">
      <c r="A58" s="485" t="s">
        <v>512</v>
      </c>
      <c r="B58" s="488" t="s">
        <v>915</v>
      </c>
      <c r="C58" s="5" t="s">
        <v>449</v>
      </c>
      <c r="D58" s="35" t="s">
        <v>687</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40"/>
    </row>
    <row r="59" spans="1:37" ht="37.15" customHeight="1" x14ac:dyDescent="0.25">
      <c r="A59" s="486"/>
      <c r="B59" s="489"/>
      <c r="C59" s="5" t="s">
        <v>450</v>
      </c>
      <c r="D59" s="35" t="s">
        <v>688</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40"/>
    </row>
    <row r="60" spans="1:37" ht="37.15" customHeight="1" x14ac:dyDescent="0.25">
      <c r="A60" s="486"/>
      <c r="B60" s="489"/>
      <c r="C60" s="5" t="s">
        <v>451</v>
      </c>
      <c r="D60" s="35" t="s">
        <v>689</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40"/>
    </row>
    <row r="61" spans="1:37" ht="37.15" customHeight="1" x14ac:dyDescent="0.25">
      <c r="A61" s="486"/>
      <c r="B61" s="489"/>
      <c r="C61" s="5" t="s">
        <v>452</v>
      </c>
      <c r="D61" s="35" t="s">
        <v>690</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40"/>
    </row>
    <row r="62" spans="1:37" ht="37.15" customHeight="1" x14ac:dyDescent="0.25">
      <c r="A62" s="486"/>
      <c r="B62" s="489"/>
      <c r="C62" s="5" t="s">
        <v>453</v>
      </c>
      <c r="D62" s="35" t="s">
        <v>691</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40"/>
    </row>
    <row r="63" spans="1:37" ht="37.15" customHeight="1" thickBot="1" x14ac:dyDescent="0.3">
      <c r="A63" s="486"/>
      <c r="B63" s="489"/>
      <c r="C63" s="5" t="s">
        <v>454</v>
      </c>
      <c r="D63" s="35" t="s">
        <v>692</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40"/>
    </row>
    <row r="64" spans="1:37" ht="37.15" customHeight="1" x14ac:dyDescent="0.25">
      <c r="A64" s="486"/>
      <c r="B64" s="489"/>
      <c r="C64" s="5" t="s">
        <v>455</v>
      </c>
      <c r="D64" s="35" t="s">
        <v>693</v>
      </c>
      <c r="M64" s="2"/>
      <c r="N64" s="2"/>
      <c r="O64" s="2"/>
      <c r="P64" s="2"/>
      <c r="Q64" s="2"/>
      <c r="R64" s="2"/>
      <c r="S64" s="2"/>
      <c r="T64" s="2"/>
      <c r="U64" s="2"/>
      <c r="V64" s="2"/>
      <c r="W64" s="2"/>
      <c r="X64" s="2"/>
      <c r="Y64" s="2"/>
      <c r="Z64" s="2"/>
      <c r="AA64" s="2"/>
      <c r="AB64" s="2"/>
      <c r="AC64" s="1"/>
      <c r="AD64" s="1"/>
      <c r="AE64" s="1"/>
      <c r="AF64" s="1"/>
      <c r="AG64" s="1"/>
      <c r="AH64" s="1"/>
      <c r="AI64" s="6">
        <f t="shared" si="6"/>
        <v>0</v>
      </c>
      <c r="AK64" s="440"/>
    </row>
    <row r="65" spans="1:37" ht="37.15" customHeight="1" x14ac:dyDescent="0.25">
      <c r="A65" s="486"/>
      <c r="B65" s="489"/>
      <c r="C65" s="5" t="s">
        <v>456</v>
      </c>
      <c r="D65" s="35" t="s">
        <v>694</v>
      </c>
      <c r="M65" s="2"/>
      <c r="N65" s="2"/>
      <c r="O65" s="2"/>
      <c r="P65" s="2"/>
      <c r="Q65" s="2"/>
      <c r="R65" s="2"/>
      <c r="S65" s="2"/>
      <c r="T65" s="2"/>
      <c r="U65" s="2"/>
      <c r="V65" s="2"/>
      <c r="W65" s="2"/>
      <c r="X65" s="2"/>
      <c r="Y65" s="2"/>
      <c r="Z65" s="2"/>
      <c r="AA65" s="2"/>
      <c r="AB65" s="2"/>
      <c r="AC65" s="1"/>
      <c r="AD65" s="1"/>
      <c r="AE65" s="1"/>
      <c r="AF65" s="1"/>
      <c r="AG65" s="1"/>
      <c r="AH65" s="1"/>
      <c r="AI65" s="6">
        <f t="shared" si="6"/>
        <v>0</v>
      </c>
      <c r="AK65" s="440"/>
    </row>
    <row r="66" spans="1:37" ht="37.15" customHeight="1" x14ac:dyDescent="0.25">
      <c r="A66" s="486"/>
      <c r="B66" s="489"/>
      <c r="C66" s="5" t="s">
        <v>457</v>
      </c>
      <c r="D66" s="35" t="s">
        <v>695</v>
      </c>
      <c r="M66" s="2"/>
      <c r="N66" s="2"/>
      <c r="O66" s="2"/>
      <c r="P66" s="2"/>
      <c r="Q66" s="2"/>
      <c r="R66" s="2"/>
      <c r="S66" s="2"/>
      <c r="T66" s="2"/>
      <c r="U66" s="2"/>
      <c r="V66" s="2"/>
      <c r="W66" s="2"/>
      <c r="X66" s="2"/>
      <c r="Y66" s="2"/>
      <c r="Z66" s="2"/>
      <c r="AA66" s="2"/>
      <c r="AB66" s="2"/>
      <c r="AC66" s="1"/>
      <c r="AD66" s="1"/>
      <c r="AE66" s="1"/>
      <c r="AF66" s="1"/>
      <c r="AG66" s="1"/>
      <c r="AH66" s="1"/>
      <c r="AI66" s="6">
        <f t="shared" si="6"/>
        <v>0</v>
      </c>
      <c r="AK66" s="440"/>
    </row>
    <row r="67" spans="1:37" ht="37.15" customHeight="1" x14ac:dyDescent="0.25">
      <c r="A67" s="486"/>
      <c r="B67" s="489"/>
      <c r="C67" s="5" t="s">
        <v>458</v>
      </c>
      <c r="D67" s="35" t="s">
        <v>696</v>
      </c>
      <c r="M67" s="2"/>
      <c r="N67" s="2"/>
      <c r="O67" s="2"/>
      <c r="P67" s="2"/>
      <c r="Q67" s="2"/>
      <c r="R67" s="2"/>
      <c r="S67" s="2"/>
      <c r="T67" s="2"/>
      <c r="U67" s="2"/>
      <c r="V67" s="2"/>
      <c r="W67" s="2"/>
      <c r="X67" s="2"/>
      <c r="Y67" s="2"/>
      <c r="Z67" s="2"/>
      <c r="AA67" s="2"/>
      <c r="AB67" s="2"/>
      <c r="AC67" s="1"/>
      <c r="AD67" s="1"/>
      <c r="AE67" s="1"/>
      <c r="AF67" s="1"/>
      <c r="AG67" s="1"/>
      <c r="AH67" s="1"/>
      <c r="AI67" s="6">
        <f t="shared" si="6"/>
        <v>0</v>
      </c>
      <c r="AK67" s="440"/>
    </row>
    <row r="68" spans="1:37" ht="37.15" customHeight="1" x14ac:dyDescent="0.25">
      <c r="A68" s="486"/>
      <c r="B68" s="489"/>
      <c r="C68" s="5" t="s">
        <v>34</v>
      </c>
      <c r="D68" s="35" t="s">
        <v>697</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40"/>
    </row>
    <row r="69" spans="1:37" ht="37.15" customHeight="1" thickBot="1" x14ac:dyDescent="0.3">
      <c r="A69" s="486"/>
      <c r="B69" s="491"/>
      <c r="C69" s="210" t="s">
        <v>858</v>
      </c>
      <c r="D69" s="35" t="s">
        <v>698</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40"/>
    </row>
    <row r="70" spans="1:37" ht="37.15" customHeight="1" thickBot="1" x14ac:dyDescent="0.3">
      <c r="A70" s="487"/>
      <c r="B70" s="40" t="s">
        <v>459</v>
      </c>
      <c r="C70" s="5" t="s">
        <v>824</v>
      </c>
      <c r="D70" s="35" t="s">
        <v>699</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40"/>
    </row>
    <row r="71" spans="1:37" ht="37.15" customHeight="1" thickBot="1" x14ac:dyDescent="0.3">
      <c r="A71" s="485" t="s">
        <v>512</v>
      </c>
      <c r="B71" s="40" t="s">
        <v>460</v>
      </c>
      <c r="C71" s="5" t="s">
        <v>825</v>
      </c>
      <c r="D71" s="35" t="s">
        <v>700</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40"/>
    </row>
    <row r="72" spans="1:37" ht="37.15" customHeight="1" x14ac:dyDescent="0.25">
      <c r="A72" s="486"/>
      <c r="B72" s="473" t="s">
        <v>916</v>
      </c>
      <c r="C72" s="5" t="s">
        <v>462</v>
      </c>
      <c r="D72" s="35" t="s">
        <v>701</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40"/>
    </row>
    <row r="73" spans="1:37" ht="37.15" customHeight="1" x14ac:dyDescent="0.25">
      <c r="A73" s="486"/>
      <c r="B73" s="473"/>
      <c r="C73" s="5" t="s">
        <v>463</v>
      </c>
      <c r="D73" s="35" t="s">
        <v>702</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40"/>
    </row>
    <row r="74" spans="1:37" ht="37.15" customHeight="1" thickBot="1" x14ac:dyDescent="0.3">
      <c r="A74" s="486"/>
      <c r="B74" s="473"/>
      <c r="C74" s="5" t="s">
        <v>501</v>
      </c>
      <c r="D74" s="35" t="s">
        <v>703</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40"/>
    </row>
    <row r="75" spans="1:37" ht="37.15" customHeight="1" x14ac:dyDescent="0.25">
      <c r="A75" s="486"/>
      <c r="B75" s="488" t="s">
        <v>917</v>
      </c>
      <c r="C75" s="5" t="s">
        <v>27</v>
      </c>
      <c r="D75" s="35" t="s">
        <v>704</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40"/>
    </row>
    <row r="76" spans="1:37" ht="37.15" customHeight="1" x14ac:dyDescent="0.25">
      <c r="A76" s="486"/>
      <c r="B76" s="489"/>
      <c r="C76" s="5" t="s">
        <v>28</v>
      </c>
      <c r="D76" s="35" t="s">
        <v>705</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40"/>
    </row>
    <row r="77" spans="1:37" ht="37.15" customHeight="1" x14ac:dyDescent="0.25">
      <c r="A77" s="486"/>
      <c r="B77" s="489"/>
      <c r="C77" s="5" t="s">
        <v>29</v>
      </c>
      <c r="D77" s="35" t="s">
        <v>706</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40"/>
    </row>
    <row r="78" spans="1:37" ht="37.15" customHeight="1" x14ac:dyDescent="0.25">
      <c r="A78" s="486"/>
      <c r="B78" s="489"/>
      <c r="C78" s="5" t="s">
        <v>30</v>
      </c>
      <c r="D78" s="35" t="s">
        <v>707</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40"/>
    </row>
    <row r="79" spans="1:37" ht="37.15" customHeight="1" x14ac:dyDescent="0.25">
      <c r="A79" s="486"/>
      <c r="B79" s="489"/>
      <c r="C79" s="5" t="s">
        <v>31</v>
      </c>
      <c r="D79" s="35" t="s">
        <v>708</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40"/>
    </row>
    <row r="80" spans="1:37" ht="37.15" customHeight="1" x14ac:dyDescent="0.25">
      <c r="A80" s="486"/>
      <c r="B80" s="489"/>
      <c r="C80" s="5" t="s">
        <v>32</v>
      </c>
      <c r="D80" s="35" t="s">
        <v>709</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40"/>
    </row>
    <row r="81" spans="1:38" ht="37.15" customHeight="1" x14ac:dyDescent="0.25">
      <c r="A81" s="486"/>
      <c r="B81" s="489"/>
      <c r="C81" s="5" t="s">
        <v>33</v>
      </c>
      <c r="D81" s="35" t="s">
        <v>710</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40"/>
    </row>
    <row r="82" spans="1:38" ht="37.15" customHeight="1" thickBot="1" x14ac:dyDescent="0.3">
      <c r="A82" s="486"/>
      <c r="B82" s="489"/>
      <c r="C82" s="7" t="s">
        <v>34</v>
      </c>
      <c r="D82" s="35" t="s">
        <v>711</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40"/>
    </row>
    <row r="83" spans="1:38" ht="37.15" customHeight="1" thickBot="1" x14ac:dyDescent="0.3">
      <c r="A83" s="487"/>
      <c r="B83" s="490"/>
      <c r="C83" s="213" t="s">
        <v>859</v>
      </c>
      <c r="D83" s="35" t="s">
        <v>712</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41"/>
    </row>
    <row r="84" spans="1:38" ht="37.15" customHeight="1" thickBot="1" x14ac:dyDescent="0.3">
      <c r="A84" s="485" t="s">
        <v>513</v>
      </c>
      <c r="B84" s="101" t="s">
        <v>809</v>
      </c>
      <c r="C84" s="102"/>
      <c r="D84" s="476" t="s">
        <v>807</v>
      </c>
      <c r="E84" s="476"/>
      <c r="F84" s="476"/>
      <c r="G84" s="476"/>
      <c r="H84" s="476"/>
      <c r="I84" s="476"/>
      <c r="J84" s="476"/>
      <c r="K84" s="476"/>
      <c r="L84" s="476"/>
      <c r="M84" s="476"/>
      <c r="N84" s="476"/>
      <c r="O84" s="476"/>
      <c r="P84" s="477">
        <f>AL84</f>
        <v>44501</v>
      </c>
      <c r="Q84" s="477"/>
      <c r="R84" s="477"/>
      <c r="S84" s="477"/>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25">
      <c r="A85" s="486"/>
      <c r="B85" s="413" t="s">
        <v>6</v>
      </c>
      <c r="C85" s="415" t="s">
        <v>7</v>
      </c>
      <c r="D85" s="481" t="s">
        <v>8</v>
      </c>
      <c r="E85" s="333" t="s">
        <v>9</v>
      </c>
      <c r="F85" s="333"/>
      <c r="G85" s="333" t="s">
        <v>10</v>
      </c>
      <c r="H85" s="333"/>
      <c r="I85" s="333" t="s">
        <v>11</v>
      </c>
      <c r="J85" s="333"/>
      <c r="K85" s="333" t="s">
        <v>12</v>
      </c>
      <c r="L85" s="333"/>
      <c r="M85" s="328" t="s">
        <v>13</v>
      </c>
      <c r="N85" s="329"/>
      <c r="O85" s="328" t="s">
        <v>14</v>
      </c>
      <c r="P85" s="329"/>
      <c r="Q85" s="328" t="s">
        <v>15</v>
      </c>
      <c r="R85" s="329"/>
      <c r="S85" s="328" t="s">
        <v>16</v>
      </c>
      <c r="T85" s="329"/>
      <c r="U85" s="328" t="s">
        <v>17</v>
      </c>
      <c r="V85" s="329"/>
      <c r="W85" s="328" t="s">
        <v>18</v>
      </c>
      <c r="X85" s="329"/>
      <c r="Y85" s="328" t="s">
        <v>19</v>
      </c>
      <c r="Z85" s="329"/>
      <c r="AA85" s="328" t="s">
        <v>20</v>
      </c>
      <c r="AB85" s="329"/>
      <c r="AC85" s="333" t="s">
        <v>21</v>
      </c>
      <c r="AD85" s="333"/>
      <c r="AE85" s="333" t="s">
        <v>22</v>
      </c>
      <c r="AF85" s="333"/>
      <c r="AG85" s="333" t="s">
        <v>23</v>
      </c>
      <c r="AH85" s="333"/>
      <c r="AI85" s="334" t="s">
        <v>24</v>
      </c>
      <c r="AJ85" s="336" t="s">
        <v>90</v>
      </c>
      <c r="AK85" s="442" t="s">
        <v>91</v>
      </c>
    </row>
    <row r="86" spans="1:38" ht="37.15" customHeight="1" thickBot="1" x14ac:dyDescent="0.3">
      <c r="A86" s="486"/>
      <c r="B86" s="414"/>
      <c r="C86" s="416"/>
      <c r="D86" s="482"/>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35"/>
      <c r="AJ86" s="337"/>
      <c r="AK86" s="443"/>
    </row>
    <row r="87" spans="1:38" ht="37.15" customHeight="1" x14ac:dyDescent="0.25">
      <c r="A87" s="486"/>
      <c r="B87" s="480" t="s">
        <v>932</v>
      </c>
      <c r="C87" s="256" t="s">
        <v>826</v>
      </c>
      <c r="D87" s="35" t="s">
        <v>713</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39" t="str">
        <f>CONCATENATE(AJ87,AJ88,AJ89,AJ91,AJ92,AJ93,AJ94,AJ95,AJ96,AJ97,AJ98,AJ99,AJ100,AJ101,AJ102,AJ103,AJ104,AJ105,AJ106,AJ107,AJ109,AJ110,AJ111,AJ112,AJ113,AJ114,AJ115,AJ116,AJ117,AJ118,AJ119,AJ120,AJ121,AJ90,AJ122,AJ108)</f>
        <v/>
      </c>
    </row>
    <row r="88" spans="1:38" ht="37.15" customHeight="1" x14ac:dyDescent="0.25">
      <c r="A88" s="486"/>
      <c r="B88" s="473"/>
      <c r="C88" s="39" t="s">
        <v>991</v>
      </c>
      <c r="D88" s="35" t="s">
        <v>714</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40"/>
    </row>
    <row r="89" spans="1:38" ht="37.15" customHeight="1" x14ac:dyDescent="0.25">
      <c r="A89" s="486"/>
      <c r="B89" s="473"/>
      <c r="C89" s="39" t="s">
        <v>827</v>
      </c>
      <c r="D89" s="35" t="s">
        <v>715</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40"/>
    </row>
    <row r="90" spans="1:38" s="4" customFormat="1" ht="37.15" customHeight="1" x14ac:dyDescent="0.25">
      <c r="A90" s="486"/>
      <c r="B90" s="473"/>
      <c r="C90" s="203" t="s">
        <v>853</v>
      </c>
      <c r="D90" s="35" t="s">
        <v>716</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40"/>
    </row>
    <row r="91" spans="1:38" ht="37.15" customHeight="1" x14ac:dyDescent="0.25">
      <c r="A91" s="486"/>
      <c r="B91" s="473"/>
      <c r="C91" s="39" t="s">
        <v>828</v>
      </c>
      <c r="D91" s="35" t="s">
        <v>717</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40"/>
    </row>
    <row r="92" spans="1:38" ht="37.15" customHeight="1" x14ac:dyDescent="0.25">
      <c r="A92" s="486"/>
      <c r="B92" s="473"/>
      <c r="C92" s="39" t="s">
        <v>829</v>
      </c>
      <c r="D92" s="35" t="s">
        <v>718</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40"/>
    </row>
    <row r="93" spans="1:38" ht="37.15" customHeight="1" thickBot="1" x14ac:dyDescent="0.3">
      <c r="A93" s="486"/>
      <c r="B93" s="473"/>
      <c r="C93" s="39" t="s">
        <v>830</v>
      </c>
      <c r="D93" s="35" t="s">
        <v>719</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40"/>
    </row>
    <row r="94" spans="1:38" ht="37.15" customHeight="1" thickBot="1" x14ac:dyDescent="0.3">
      <c r="A94" s="486"/>
      <c r="B94" s="473" t="s">
        <v>931</v>
      </c>
      <c r="C94" s="39" t="s">
        <v>502</v>
      </c>
      <c r="D94" s="35" t="s">
        <v>720</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40"/>
    </row>
    <row r="95" spans="1:38" ht="37.15" customHeight="1" x14ac:dyDescent="0.25">
      <c r="A95" s="486"/>
      <c r="B95" s="473"/>
      <c r="C95" s="39" t="s">
        <v>503</v>
      </c>
      <c r="D95" s="35" t="s">
        <v>721</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40"/>
    </row>
    <row r="96" spans="1:38" ht="37.15" customHeight="1" thickBot="1" x14ac:dyDescent="0.3">
      <c r="A96" s="487"/>
      <c r="B96" s="473"/>
      <c r="C96" s="39" t="s">
        <v>504</v>
      </c>
      <c r="D96" s="35" t="s">
        <v>722</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40"/>
    </row>
    <row r="97" spans="1:37" ht="37.15" customHeight="1" x14ac:dyDescent="0.25">
      <c r="A97" s="485" t="s">
        <v>513</v>
      </c>
      <c r="B97" s="488" t="s">
        <v>919</v>
      </c>
      <c r="C97" s="5" t="s">
        <v>449</v>
      </c>
      <c r="D97" s="35" t="s">
        <v>723</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40"/>
    </row>
    <row r="98" spans="1:37" ht="37.15" customHeight="1" x14ac:dyDescent="0.25">
      <c r="A98" s="486"/>
      <c r="B98" s="489"/>
      <c r="C98" s="5" t="s">
        <v>450</v>
      </c>
      <c r="D98" s="35" t="s">
        <v>724</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40"/>
    </row>
    <row r="99" spans="1:37" ht="37.15" customHeight="1" x14ac:dyDescent="0.25">
      <c r="A99" s="486"/>
      <c r="B99" s="489"/>
      <c r="C99" s="5" t="s">
        <v>451</v>
      </c>
      <c r="D99" s="35" t="s">
        <v>725</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40"/>
    </row>
    <row r="100" spans="1:37" ht="37.15" customHeight="1" x14ac:dyDescent="0.25">
      <c r="A100" s="486"/>
      <c r="B100" s="489"/>
      <c r="C100" s="5" t="s">
        <v>452</v>
      </c>
      <c r="D100" s="35" t="s">
        <v>726</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40"/>
    </row>
    <row r="101" spans="1:37" ht="37.15" customHeight="1" x14ac:dyDescent="0.25">
      <c r="A101" s="486"/>
      <c r="B101" s="489"/>
      <c r="C101" s="5" t="s">
        <v>453</v>
      </c>
      <c r="D101" s="35" t="s">
        <v>727</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40"/>
    </row>
    <row r="102" spans="1:37" ht="37.15" customHeight="1" thickBot="1" x14ac:dyDescent="0.3">
      <c r="A102" s="486"/>
      <c r="B102" s="489"/>
      <c r="C102" s="5" t="s">
        <v>454</v>
      </c>
      <c r="D102" s="35" t="s">
        <v>728</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40"/>
    </row>
    <row r="103" spans="1:37" ht="37.15" customHeight="1" x14ac:dyDescent="0.25">
      <c r="A103" s="486"/>
      <c r="B103" s="489"/>
      <c r="C103" s="5" t="s">
        <v>455</v>
      </c>
      <c r="D103" s="35" t="s">
        <v>729</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40"/>
    </row>
    <row r="104" spans="1:37" ht="37.15" customHeight="1" x14ac:dyDescent="0.25">
      <c r="A104" s="486"/>
      <c r="B104" s="489"/>
      <c r="C104" s="5" t="s">
        <v>456</v>
      </c>
      <c r="D104" s="35" t="s">
        <v>730</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40"/>
    </row>
    <row r="105" spans="1:37" ht="37.15" customHeight="1" x14ac:dyDescent="0.25">
      <c r="A105" s="486"/>
      <c r="B105" s="489"/>
      <c r="C105" s="5" t="s">
        <v>457</v>
      </c>
      <c r="D105" s="35" t="s">
        <v>731</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40"/>
    </row>
    <row r="106" spans="1:37" ht="37.15" customHeight="1" x14ac:dyDescent="0.25">
      <c r="A106" s="486"/>
      <c r="B106" s="489"/>
      <c r="C106" s="5" t="s">
        <v>458</v>
      </c>
      <c r="D106" s="35" t="s">
        <v>732</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40"/>
    </row>
    <row r="107" spans="1:37" ht="37.15" customHeight="1" x14ac:dyDescent="0.25">
      <c r="A107" s="486"/>
      <c r="B107" s="489"/>
      <c r="C107" s="5" t="s">
        <v>34</v>
      </c>
      <c r="D107" s="35" t="s">
        <v>733</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40"/>
    </row>
    <row r="108" spans="1:37" ht="37.15" customHeight="1" thickBot="1" x14ac:dyDescent="0.3">
      <c r="A108" s="486"/>
      <c r="B108" s="491"/>
      <c r="C108" s="210" t="s">
        <v>858</v>
      </c>
      <c r="D108" s="35" t="s">
        <v>734</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40"/>
    </row>
    <row r="109" spans="1:37" ht="37.15" customHeight="1" thickBot="1" x14ac:dyDescent="0.3">
      <c r="A109" s="487"/>
      <c r="B109" s="40" t="s">
        <v>459</v>
      </c>
      <c r="C109" s="5" t="s">
        <v>831</v>
      </c>
      <c r="D109" s="35" t="s">
        <v>735</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40"/>
    </row>
    <row r="110" spans="1:37" ht="37.15" customHeight="1" thickBot="1" x14ac:dyDescent="0.3">
      <c r="A110" s="485" t="s">
        <v>513</v>
      </c>
      <c r="B110" s="40" t="s">
        <v>460</v>
      </c>
      <c r="C110" s="5" t="s">
        <v>832</v>
      </c>
      <c r="D110" s="35" t="s">
        <v>736</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40"/>
    </row>
    <row r="111" spans="1:37" ht="37.15" customHeight="1" x14ac:dyDescent="0.25">
      <c r="A111" s="486"/>
      <c r="B111" s="473" t="s">
        <v>918</v>
      </c>
      <c r="C111" s="5" t="s">
        <v>462</v>
      </c>
      <c r="D111" s="35" t="s">
        <v>737</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40"/>
    </row>
    <row r="112" spans="1:37" ht="37.15" customHeight="1" x14ac:dyDescent="0.25">
      <c r="A112" s="486"/>
      <c r="B112" s="473"/>
      <c r="C112" s="5" t="s">
        <v>463</v>
      </c>
      <c r="D112" s="35" t="s">
        <v>738</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40"/>
    </row>
    <row r="113" spans="1:38" ht="37.15" customHeight="1" thickBot="1" x14ac:dyDescent="0.3">
      <c r="A113" s="486"/>
      <c r="B113" s="473"/>
      <c r="C113" s="5" t="s">
        <v>501</v>
      </c>
      <c r="D113" s="35" t="s">
        <v>739</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40"/>
    </row>
    <row r="114" spans="1:38" ht="37.15" customHeight="1" x14ac:dyDescent="0.25">
      <c r="A114" s="486"/>
      <c r="B114" s="488" t="s">
        <v>920</v>
      </c>
      <c r="C114" s="5" t="s">
        <v>27</v>
      </c>
      <c r="D114" s="35" t="s">
        <v>740</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40"/>
    </row>
    <row r="115" spans="1:38" ht="37.15" customHeight="1" x14ac:dyDescent="0.25">
      <c r="A115" s="486"/>
      <c r="B115" s="489"/>
      <c r="C115" s="5" t="s">
        <v>28</v>
      </c>
      <c r="D115" s="35" t="s">
        <v>741</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40"/>
    </row>
    <row r="116" spans="1:38" ht="37.15" customHeight="1" x14ac:dyDescent="0.25">
      <c r="A116" s="486"/>
      <c r="B116" s="489"/>
      <c r="C116" s="5" t="s">
        <v>29</v>
      </c>
      <c r="D116" s="35" t="s">
        <v>742</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40"/>
    </row>
    <row r="117" spans="1:38" ht="37.15" customHeight="1" x14ac:dyDescent="0.25">
      <c r="A117" s="486"/>
      <c r="B117" s="489"/>
      <c r="C117" s="5" t="s">
        <v>30</v>
      </c>
      <c r="D117" s="35" t="s">
        <v>743</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40"/>
    </row>
    <row r="118" spans="1:38" ht="37.15" customHeight="1" x14ac:dyDescent="0.25">
      <c r="A118" s="486"/>
      <c r="B118" s="489"/>
      <c r="C118" s="5" t="s">
        <v>31</v>
      </c>
      <c r="D118" s="35" t="s">
        <v>744</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40"/>
    </row>
    <row r="119" spans="1:38" ht="37.15" customHeight="1" x14ac:dyDescent="0.25">
      <c r="A119" s="486"/>
      <c r="B119" s="489"/>
      <c r="C119" s="5" t="s">
        <v>32</v>
      </c>
      <c r="D119" s="35" t="s">
        <v>745</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40"/>
    </row>
    <row r="120" spans="1:38" ht="37.15" customHeight="1" x14ac:dyDescent="0.25">
      <c r="A120" s="486"/>
      <c r="B120" s="489"/>
      <c r="C120" s="5" t="s">
        <v>33</v>
      </c>
      <c r="D120" s="35" t="s">
        <v>746</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40"/>
    </row>
    <row r="121" spans="1:38" ht="37.15" customHeight="1" x14ac:dyDescent="0.25">
      <c r="A121" s="486"/>
      <c r="B121" s="489"/>
      <c r="C121" s="41" t="s">
        <v>34</v>
      </c>
      <c r="D121" s="35" t="s">
        <v>747</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40"/>
    </row>
    <row r="122" spans="1:38" ht="37.15" customHeight="1" thickBot="1" x14ac:dyDescent="0.3">
      <c r="A122" s="487"/>
      <c r="B122" s="490"/>
      <c r="C122" s="213" t="s">
        <v>859</v>
      </c>
      <c r="D122" s="35" t="s">
        <v>748</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41"/>
    </row>
    <row r="123" spans="1:38" ht="37.15" customHeight="1" thickBot="1" x14ac:dyDescent="0.3">
      <c r="A123" s="503" t="s">
        <v>514</v>
      </c>
      <c r="B123" s="103" t="s">
        <v>810</v>
      </c>
      <c r="C123" s="104"/>
      <c r="D123" s="476" t="s">
        <v>807</v>
      </c>
      <c r="E123" s="476"/>
      <c r="F123" s="476"/>
      <c r="G123" s="476"/>
      <c r="H123" s="476"/>
      <c r="I123" s="476"/>
      <c r="J123" s="476"/>
      <c r="K123" s="476"/>
      <c r="L123" s="476"/>
      <c r="M123" s="476"/>
      <c r="N123" s="476"/>
      <c r="O123" s="476"/>
      <c r="P123" s="477">
        <f>AL123</f>
        <v>44409</v>
      </c>
      <c r="Q123" s="477"/>
      <c r="R123" s="477"/>
      <c r="S123" s="477"/>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25">
      <c r="A124" s="486"/>
      <c r="B124" s="413" t="s">
        <v>6</v>
      </c>
      <c r="C124" s="415" t="s">
        <v>7</v>
      </c>
      <c r="D124" s="481" t="s">
        <v>8</v>
      </c>
      <c r="E124" s="333" t="s">
        <v>9</v>
      </c>
      <c r="F124" s="333"/>
      <c r="G124" s="333" t="s">
        <v>10</v>
      </c>
      <c r="H124" s="333"/>
      <c r="I124" s="333" t="s">
        <v>11</v>
      </c>
      <c r="J124" s="333"/>
      <c r="K124" s="333" t="s">
        <v>12</v>
      </c>
      <c r="L124" s="333"/>
      <c r="M124" s="483" t="s">
        <v>13</v>
      </c>
      <c r="N124" s="484"/>
      <c r="O124" s="483" t="s">
        <v>14</v>
      </c>
      <c r="P124" s="484"/>
      <c r="Q124" s="483" t="s">
        <v>15</v>
      </c>
      <c r="R124" s="484"/>
      <c r="S124" s="483" t="s">
        <v>16</v>
      </c>
      <c r="T124" s="484"/>
      <c r="U124" s="483" t="s">
        <v>17</v>
      </c>
      <c r="V124" s="484"/>
      <c r="W124" s="483" t="s">
        <v>18</v>
      </c>
      <c r="X124" s="484"/>
      <c r="Y124" s="483" t="s">
        <v>19</v>
      </c>
      <c r="Z124" s="484"/>
      <c r="AA124" s="483" t="s">
        <v>20</v>
      </c>
      <c r="AB124" s="484"/>
      <c r="AC124" s="333" t="s">
        <v>21</v>
      </c>
      <c r="AD124" s="333"/>
      <c r="AE124" s="333" t="s">
        <v>22</v>
      </c>
      <c r="AF124" s="333"/>
      <c r="AG124" s="333" t="s">
        <v>23</v>
      </c>
      <c r="AH124" s="333"/>
      <c r="AI124" s="334" t="s">
        <v>24</v>
      </c>
      <c r="AJ124" s="492" t="s">
        <v>90</v>
      </c>
      <c r="AK124" s="493" t="s">
        <v>91</v>
      </c>
    </row>
    <row r="125" spans="1:38" ht="37.15" customHeight="1" thickBot="1" x14ac:dyDescent="0.3">
      <c r="A125" s="486"/>
      <c r="B125" s="414"/>
      <c r="C125" s="416"/>
      <c r="D125" s="482"/>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35"/>
      <c r="AJ125" s="337"/>
      <c r="AK125" s="443"/>
    </row>
    <row r="126" spans="1:38" ht="37.15" customHeight="1" x14ac:dyDescent="0.25">
      <c r="A126" s="486"/>
      <c r="B126" s="480" t="s">
        <v>921</v>
      </c>
      <c r="C126" s="256" t="s">
        <v>833</v>
      </c>
      <c r="D126" s="35" t="s">
        <v>749</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39" t="str">
        <f>CONCATENATE(AJ126,AJ127,AJ128,AJ130,AJ131,AJ132,AJ133,AJ134,AJ135,AJ136,AJ137,AJ138,AJ139,AJ140,AJ141,AJ142,AJ143,AJ144,AJ145,AJ146,AJ148,AJ149,AJ150,AJ151,AJ152,AJ153,AJ154,AJ155,AJ156,AJ157,AJ158,AJ159,AJ160,AJ129,AJ161,AJ147)</f>
        <v/>
      </c>
    </row>
    <row r="127" spans="1:38" ht="37.15" customHeight="1" x14ac:dyDescent="0.25">
      <c r="A127" s="486"/>
      <c r="B127" s="473"/>
      <c r="C127" s="39" t="s">
        <v>992</v>
      </c>
      <c r="D127" s="35" t="s">
        <v>750</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40"/>
    </row>
    <row r="128" spans="1:38" ht="37.15" customHeight="1" x14ac:dyDescent="0.25">
      <c r="A128" s="486"/>
      <c r="B128" s="473"/>
      <c r="C128" s="39" t="s">
        <v>834</v>
      </c>
      <c r="D128" s="35" t="s">
        <v>751</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40"/>
    </row>
    <row r="129" spans="1:37" s="4" customFormat="1" ht="37.15" customHeight="1" x14ac:dyDescent="0.25">
      <c r="A129" s="486"/>
      <c r="B129" s="473"/>
      <c r="C129" s="203" t="s">
        <v>854</v>
      </c>
      <c r="D129" s="35" t="s">
        <v>752</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40"/>
    </row>
    <row r="130" spans="1:37" ht="37.15" customHeight="1" x14ac:dyDescent="0.25">
      <c r="A130" s="486"/>
      <c r="B130" s="473"/>
      <c r="C130" s="39" t="s">
        <v>835</v>
      </c>
      <c r="D130" s="35" t="s">
        <v>753</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40"/>
    </row>
    <row r="131" spans="1:37" ht="37.15" customHeight="1" x14ac:dyDescent="0.25">
      <c r="A131" s="486"/>
      <c r="B131" s="473"/>
      <c r="C131" s="39" t="s">
        <v>836</v>
      </c>
      <c r="D131" s="35" t="s">
        <v>754</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40"/>
    </row>
    <row r="132" spans="1:37" ht="37.15" customHeight="1" thickBot="1" x14ac:dyDescent="0.3">
      <c r="A132" s="486"/>
      <c r="B132" s="473"/>
      <c r="C132" s="39" t="s">
        <v>837</v>
      </c>
      <c r="D132" s="35" t="s">
        <v>755</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40"/>
    </row>
    <row r="133" spans="1:37" ht="37.15" customHeight="1" thickBot="1" x14ac:dyDescent="0.3">
      <c r="A133" s="486"/>
      <c r="B133" s="473" t="s">
        <v>922</v>
      </c>
      <c r="C133" s="39" t="s">
        <v>505</v>
      </c>
      <c r="D133" s="35" t="s">
        <v>756</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40"/>
    </row>
    <row r="134" spans="1:37" ht="37.15" customHeight="1" x14ac:dyDescent="0.25">
      <c r="A134" s="486"/>
      <c r="B134" s="473"/>
      <c r="C134" s="39" t="s">
        <v>506</v>
      </c>
      <c r="D134" s="35" t="s">
        <v>757</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40"/>
    </row>
    <row r="135" spans="1:37" ht="37.15" customHeight="1" thickBot="1" x14ac:dyDescent="0.3">
      <c r="A135" s="487"/>
      <c r="B135" s="473"/>
      <c r="C135" s="39" t="s">
        <v>507</v>
      </c>
      <c r="D135" s="35" t="s">
        <v>758</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40"/>
    </row>
    <row r="136" spans="1:37" ht="37.15" customHeight="1" x14ac:dyDescent="0.25">
      <c r="A136" s="485" t="s">
        <v>514</v>
      </c>
      <c r="B136" s="473" t="s">
        <v>923</v>
      </c>
      <c r="C136" s="5" t="s">
        <v>449</v>
      </c>
      <c r="D136" s="35" t="s">
        <v>759</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40"/>
    </row>
    <row r="137" spans="1:37" ht="37.15" customHeight="1" x14ac:dyDescent="0.25">
      <c r="A137" s="486"/>
      <c r="B137" s="473"/>
      <c r="C137" s="5" t="s">
        <v>450</v>
      </c>
      <c r="D137" s="35" t="s">
        <v>760</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40"/>
    </row>
    <row r="138" spans="1:37" ht="37.15" customHeight="1" x14ac:dyDescent="0.25">
      <c r="A138" s="486"/>
      <c r="B138" s="473"/>
      <c r="C138" s="5" t="s">
        <v>451</v>
      </c>
      <c r="D138" s="35" t="s">
        <v>761</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40"/>
    </row>
    <row r="139" spans="1:37" ht="37.15" customHeight="1" x14ac:dyDescent="0.25">
      <c r="A139" s="486"/>
      <c r="B139" s="473"/>
      <c r="C139" s="5" t="s">
        <v>452</v>
      </c>
      <c r="D139" s="35" t="s">
        <v>762</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40"/>
    </row>
    <row r="140" spans="1:37" ht="37.15" customHeight="1" x14ac:dyDescent="0.25">
      <c r="A140" s="486"/>
      <c r="B140" s="473"/>
      <c r="C140" s="5" t="s">
        <v>453</v>
      </c>
      <c r="D140" s="35" t="s">
        <v>763</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40"/>
    </row>
    <row r="141" spans="1:37" ht="37.15" customHeight="1" thickBot="1" x14ac:dyDescent="0.3">
      <c r="A141" s="486"/>
      <c r="B141" s="473"/>
      <c r="C141" s="5" t="s">
        <v>454</v>
      </c>
      <c r="D141" s="35" t="s">
        <v>764</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40"/>
    </row>
    <row r="142" spans="1:37" ht="37.15" customHeight="1" x14ac:dyDescent="0.25">
      <c r="A142" s="486"/>
      <c r="B142" s="473"/>
      <c r="C142" s="5" t="s">
        <v>455</v>
      </c>
      <c r="D142" s="35" t="s">
        <v>765</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40"/>
    </row>
    <row r="143" spans="1:37" ht="37.15" customHeight="1" x14ac:dyDescent="0.25">
      <c r="A143" s="486"/>
      <c r="B143" s="473"/>
      <c r="C143" s="5" t="s">
        <v>456</v>
      </c>
      <c r="D143" s="35" t="s">
        <v>766</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40"/>
    </row>
    <row r="144" spans="1:37" ht="37.15" customHeight="1" x14ac:dyDescent="0.25">
      <c r="A144" s="486"/>
      <c r="B144" s="473"/>
      <c r="C144" s="5" t="s">
        <v>457</v>
      </c>
      <c r="D144" s="35" t="s">
        <v>767</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40"/>
    </row>
    <row r="145" spans="1:37" ht="37.15" customHeight="1" x14ac:dyDescent="0.25">
      <c r="A145" s="486"/>
      <c r="B145" s="473"/>
      <c r="C145" s="5" t="s">
        <v>458</v>
      </c>
      <c r="D145" s="35" t="s">
        <v>768</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40"/>
    </row>
    <row r="146" spans="1:37" ht="37.15" customHeight="1" x14ac:dyDescent="0.25">
      <c r="A146" s="486"/>
      <c r="B146" s="473"/>
      <c r="C146" s="5" t="s">
        <v>34</v>
      </c>
      <c r="D146" s="35" t="s">
        <v>769</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40"/>
    </row>
    <row r="147" spans="1:37" ht="37.15" customHeight="1" thickBot="1" x14ac:dyDescent="0.3">
      <c r="A147" s="486"/>
      <c r="B147" s="96"/>
      <c r="C147" s="210" t="s">
        <v>858</v>
      </c>
      <c r="D147" s="35" t="s">
        <v>770</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40"/>
    </row>
    <row r="148" spans="1:37" ht="37.15" customHeight="1" thickBot="1" x14ac:dyDescent="0.3">
      <c r="A148" s="487"/>
      <c r="B148" s="40" t="s">
        <v>459</v>
      </c>
      <c r="C148" s="5" t="s">
        <v>838</v>
      </c>
      <c r="D148" s="35" t="s">
        <v>771</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40"/>
    </row>
    <row r="149" spans="1:37" ht="37.15" customHeight="1" thickBot="1" x14ac:dyDescent="0.3">
      <c r="A149" s="485" t="s">
        <v>514</v>
      </c>
      <c r="B149" s="40" t="s">
        <v>460</v>
      </c>
      <c r="C149" s="5" t="s">
        <v>839</v>
      </c>
      <c r="D149" s="35" t="s">
        <v>772</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40"/>
    </row>
    <row r="150" spans="1:37" ht="37.15" customHeight="1" x14ac:dyDescent="0.25">
      <c r="A150" s="486"/>
      <c r="B150" s="473" t="s">
        <v>927</v>
      </c>
      <c r="C150" s="5" t="s">
        <v>462</v>
      </c>
      <c r="D150" s="35" t="s">
        <v>773</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40"/>
    </row>
    <row r="151" spans="1:37" ht="37.15" customHeight="1" x14ac:dyDescent="0.25">
      <c r="A151" s="486"/>
      <c r="B151" s="473"/>
      <c r="C151" s="5" t="s">
        <v>463</v>
      </c>
      <c r="D151" s="35" t="s">
        <v>774</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40"/>
    </row>
    <row r="152" spans="1:37" ht="37.15" customHeight="1" thickBot="1" x14ac:dyDescent="0.3">
      <c r="A152" s="486"/>
      <c r="B152" s="473"/>
      <c r="C152" s="5" t="s">
        <v>501</v>
      </c>
      <c r="D152" s="35" t="s">
        <v>775</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40"/>
    </row>
    <row r="153" spans="1:37" ht="37.15" customHeight="1" x14ac:dyDescent="0.25">
      <c r="A153" s="486"/>
      <c r="B153" s="488" t="s">
        <v>926</v>
      </c>
      <c r="C153" s="5" t="s">
        <v>27</v>
      </c>
      <c r="D153" s="35" t="s">
        <v>776</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40"/>
    </row>
    <row r="154" spans="1:37" ht="37.15" customHeight="1" x14ac:dyDescent="0.25">
      <c r="A154" s="486"/>
      <c r="B154" s="489"/>
      <c r="C154" s="5" t="s">
        <v>28</v>
      </c>
      <c r="D154" s="35" t="s">
        <v>777</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40"/>
    </row>
    <row r="155" spans="1:37" ht="37.15" customHeight="1" x14ac:dyDescent="0.25">
      <c r="A155" s="486"/>
      <c r="B155" s="489"/>
      <c r="C155" s="5" t="s">
        <v>29</v>
      </c>
      <c r="D155" s="35" t="s">
        <v>778</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40"/>
    </row>
    <row r="156" spans="1:37" ht="37.15" customHeight="1" x14ac:dyDescent="0.25">
      <c r="A156" s="486"/>
      <c r="B156" s="489"/>
      <c r="C156" s="5" t="s">
        <v>30</v>
      </c>
      <c r="D156" s="35" t="s">
        <v>779</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40"/>
    </row>
    <row r="157" spans="1:37" ht="37.15" customHeight="1" x14ac:dyDescent="0.25">
      <c r="A157" s="486"/>
      <c r="B157" s="489"/>
      <c r="C157" s="5" t="s">
        <v>31</v>
      </c>
      <c r="D157" s="35" t="s">
        <v>780</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40"/>
    </row>
    <row r="158" spans="1:37" ht="37.15" customHeight="1" x14ac:dyDescent="0.25">
      <c r="A158" s="486"/>
      <c r="B158" s="489"/>
      <c r="C158" s="5" t="s">
        <v>32</v>
      </c>
      <c r="D158" s="35" t="s">
        <v>781</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40"/>
    </row>
    <row r="159" spans="1:37" ht="37.15" customHeight="1" x14ac:dyDescent="0.25">
      <c r="A159" s="486"/>
      <c r="B159" s="489"/>
      <c r="C159" s="5" t="s">
        <v>33</v>
      </c>
      <c r="D159" s="35" t="s">
        <v>782</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40"/>
    </row>
    <row r="160" spans="1:37" ht="37.15" customHeight="1" thickBot="1" x14ac:dyDescent="0.3">
      <c r="A160" s="486"/>
      <c r="B160" s="489"/>
      <c r="C160" s="7" t="s">
        <v>34</v>
      </c>
      <c r="D160" s="35" t="s">
        <v>783</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40"/>
    </row>
    <row r="161" spans="1:38" ht="37.15" customHeight="1" thickBot="1" x14ac:dyDescent="0.3">
      <c r="A161" s="487"/>
      <c r="B161" s="490"/>
      <c r="C161" s="213" t="s">
        <v>859</v>
      </c>
      <c r="D161" s="35" t="s">
        <v>784</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41"/>
    </row>
    <row r="162" spans="1:38" ht="37.15" customHeight="1" thickBot="1" x14ac:dyDescent="0.3">
      <c r="A162" s="485" t="s">
        <v>515</v>
      </c>
      <c r="B162" s="101" t="s">
        <v>811</v>
      </c>
      <c r="C162" s="102"/>
      <c r="D162" s="476" t="s">
        <v>807</v>
      </c>
      <c r="E162" s="476"/>
      <c r="F162" s="476"/>
      <c r="G162" s="476"/>
      <c r="H162" s="476"/>
      <c r="I162" s="476"/>
      <c r="J162" s="476"/>
      <c r="K162" s="476"/>
      <c r="L162" s="476"/>
      <c r="M162" s="476"/>
      <c r="N162" s="476"/>
      <c r="O162" s="476"/>
      <c r="P162" s="477">
        <f>AL162</f>
        <v>44317</v>
      </c>
      <c r="Q162" s="478"/>
      <c r="R162" s="478"/>
      <c r="S162" s="478"/>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25">
      <c r="A163" s="486"/>
      <c r="B163" s="413" t="s">
        <v>6</v>
      </c>
      <c r="C163" s="415" t="s">
        <v>7</v>
      </c>
      <c r="D163" s="481" t="s">
        <v>8</v>
      </c>
      <c r="E163" s="333" t="s">
        <v>9</v>
      </c>
      <c r="F163" s="333"/>
      <c r="G163" s="333" t="s">
        <v>10</v>
      </c>
      <c r="H163" s="333"/>
      <c r="I163" s="333" t="s">
        <v>11</v>
      </c>
      <c r="J163" s="333"/>
      <c r="K163" s="333" t="s">
        <v>12</v>
      </c>
      <c r="L163" s="333"/>
      <c r="M163" s="328" t="s">
        <v>13</v>
      </c>
      <c r="N163" s="329"/>
      <c r="O163" s="328" t="s">
        <v>14</v>
      </c>
      <c r="P163" s="329"/>
      <c r="Q163" s="328" t="s">
        <v>15</v>
      </c>
      <c r="R163" s="329"/>
      <c r="S163" s="328" t="s">
        <v>16</v>
      </c>
      <c r="T163" s="329"/>
      <c r="U163" s="328" t="s">
        <v>17</v>
      </c>
      <c r="V163" s="329"/>
      <c r="W163" s="328" t="s">
        <v>18</v>
      </c>
      <c r="X163" s="329"/>
      <c r="Y163" s="328" t="s">
        <v>19</v>
      </c>
      <c r="Z163" s="329"/>
      <c r="AA163" s="328" t="s">
        <v>20</v>
      </c>
      <c r="AB163" s="329"/>
      <c r="AC163" s="333" t="s">
        <v>21</v>
      </c>
      <c r="AD163" s="333"/>
      <c r="AE163" s="333" t="s">
        <v>22</v>
      </c>
      <c r="AF163" s="333"/>
      <c r="AG163" s="333" t="s">
        <v>23</v>
      </c>
      <c r="AH163" s="333"/>
      <c r="AI163" s="334" t="s">
        <v>24</v>
      </c>
      <c r="AJ163" s="336" t="s">
        <v>90</v>
      </c>
      <c r="AK163" s="442" t="s">
        <v>91</v>
      </c>
    </row>
    <row r="164" spans="1:38" ht="37.15" customHeight="1" thickBot="1" x14ac:dyDescent="0.3">
      <c r="A164" s="486"/>
      <c r="B164" s="414"/>
      <c r="C164" s="416"/>
      <c r="D164" s="482"/>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35"/>
      <c r="AJ164" s="337"/>
      <c r="AK164" s="443"/>
    </row>
    <row r="165" spans="1:38" ht="37.15" customHeight="1" x14ac:dyDescent="0.25">
      <c r="A165" s="486"/>
      <c r="B165" s="480" t="s">
        <v>928</v>
      </c>
      <c r="C165" s="256" t="s">
        <v>840</v>
      </c>
      <c r="D165" s="35" t="s">
        <v>785</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39" t="str">
        <f>CONCATENATE(AJ165,AJ166,AJ167,AJ169,AJ170,AJ171,AJ172,AJ173,AJ174,AJ175,AJ176,AJ177,AJ178,AJ179,AJ180,AJ181,AJ182,AJ183,AJ184,AJ185,AJ187,AJ188,AJ189,AJ190,AJ191,AJ192,AJ193,AJ194,AJ195,AJ196,AJ197,AJ198,AJ199,AJ168,AJ200,AJ186)</f>
        <v/>
      </c>
    </row>
    <row r="166" spans="1:38" ht="37.15" customHeight="1" x14ac:dyDescent="0.25">
      <c r="A166" s="486"/>
      <c r="B166" s="473"/>
      <c r="C166" s="39" t="s">
        <v>993</v>
      </c>
      <c r="D166" s="35" t="s">
        <v>786</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40"/>
    </row>
    <row r="167" spans="1:38" ht="37.15" customHeight="1" x14ac:dyDescent="0.25">
      <c r="A167" s="486"/>
      <c r="B167" s="473"/>
      <c r="C167" s="39" t="s">
        <v>841</v>
      </c>
      <c r="D167" s="35" t="s">
        <v>787</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40"/>
    </row>
    <row r="168" spans="1:38" s="4" customFormat="1" ht="37.15" customHeight="1" x14ac:dyDescent="0.25">
      <c r="A168" s="486"/>
      <c r="B168" s="473"/>
      <c r="C168" s="203" t="s">
        <v>855</v>
      </c>
      <c r="D168" s="35" t="s">
        <v>788</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40"/>
    </row>
    <row r="169" spans="1:38" ht="37.15" customHeight="1" x14ac:dyDescent="0.25">
      <c r="A169" s="486"/>
      <c r="B169" s="473"/>
      <c r="C169" s="39" t="s">
        <v>842</v>
      </c>
      <c r="D169" s="35" t="s">
        <v>789</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40"/>
    </row>
    <row r="170" spans="1:38" ht="37.15" customHeight="1" x14ac:dyDescent="0.25">
      <c r="A170" s="486"/>
      <c r="B170" s="473"/>
      <c r="C170" s="39" t="s">
        <v>843</v>
      </c>
      <c r="D170" s="35" t="s">
        <v>790</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40"/>
    </row>
    <row r="171" spans="1:38" ht="37.15" customHeight="1" thickBot="1" x14ac:dyDescent="0.3">
      <c r="A171" s="486"/>
      <c r="B171" s="473"/>
      <c r="C171" s="39" t="s">
        <v>844</v>
      </c>
      <c r="D171" s="35" t="s">
        <v>791</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40"/>
    </row>
    <row r="172" spans="1:38" ht="37.15" customHeight="1" thickBot="1" x14ac:dyDescent="0.3">
      <c r="A172" s="486"/>
      <c r="B172" s="473" t="s">
        <v>929</v>
      </c>
      <c r="C172" s="39" t="s">
        <v>508</v>
      </c>
      <c r="D172" s="35" t="s">
        <v>792</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40"/>
    </row>
    <row r="173" spans="1:38" ht="37.15" customHeight="1" x14ac:dyDescent="0.25">
      <c r="A173" s="486"/>
      <c r="B173" s="473"/>
      <c r="C173" s="39" t="s">
        <v>509</v>
      </c>
      <c r="D173" s="35" t="s">
        <v>793</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40"/>
    </row>
    <row r="174" spans="1:38" ht="37.15" customHeight="1" thickBot="1" x14ac:dyDescent="0.3">
      <c r="A174" s="487"/>
      <c r="B174" s="473"/>
      <c r="C174" s="39" t="s">
        <v>510</v>
      </c>
      <c r="D174" s="35" t="s">
        <v>794</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40"/>
    </row>
    <row r="175" spans="1:38" ht="37.15" customHeight="1" x14ac:dyDescent="0.25">
      <c r="A175" s="485" t="s">
        <v>515</v>
      </c>
      <c r="B175" s="488" t="s">
        <v>930</v>
      </c>
      <c r="C175" s="5" t="s">
        <v>449</v>
      </c>
      <c r="D175" s="35" t="s">
        <v>795</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40"/>
    </row>
    <row r="176" spans="1:38" ht="37.15" customHeight="1" x14ac:dyDescent="0.25">
      <c r="A176" s="486"/>
      <c r="B176" s="489"/>
      <c r="C176" s="5" t="s">
        <v>450</v>
      </c>
      <c r="D176" s="35" t="s">
        <v>796</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40"/>
    </row>
    <row r="177" spans="1:37" ht="37.15" customHeight="1" x14ac:dyDescent="0.25">
      <c r="A177" s="486"/>
      <c r="B177" s="489"/>
      <c r="C177" s="5" t="s">
        <v>451</v>
      </c>
      <c r="D177" s="35" t="s">
        <v>797</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40"/>
    </row>
    <row r="178" spans="1:37" ht="37.15" customHeight="1" x14ac:dyDescent="0.25">
      <c r="A178" s="486"/>
      <c r="B178" s="489"/>
      <c r="C178" s="5" t="s">
        <v>452</v>
      </c>
      <c r="D178" s="35" t="s">
        <v>798</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40"/>
    </row>
    <row r="179" spans="1:37" ht="37.15" customHeight="1" x14ac:dyDescent="0.25">
      <c r="A179" s="486"/>
      <c r="B179" s="489"/>
      <c r="C179" s="5" t="s">
        <v>453</v>
      </c>
      <c r="D179" s="35" t="s">
        <v>799</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40"/>
    </row>
    <row r="180" spans="1:37" ht="37.15" customHeight="1" thickBot="1" x14ac:dyDescent="0.3">
      <c r="A180" s="486"/>
      <c r="B180" s="489"/>
      <c r="C180" s="5" t="s">
        <v>454</v>
      </c>
      <c r="D180" s="35" t="s">
        <v>800</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40"/>
    </row>
    <row r="181" spans="1:37" ht="37.15" customHeight="1" x14ac:dyDescent="0.25">
      <c r="A181" s="486"/>
      <c r="B181" s="489"/>
      <c r="C181" s="5" t="s">
        <v>455</v>
      </c>
      <c r="D181" s="35" t="s">
        <v>801</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40"/>
    </row>
    <row r="182" spans="1:37" ht="37.15" customHeight="1" x14ac:dyDescent="0.25">
      <c r="A182" s="486"/>
      <c r="B182" s="489"/>
      <c r="C182" s="5" t="s">
        <v>456</v>
      </c>
      <c r="D182" s="35" t="s">
        <v>802</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40"/>
    </row>
    <row r="183" spans="1:37" ht="37.15" customHeight="1" x14ac:dyDescent="0.25">
      <c r="A183" s="486"/>
      <c r="B183" s="489"/>
      <c r="C183" s="5" t="s">
        <v>457</v>
      </c>
      <c r="D183" s="35" t="s">
        <v>803</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40"/>
    </row>
    <row r="184" spans="1:37" ht="37.15" customHeight="1" x14ac:dyDescent="0.25">
      <c r="A184" s="486"/>
      <c r="B184" s="489"/>
      <c r="C184" s="5" t="s">
        <v>458</v>
      </c>
      <c r="D184" s="35" t="s">
        <v>804</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40"/>
    </row>
    <row r="185" spans="1:37" ht="37.15" customHeight="1" x14ac:dyDescent="0.25">
      <c r="A185" s="486"/>
      <c r="B185" s="489"/>
      <c r="C185" s="5" t="s">
        <v>34</v>
      </c>
      <c r="D185" s="35" t="s">
        <v>805</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40"/>
    </row>
    <row r="186" spans="1:37" ht="37.15" customHeight="1" thickBot="1" x14ac:dyDescent="0.3">
      <c r="A186" s="486"/>
      <c r="B186" s="491"/>
      <c r="C186" s="210" t="s">
        <v>858</v>
      </c>
      <c r="D186" s="35" t="s">
        <v>856</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40"/>
    </row>
    <row r="187" spans="1:37" ht="37.15" customHeight="1" thickBot="1" x14ac:dyDescent="0.3">
      <c r="A187" s="487"/>
      <c r="B187" s="40" t="s">
        <v>459</v>
      </c>
      <c r="C187" s="5" t="s">
        <v>845</v>
      </c>
      <c r="D187" s="35" t="s">
        <v>857</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40"/>
    </row>
    <row r="188" spans="1:37" ht="37.15" customHeight="1" thickBot="1" x14ac:dyDescent="0.3">
      <c r="A188" s="485" t="s">
        <v>515</v>
      </c>
      <c r="B188" s="40" t="s">
        <v>460</v>
      </c>
      <c r="C188" s="5" t="s">
        <v>846</v>
      </c>
      <c r="D188" s="35" t="s">
        <v>860</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40"/>
    </row>
    <row r="189" spans="1:37" ht="37.15" customHeight="1" x14ac:dyDescent="0.25">
      <c r="A189" s="486"/>
      <c r="B189" s="473" t="s">
        <v>924</v>
      </c>
      <c r="C189" s="5" t="s">
        <v>462</v>
      </c>
      <c r="D189" s="35" t="s">
        <v>861</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40"/>
    </row>
    <row r="190" spans="1:37" ht="37.15" customHeight="1" x14ac:dyDescent="0.25">
      <c r="A190" s="486"/>
      <c r="B190" s="473"/>
      <c r="C190" s="5" t="s">
        <v>463</v>
      </c>
      <c r="D190" s="35" t="s">
        <v>862</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40"/>
    </row>
    <row r="191" spans="1:37" ht="37.15" customHeight="1" thickBot="1" x14ac:dyDescent="0.3">
      <c r="A191" s="486"/>
      <c r="B191" s="473"/>
      <c r="C191" s="5" t="s">
        <v>501</v>
      </c>
      <c r="D191" s="35" t="s">
        <v>863</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40"/>
    </row>
    <row r="192" spans="1:37" ht="37.15" customHeight="1" x14ac:dyDescent="0.25">
      <c r="A192" s="486"/>
      <c r="B192" s="488" t="s">
        <v>925</v>
      </c>
      <c r="C192" s="5" t="s">
        <v>27</v>
      </c>
      <c r="D192" s="35" t="s">
        <v>864</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40"/>
    </row>
    <row r="193" spans="1:38" ht="37.15" customHeight="1" x14ac:dyDescent="0.25">
      <c r="A193" s="486"/>
      <c r="B193" s="489"/>
      <c r="C193" s="5" t="s">
        <v>28</v>
      </c>
      <c r="D193" s="35" t="s">
        <v>865</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40"/>
    </row>
    <row r="194" spans="1:38" ht="37.15" customHeight="1" x14ac:dyDescent="0.25">
      <c r="A194" s="486"/>
      <c r="B194" s="489"/>
      <c r="C194" s="5" t="s">
        <v>29</v>
      </c>
      <c r="D194" s="35" t="s">
        <v>866</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40"/>
    </row>
    <row r="195" spans="1:38" ht="37.15" customHeight="1" x14ac:dyDescent="0.25">
      <c r="A195" s="486"/>
      <c r="B195" s="489"/>
      <c r="C195" s="5" t="s">
        <v>30</v>
      </c>
      <c r="D195" s="35" t="s">
        <v>867</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40"/>
    </row>
    <row r="196" spans="1:38" ht="37.15" customHeight="1" x14ac:dyDescent="0.25">
      <c r="A196" s="486"/>
      <c r="B196" s="489"/>
      <c r="C196" s="5" t="s">
        <v>31</v>
      </c>
      <c r="D196" s="35" t="s">
        <v>868</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40"/>
    </row>
    <row r="197" spans="1:38" ht="37.15" customHeight="1" x14ac:dyDescent="0.25">
      <c r="A197" s="486"/>
      <c r="B197" s="489"/>
      <c r="C197" s="5" t="s">
        <v>32</v>
      </c>
      <c r="D197" s="35" t="s">
        <v>869</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40"/>
    </row>
    <row r="198" spans="1:38" ht="37.15" customHeight="1" x14ac:dyDescent="0.25">
      <c r="A198" s="486"/>
      <c r="B198" s="489"/>
      <c r="C198" s="5" t="s">
        <v>33</v>
      </c>
      <c r="D198" s="35" t="s">
        <v>870</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40"/>
    </row>
    <row r="199" spans="1:38" ht="37.15" customHeight="1" thickBot="1" x14ac:dyDescent="0.3">
      <c r="A199" s="486"/>
      <c r="B199" s="489"/>
      <c r="C199" s="7" t="s">
        <v>34</v>
      </c>
      <c r="D199" s="35" t="s">
        <v>871</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40"/>
    </row>
    <row r="200" spans="1:38" ht="37.15" customHeight="1" thickBot="1" x14ac:dyDescent="0.3">
      <c r="A200" s="487"/>
      <c r="B200" s="490"/>
      <c r="C200" s="213" t="s">
        <v>859</v>
      </c>
      <c r="D200" s="35" t="s">
        <v>872</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41"/>
    </row>
    <row r="201" spans="1:38" ht="37.15" customHeight="1" thickBot="1" x14ac:dyDescent="0.3">
      <c r="B201" s="101" t="s">
        <v>847</v>
      </c>
      <c r="C201" s="102"/>
      <c r="D201" s="476"/>
      <c r="E201" s="476"/>
      <c r="F201" s="476"/>
      <c r="G201" s="476"/>
      <c r="H201" s="476"/>
      <c r="I201" s="476"/>
      <c r="J201" s="476"/>
      <c r="K201" s="476"/>
      <c r="L201" s="476"/>
      <c r="M201" s="476"/>
      <c r="N201" s="476"/>
      <c r="O201" s="476"/>
      <c r="P201" s="477"/>
      <c r="Q201" s="478"/>
      <c r="R201" s="478"/>
      <c r="S201" s="478"/>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25">
      <c r="B202" s="494" t="str">
        <f>CONCATENATE(AK165,AK126,AK87,AK48,AK8)</f>
        <v/>
      </c>
      <c r="C202" s="495"/>
      <c r="D202" s="495"/>
      <c r="E202" s="495"/>
      <c r="F202" s="495"/>
      <c r="G202" s="495"/>
      <c r="H202" s="495"/>
      <c r="I202" s="495"/>
      <c r="J202" s="495"/>
      <c r="K202" s="495"/>
      <c r="L202" s="495"/>
      <c r="M202" s="495"/>
      <c r="N202" s="495"/>
      <c r="O202" s="495"/>
      <c r="P202" s="495"/>
      <c r="Q202" s="495"/>
      <c r="R202" s="495"/>
      <c r="S202" s="495"/>
      <c r="T202" s="495"/>
      <c r="U202" s="495"/>
      <c r="V202" s="495"/>
      <c r="W202" s="495"/>
      <c r="X202" s="495"/>
      <c r="Y202" s="495"/>
      <c r="Z202" s="495"/>
      <c r="AA202" s="495"/>
      <c r="AB202" s="495"/>
      <c r="AC202" s="495"/>
      <c r="AD202" s="495"/>
      <c r="AE202" s="495"/>
      <c r="AF202" s="495"/>
      <c r="AG202" s="495"/>
      <c r="AH202" s="495"/>
      <c r="AI202" s="496"/>
    </row>
    <row r="203" spans="1:38" x14ac:dyDescent="0.25">
      <c r="B203" s="497"/>
      <c r="C203" s="498"/>
      <c r="D203" s="498"/>
      <c r="E203" s="498"/>
      <c r="F203" s="498"/>
      <c r="G203" s="498"/>
      <c r="H203" s="498"/>
      <c r="I203" s="498"/>
      <c r="J203" s="498"/>
      <c r="K203" s="498"/>
      <c r="L203" s="498"/>
      <c r="M203" s="498"/>
      <c r="N203" s="498"/>
      <c r="O203" s="498"/>
      <c r="P203" s="498"/>
      <c r="Q203" s="498"/>
      <c r="R203" s="498"/>
      <c r="S203" s="498"/>
      <c r="T203" s="498"/>
      <c r="U203" s="498"/>
      <c r="V203" s="498"/>
      <c r="W203" s="498"/>
      <c r="X203" s="498"/>
      <c r="Y203" s="498"/>
      <c r="Z203" s="498"/>
      <c r="AA203" s="498"/>
      <c r="AB203" s="498"/>
      <c r="AC203" s="498"/>
      <c r="AD203" s="498"/>
      <c r="AE203" s="498"/>
      <c r="AF203" s="498"/>
      <c r="AG203" s="498"/>
      <c r="AH203" s="498"/>
      <c r="AI203" s="499"/>
    </row>
    <row r="204" spans="1:38" x14ac:dyDescent="0.25">
      <c r="B204" s="497"/>
      <c r="C204" s="498"/>
      <c r="D204" s="498"/>
      <c r="E204" s="498"/>
      <c r="F204" s="498"/>
      <c r="G204" s="498"/>
      <c r="H204" s="498"/>
      <c r="I204" s="498"/>
      <c r="J204" s="498"/>
      <c r="K204" s="498"/>
      <c r="L204" s="498"/>
      <c r="M204" s="498"/>
      <c r="N204" s="498"/>
      <c r="O204" s="498"/>
      <c r="P204" s="498"/>
      <c r="Q204" s="498"/>
      <c r="R204" s="498"/>
      <c r="S204" s="498"/>
      <c r="T204" s="498"/>
      <c r="U204" s="498"/>
      <c r="V204" s="498"/>
      <c r="W204" s="498"/>
      <c r="X204" s="498"/>
      <c r="Y204" s="498"/>
      <c r="Z204" s="498"/>
      <c r="AA204" s="498"/>
      <c r="AB204" s="498"/>
      <c r="AC204" s="498"/>
      <c r="AD204" s="498"/>
      <c r="AE204" s="498"/>
      <c r="AF204" s="498"/>
      <c r="AG204" s="498"/>
      <c r="AH204" s="498"/>
      <c r="AI204" s="499"/>
    </row>
    <row r="205" spans="1:38" x14ac:dyDescent="0.25">
      <c r="B205" s="497"/>
      <c r="C205" s="498"/>
      <c r="D205" s="498"/>
      <c r="E205" s="498"/>
      <c r="F205" s="498"/>
      <c r="G205" s="498"/>
      <c r="H205" s="498"/>
      <c r="I205" s="498"/>
      <c r="J205" s="498"/>
      <c r="K205" s="498"/>
      <c r="L205" s="498"/>
      <c r="M205" s="498"/>
      <c r="N205" s="498"/>
      <c r="O205" s="498"/>
      <c r="P205" s="498"/>
      <c r="Q205" s="498"/>
      <c r="R205" s="498"/>
      <c r="S205" s="498"/>
      <c r="T205" s="498"/>
      <c r="U205" s="498"/>
      <c r="V205" s="498"/>
      <c r="W205" s="498"/>
      <c r="X205" s="498"/>
      <c r="Y205" s="498"/>
      <c r="Z205" s="498"/>
      <c r="AA205" s="498"/>
      <c r="AB205" s="498"/>
      <c r="AC205" s="498"/>
      <c r="AD205" s="498"/>
      <c r="AE205" s="498"/>
      <c r="AF205" s="498"/>
      <c r="AG205" s="498"/>
      <c r="AH205" s="498"/>
      <c r="AI205" s="499"/>
    </row>
    <row r="206" spans="1:38" x14ac:dyDescent="0.25">
      <c r="B206" s="497"/>
      <c r="C206" s="498"/>
      <c r="D206" s="498"/>
      <c r="E206" s="498"/>
      <c r="F206" s="498"/>
      <c r="G206" s="498"/>
      <c r="H206" s="498"/>
      <c r="I206" s="498"/>
      <c r="J206" s="498"/>
      <c r="K206" s="498"/>
      <c r="L206" s="498"/>
      <c r="M206" s="498"/>
      <c r="N206" s="498"/>
      <c r="O206" s="498"/>
      <c r="P206" s="498"/>
      <c r="Q206" s="498"/>
      <c r="R206" s="498"/>
      <c r="S206" s="498"/>
      <c r="T206" s="498"/>
      <c r="U206" s="498"/>
      <c r="V206" s="498"/>
      <c r="W206" s="498"/>
      <c r="X206" s="498"/>
      <c r="Y206" s="498"/>
      <c r="Z206" s="498"/>
      <c r="AA206" s="498"/>
      <c r="AB206" s="498"/>
      <c r="AC206" s="498"/>
      <c r="AD206" s="498"/>
      <c r="AE206" s="498"/>
      <c r="AF206" s="498"/>
      <c r="AG206" s="498"/>
      <c r="AH206" s="498"/>
      <c r="AI206" s="499"/>
    </row>
    <row r="207" spans="1:38" x14ac:dyDescent="0.25">
      <c r="B207" s="497"/>
      <c r="C207" s="498"/>
      <c r="D207" s="498"/>
      <c r="E207" s="498"/>
      <c r="F207" s="498"/>
      <c r="G207" s="498"/>
      <c r="H207" s="498"/>
      <c r="I207" s="498"/>
      <c r="J207" s="498"/>
      <c r="K207" s="498"/>
      <c r="L207" s="498"/>
      <c r="M207" s="498"/>
      <c r="N207" s="498"/>
      <c r="O207" s="498"/>
      <c r="P207" s="498"/>
      <c r="Q207" s="498"/>
      <c r="R207" s="498"/>
      <c r="S207" s="498"/>
      <c r="T207" s="498"/>
      <c r="U207" s="498"/>
      <c r="V207" s="498"/>
      <c r="W207" s="498"/>
      <c r="X207" s="498"/>
      <c r="Y207" s="498"/>
      <c r="Z207" s="498"/>
      <c r="AA207" s="498"/>
      <c r="AB207" s="498"/>
      <c r="AC207" s="498"/>
      <c r="AD207" s="498"/>
      <c r="AE207" s="498"/>
      <c r="AF207" s="498"/>
      <c r="AG207" s="498"/>
      <c r="AH207" s="498"/>
      <c r="AI207" s="499"/>
    </row>
    <row r="208" spans="1:38" x14ac:dyDescent="0.25">
      <c r="B208" s="497"/>
      <c r="C208" s="498"/>
      <c r="D208" s="498"/>
      <c r="E208" s="498"/>
      <c r="F208" s="498"/>
      <c r="G208" s="498"/>
      <c r="H208" s="498"/>
      <c r="I208" s="498"/>
      <c r="J208" s="498"/>
      <c r="K208" s="498"/>
      <c r="L208" s="498"/>
      <c r="M208" s="498"/>
      <c r="N208" s="498"/>
      <c r="O208" s="498"/>
      <c r="P208" s="498"/>
      <c r="Q208" s="498"/>
      <c r="R208" s="498"/>
      <c r="S208" s="498"/>
      <c r="T208" s="498"/>
      <c r="U208" s="498"/>
      <c r="V208" s="498"/>
      <c r="W208" s="498"/>
      <c r="X208" s="498"/>
      <c r="Y208" s="498"/>
      <c r="Z208" s="498"/>
      <c r="AA208" s="498"/>
      <c r="AB208" s="498"/>
      <c r="AC208" s="498"/>
      <c r="AD208" s="498"/>
      <c r="AE208" s="498"/>
      <c r="AF208" s="498"/>
      <c r="AG208" s="498"/>
      <c r="AH208" s="498"/>
      <c r="AI208" s="499"/>
    </row>
    <row r="209" spans="2:35" x14ac:dyDescent="0.25">
      <c r="B209" s="497"/>
      <c r="C209" s="498"/>
      <c r="D209" s="498"/>
      <c r="E209" s="498"/>
      <c r="F209" s="498"/>
      <c r="G209" s="498"/>
      <c r="H209" s="498"/>
      <c r="I209" s="498"/>
      <c r="J209" s="498"/>
      <c r="K209" s="498"/>
      <c r="L209" s="498"/>
      <c r="M209" s="498"/>
      <c r="N209" s="498"/>
      <c r="O209" s="498"/>
      <c r="P209" s="498"/>
      <c r="Q209" s="498"/>
      <c r="R209" s="498"/>
      <c r="S209" s="498"/>
      <c r="T209" s="498"/>
      <c r="U209" s="498"/>
      <c r="V209" s="498"/>
      <c r="W209" s="498"/>
      <c r="X209" s="498"/>
      <c r="Y209" s="498"/>
      <c r="Z209" s="498"/>
      <c r="AA209" s="498"/>
      <c r="AB209" s="498"/>
      <c r="AC209" s="498"/>
      <c r="AD209" s="498"/>
      <c r="AE209" s="498"/>
      <c r="AF209" s="498"/>
      <c r="AG209" s="498"/>
      <c r="AH209" s="498"/>
      <c r="AI209" s="499"/>
    </row>
    <row r="210" spans="2:35" x14ac:dyDescent="0.25">
      <c r="B210" s="497"/>
      <c r="C210" s="498"/>
      <c r="D210" s="498"/>
      <c r="E210" s="498"/>
      <c r="F210" s="498"/>
      <c r="G210" s="498"/>
      <c r="H210" s="498"/>
      <c r="I210" s="498"/>
      <c r="J210" s="498"/>
      <c r="K210" s="498"/>
      <c r="L210" s="498"/>
      <c r="M210" s="498"/>
      <c r="N210" s="498"/>
      <c r="O210" s="498"/>
      <c r="P210" s="498"/>
      <c r="Q210" s="498"/>
      <c r="R210" s="498"/>
      <c r="S210" s="498"/>
      <c r="T210" s="498"/>
      <c r="U210" s="498"/>
      <c r="V210" s="498"/>
      <c r="W210" s="498"/>
      <c r="X210" s="498"/>
      <c r="Y210" s="498"/>
      <c r="Z210" s="498"/>
      <c r="AA210" s="498"/>
      <c r="AB210" s="498"/>
      <c r="AC210" s="498"/>
      <c r="AD210" s="498"/>
      <c r="AE210" s="498"/>
      <c r="AF210" s="498"/>
      <c r="AG210" s="498"/>
      <c r="AH210" s="498"/>
      <c r="AI210" s="499"/>
    </row>
    <row r="211" spans="2:35" x14ac:dyDescent="0.25">
      <c r="B211" s="497"/>
      <c r="C211" s="498"/>
      <c r="D211" s="498"/>
      <c r="E211" s="498"/>
      <c r="F211" s="498"/>
      <c r="G211" s="498"/>
      <c r="H211" s="498"/>
      <c r="I211" s="498"/>
      <c r="J211" s="498"/>
      <c r="K211" s="498"/>
      <c r="L211" s="498"/>
      <c r="M211" s="498"/>
      <c r="N211" s="498"/>
      <c r="O211" s="498"/>
      <c r="P211" s="498"/>
      <c r="Q211" s="498"/>
      <c r="R211" s="498"/>
      <c r="S211" s="498"/>
      <c r="T211" s="498"/>
      <c r="U211" s="498"/>
      <c r="V211" s="498"/>
      <c r="W211" s="498"/>
      <c r="X211" s="498"/>
      <c r="Y211" s="498"/>
      <c r="Z211" s="498"/>
      <c r="AA211" s="498"/>
      <c r="AB211" s="498"/>
      <c r="AC211" s="498"/>
      <c r="AD211" s="498"/>
      <c r="AE211" s="498"/>
      <c r="AF211" s="498"/>
      <c r="AG211" s="498"/>
      <c r="AH211" s="498"/>
      <c r="AI211" s="499"/>
    </row>
    <row r="212" spans="2:35" x14ac:dyDescent="0.25">
      <c r="B212" s="497"/>
      <c r="C212" s="498"/>
      <c r="D212" s="498"/>
      <c r="E212" s="498"/>
      <c r="F212" s="498"/>
      <c r="G212" s="498"/>
      <c r="H212" s="498"/>
      <c r="I212" s="498"/>
      <c r="J212" s="498"/>
      <c r="K212" s="498"/>
      <c r="L212" s="498"/>
      <c r="M212" s="498"/>
      <c r="N212" s="498"/>
      <c r="O212" s="498"/>
      <c r="P212" s="498"/>
      <c r="Q212" s="498"/>
      <c r="R212" s="498"/>
      <c r="S212" s="498"/>
      <c r="T212" s="498"/>
      <c r="U212" s="498"/>
      <c r="V212" s="498"/>
      <c r="W212" s="498"/>
      <c r="X212" s="498"/>
      <c r="Y212" s="498"/>
      <c r="Z212" s="498"/>
      <c r="AA212" s="498"/>
      <c r="AB212" s="498"/>
      <c r="AC212" s="498"/>
      <c r="AD212" s="498"/>
      <c r="AE212" s="498"/>
      <c r="AF212" s="498"/>
      <c r="AG212" s="498"/>
      <c r="AH212" s="498"/>
      <c r="AI212" s="499"/>
    </row>
    <row r="213" spans="2:35" x14ac:dyDescent="0.25">
      <c r="B213" s="497"/>
      <c r="C213" s="498"/>
      <c r="D213" s="498"/>
      <c r="E213" s="498"/>
      <c r="F213" s="498"/>
      <c r="G213" s="498"/>
      <c r="H213" s="498"/>
      <c r="I213" s="498"/>
      <c r="J213" s="498"/>
      <c r="K213" s="498"/>
      <c r="L213" s="498"/>
      <c r="M213" s="498"/>
      <c r="N213" s="498"/>
      <c r="O213" s="498"/>
      <c r="P213" s="498"/>
      <c r="Q213" s="498"/>
      <c r="R213" s="498"/>
      <c r="S213" s="498"/>
      <c r="T213" s="498"/>
      <c r="U213" s="498"/>
      <c r="V213" s="498"/>
      <c r="W213" s="498"/>
      <c r="X213" s="498"/>
      <c r="Y213" s="498"/>
      <c r="Z213" s="498"/>
      <c r="AA213" s="498"/>
      <c r="AB213" s="498"/>
      <c r="AC213" s="498"/>
      <c r="AD213" s="498"/>
      <c r="AE213" s="498"/>
      <c r="AF213" s="498"/>
      <c r="AG213" s="498"/>
      <c r="AH213" s="498"/>
      <c r="AI213" s="499"/>
    </row>
    <row r="214" spans="2:35" x14ac:dyDescent="0.25">
      <c r="B214" s="497"/>
      <c r="C214" s="498"/>
      <c r="D214" s="498"/>
      <c r="E214" s="498"/>
      <c r="F214" s="498"/>
      <c r="G214" s="498"/>
      <c r="H214" s="498"/>
      <c r="I214" s="498"/>
      <c r="J214" s="498"/>
      <c r="K214" s="498"/>
      <c r="L214" s="498"/>
      <c r="M214" s="498"/>
      <c r="N214" s="498"/>
      <c r="O214" s="498"/>
      <c r="P214" s="498"/>
      <c r="Q214" s="498"/>
      <c r="R214" s="498"/>
      <c r="S214" s="498"/>
      <c r="T214" s="498"/>
      <c r="U214" s="498"/>
      <c r="V214" s="498"/>
      <c r="W214" s="498"/>
      <c r="X214" s="498"/>
      <c r="Y214" s="498"/>
      <c r="Z214" s="498"/>
      <c r="AA214" s="498"/>
      <c r="AB214" s="498"/>
      <c r="AC214" s="498"/>
      <c r="AD214" s="498"/>
      <c r="AE214" s="498"/>
      <c r="AF214" s="498"/>
      <c r="AG214" s="498"/>
      <c r="AH214" s="498"/>
      <c r="AI214" s="499"/>
    </row>
    <row r="215" spans="2:35" x14ac:dyDescent="0.25">
      <c r="B215" s="497"/>
      <c r="C215" s="498"/>
      <c r="D215" s="498"/>
      <c r="E215" s="498"/>
      <c r="F215" s="498"/>
      <c r="G215" s="498"/>
      <c r="H215" s="498"/>
      <c r="I215" s="498"/>
      <c r="J215" s="498"/>
      <c r="K215" s="498"/>
      <c r="L215" s="498"/>
      <c r="M215" s="498"/>
      <c r="N215" s="498"/>
      <c r="O215" s="498"/>
      <c r="P215" s="498"/>
      <c r="Q215" s="498"/>
      <c r="R215" s="498"/>
      <c r="S215" s="498"/>
      <c r="T215" s="498"/>
      <c r="U215" s="498"/>
      <c r="V215" s="498"/>
      <c r="W215" s="498"/>
      <c r="X215" s="498"/>
      <c r="Y215" s="498"/>
      <c r="Z215" s="498"/>
      <c r="AA215" s="498"/>
      <c r="AB215" s="498"/>
      <c r="AC215" s="498"/>
      <c r="AD215" s="498"/>
      <c r="AE215" s="498"/>
      <c r="AF215" s="498"/>
      <c r="AG215" s="498"/>
      <c r="AH215" s="498"/>
      <c r="AI215" s="499"/>
    </row>
    <row r="216" spans="2:35" x14ac:dyDescent="0.25">
      <c r="B216" s="497"/>
      <c r="C216" s="498"/>
      <c r="D216" s="498"/>
      <c r="E216" s="498"/>
      <c r="F216" s="498"/>
      <c r="G216" s="498"/>
      <c r="H216" s="498"/>
      <c r="I216" s="498"/>
      <c r="J216" s="498"/>
      <c r="K216" s="498"/>
      <c r="L216" s="498"/>
      <c r="M216" s="498"/>
      <c r="N216" s="498"/>
      <c r="O216" s="498"/>
      <c r="P216" s="498"/>
      <c r="Q216" s="498"/>
      <c r="R216" s="498"/>
      <c r="S216" s="498"/>
      <c r="T216" s="498"/>
      <c r="U216" s="498"/>
      <c r="V216" s="498"/>
      <c r="W216" s="498"/>
      <c r="X216" s="498"/>
      <c r="Y216" s="498"/>
      <c r="Z216" s="498"/>
      <c r="AA216" s="498"/>
      <c r="AB216" s="498"/>
      <c r="AC216" s="498"/>
      <c r="AD216" s="498"/>
      <c r="AE216" s="498"/>
      <c r="AF216" s="498"/>
      <c r="AG216" s="498"/>
      <c r="AH216" s="498"/>
      <c r="AI216" s="499"/>
    </row>
    <row r="217" spans="2:35" x14ac:dyDescent="0.25">
      <c r="B217" s="497"/>
      <c r="C217" s="498"/>
      <c r="D217" s="498"/>
      <c r="E217" s="498"/>
      <c r="F217" s="498"/>
      <c r="G217" s="498"/>
      <c r="H217" s="498"/>
      <c r="I217" s="498"/>
      <c r="J217" s="498"/>
      <c r="K217" s="498"/>
      <c r="L217" s="498"/>
      <c r="M217" s="498"/>
      <c r="N217" s="498"/>
      <c r="O217" s="498"/>
      <c r="P217" s="498"/>
      <c r="Q217" s="498"/>
      <c r="R217" s="498"/>
      <c r="S217" s="498"/>
      <c r="T217" s="498"/>
      <c r="U217" s="498"/>
      <c r="V217" s="498"/>
      <c r="W217" s="498"/>
      <c r="X217" s="498"/>
      <c r="Y217" s="498"/>
      <c r="Z217" s="498"/>
      <c r="AA217" s="498"/>
      <c r="AB217" s="498"/>
      <c r="AC217" s="498"/>
      <c r="AD217" s="498"/>
      <c r="AE217" s="498"/>
      <c r="AF217" s="498"/>
      <c r="AG217" s="498"/>
      <c r="AH217" s="498"/>
      <c r="AI217" s="499"/>
    </row>
    <row r="218" spans="2:35" x14ac:dyDescent="0.25">
      <c r="B218" s="497"/>
      <c r="C218" s="498"/>
      <c r="D218" s="498"/>
      <c r="E218" s="498"/>
      <c r="F218" s="498"/>
      <c r="G218" s="498"/>
      <c r="H218" s="498"/>
      <c r="I218" s="498"/>
      <c r="J218" s="498"/>
      <c r="K218" s="498"/>
      <c r="L218" s="498"/>
      <c r="M218" s="498"/>
      <c r="N218" s="498"/>
      <c r="O218" s="498"/>
      <c r="P218" s="498"/>
      <c r="Q218" s="498"/>
      <c r="R218" s="498"/>
      <c r="S218" s="498"/>
      <c r="T218" s="498"/>
      <c r="U218" s="498"/>
      <c r="V218" s="498"/>
      <c r="W218" s="498"/>
      <c r="X218" s="498"/>
      <c r="Y218" s="498"/>
      <c r="Z218" s="498"/>
      <c r="AA218" s="498"/>
      <c r="AB218" s="498"/>
      <c r="AC218" s="498"/>
      <c r="AD218" s="498"/>
      <c r="AE218" s="498"/>
      <c r="AF218" s="498"/>
      <c r="AG218" s="498"/>
      <c r="AH218" s="498"/>
      <c r="AI218" s="499"/>
    </row>
    <row r="219" spans="2:35" x14ac:dyDescent="0.25">
      <c r="B219" s="497"/>
      <c r="C219" s="498"/>
      <c r="D219" s="498"/>
      <c r="E219" s="498"/>
      <c r="F219" s="498"/>
      <c r="G219" s="498"/>
      <c r="H219" s="498"/>
      <c r="I219" s="498"/>
      <c r="J219" s="498"/>
      <c r="K219" s="498"/>
      <c r="L219" s="498"/>
      <c r="M219" s="498"/>
      <c r="N219" s="498"/>
      <c r="O219" s="498"/>
      <c r="P219" s="498"/>
      <c r="Q219" s="498"/>
      <c r="R219" s="498"/>
      <c r="S219" s="498"/>
      <c r="T219" s="498"/>
      <c r="U219" s="498"/>
      <c r="V219" s="498"/>
      <c r="W219" s="498"/>
      <c r="X219" s="498"/>
      <c r="Y219" s="498"/>
      <c r="Z219" s="498"/>
      <c r="AA219" s="498"/>
      <c r="AB219" s="498"/>
      <c r="AC219" s="498"/>
      <c r="AD219" s="498"/>
      <c r="AE219" s="498"/>
      <c r="AF219" s="498"/>
      <c r="AG219" s="498"/>
      <c r="AH219" s="498"/>
      <c r="AI219" s="499"/>
    </row>
    <row r="220" spans="2:35" x14ac:dyDescent="0.25">
      <c r="B220" s="497"/>
      <c r="C220" s="498"/>
      <c r="D220" s="498"/>
      <c r="E220" s="498"/>
      <c r="F220" s="498"/>
      <c r="G220" s="498"/>
      <c r="H220" s="498"/>
      <c r="I220" s="498"/>
      <c r="J220" s="498"/>
      <c r="K220" s="498"/>
      <c r="L220" s="498"/>
      <c r="M220" s="498"/>
      <c r="N220" s="498"/>
      <c r="O220" s="498"/>
      <c r="P220" s="498"/>
      <c r="Q220" s="498"/>
      <c r="R220" s="498"/>
      <c r="S220" s="498"/>
      <c r="T220" s="498"/>
      <c r="U220" s="498"/>
      <c r="V220" s="498"/>
      <c r="W220" s="498"/>
      <c r="X220" s="498"/>
      <c r="Y220" s="498"/>
      <c r="Z220" s="498"/>
      <c r="AA220" s="498"/>
      <c r="AB220" s="498"/>
      <c r="AC220" s="498"/>
      <c r="AD220" s="498"/>
      <c r="AE220" s="498"/>
      <c r="AF220" s="498"/>
      <c r="AG220" s="498"/>
      <c r="AH220" s="498"/>
      <c r="AI220" s="499"/>
    </row>
    <row r="221" spans="2:35" x14ac:dyDescent="0.25">
      <c r="B221" s="497"/>
      <c r="C221" s="498"/>
      <c r="D221" s="498"/>
      <c r="E221" s="498"/>
      <c r="F221" s="498"/>
      <c r="G221" s="498"/>
      <c r="H221" s="498"/>
      <c r="I221" s="498"/>
      <c r="J221" s="498"/>
      <c r="K221" s="498"/>
      <c r="L221" s="498"/>
      <c r="M221" s="498"/>
      <c r="N221" s="498"/>
      <c r="O221" s="498"/>
      <c r="P221" s="498"/>
      <c r="Q221" s="498"/>
      <c r="R221" s="498"/>
      <c r="S221" s="498"/>
      <c r="T221" s="498"/>
      <c r="U221" s="498"/>
      <c r="V221" s="498"/>
      <c r="W221" s="498"/>
      <c r="X221" s="498"/>
      <c r="Y221" s="498"/>
      <c r="Z221" s="498"/>
      <c r="AA221" s="498"/>
      <c r="AB221" s="498"/>
      <c r="AC221" s="498"/>
      <c r="AD221" s="498"/>
      <c r="AE221" s="498"/>
      <c r="AF221" s="498"/>
      <c r="AG221" s="498"/>
      <c r="AH221" s="498"/>
      <c r="AI221" s="499"/>
    </row>
    <row r="222" spans="2:35" x14ac:dyDescent="0.25">
      <c r="B222" s="497"/>
      <c r="C222" s="498"/>
      <c r="D222" s="498"/>
      <c r="E222" s="498"/>
      <c r="F222" s="498"/>
      <c r="G222" s="498"/>
      <c r="H222" s="498"/>
      <c r="I222" s="498"/>
      <c r="J222" s="498"/>
      <c r="K222" s="498"/>
      <c r="L222" s="498"/>
      <c r="M222" s="498"/>
      <c r="N222" s="498"/>
      <c r="O222" s="498"/>
      <c r="P222" s="498"/>
      <c r="Q222" s="498"/>
      <c r="R222" s="498"/>
      <c r="S222" s="498"/>
      <c r="T222" s="498"/>
      <c r="U222" s="498"/>
      <c r="V222" s="498"/>
      <c r="W222" s="498"/>
      <c r="X222" s="498"/>
      <c r="Y222" s="498"/>
      <c r="Z222" s="498"/>
      <c r="AA222" s="498"/>
      <c r="AB222" s="498"/>
      <c r="AC222" s="498"/>
      <c r="AD222" s="498"/>
      <c r="AE222" s="498"/>
      <c r="AF222" s="498"/>
      <c r="AG222" s="498"/>
      <c r="AH222" s="498"/>
      <c r="AI222" s="499"/>
    </row>
    <row r="223" spans="2:35" x14ac:dyDescent="0.25">
      <c r="B223" s="497"/>
      <c r="C223" s="498"/>
      <c r="D223" s="498"/>
      <c r="E223" s="498"/>
      <c r="F223" s="498"/>
      <c r="G223" s="498"/>
      <c r="H223" s="498"/>
      <c r="I223" s="498"/>
      <c r="J223" s="498"/>
      <c r="K223" s="498"/>
      <c r="L223" s="498"/>
      <c r="M223" s="498"/>
      <c r="N223" s="498"/>
      <c r="O223" s="498"/>
      <c r="P223" s="498"/>
      <c r="Q223" s="498"/>
      <c r="R223" s="498"/>
      <c r="S223" s="498"/>
      <c r="T223" s="498"/>
      <c r="U223" s="498"/>
      <c r="V223" s="498"/>
      <c r="W223" s="498"/>
      <c r="X223" s="498"/>
      <c r="Y223" s="498"/>
      <c r="Z223" s="498"/>
      <c r="AA223" s="498"/>
      <c r="AB223" s="498"/>
      <c r="AC223" s="498"/>
      <c r="AD223" s="498"/>
      <c r="AE223" s="498"/>
      <c r="AF223" s="498"/>
      <c r="AG223" s="498"/>
      <c r="AH223" s="498"/>
      <c r="AI223" s="499"/>
    </row>
    <row r="224" spans="2:35" x14ac:dyDescent="0.25">
      <c r="B224" s="497"/>
      <c r="C224" s="498"/>
      <c r="D224" s="498"/>
      <c r="E224" s="498"/>
      <c r="F224" s="498"/>
      <c r="G224" s="498"/>
      <c r="H224" s="498"/>
      <c r="I224" s="498"/>
      <c r="J224" s="498"/>
      <c r="K224" s="498"/>
      <c r="L224" s="498"/>
      <c r="M224" s="498"/>
      <c r="N224" s="498"/>
      <c r="O224" s="498"/>
      <c r="P224" s="498"/>
      <c r="Q224" s="498"/>
      <c r="R224" s="498"/>
      <c r="S224" s="498"/>
      <c r="T224" s="498"/>
      <c r="U224" s="498"/>
      <c r="V224" s="498"/>
      <c r="W224" s="498"/>
      <c r="X224" s="498"/>
      <c r="Y224" s="498"/>
      <c r="Z224" s="498"/>
      <c r="AA224" s="498"/>
      <c r="AB224" s="498"/>
      <c r="AC224" s="498"/>
      <c r="AD224" s="498"/>
      <c r="AE224" s="498"/>
      <c r="AF224" s="498"/>
      <c r="AG224" s="498"/>
      <c r="AH224" s="498"/>
      <c r="AI224" s="499"/>
    </row>
    <row r="225" spans="2:35" x14ac:dyDescent="0.25">
      <c r="B225" s="497"/>
      <c r="C225" s="498"/>
      <c r="D225" s="498"/>
      <c r="E225" s="498"/>
      <c r="F225" s="498"/>
      <c r="G225" s="498"/>
      <c r="H225" s="498"/>
      <c r="I225" s="498"/>
      <c r="J225" s="498"/>
      <c r="K225" s="498"/>
      <c r="L225" s="498"/>
      <c r="M225" s="498"/>
      <c r="N225" s="498"/>
      <c r="O225" s="498"/>
      <c r="P225" s="498"/>
      <c r="Q225" s="498"/>
      <c r="R225" s="498"/>
      <c r="S225" s="498"/>
      <c r="T225" s="498"/>
      <c r="U225" s="498"/>
      <c r="V225" s="498"/>
      <c r="W225" s="498"/>
      <c r="X225" s="498"/>
      <c r="Y225" s="498"/>
      <c r="Z225" s="498"/>
      <c r="AA225" s="498"/>
      <c r="AB225" s="498"/>
      <c r="AC225" s="498"/>
      <c r="AD225" s="498"/>
      <c r="AE225" s="498"/>
      <c r="AF225" s="498"/>
      <c r="AG225" s="498"/>
      <c r="AH225" s="498"/>
      <c r="AI225" s="499"/>
    </row>
    <row r="226" spans="2:35" x14ac:dyDescent="0.25">
      <c r="B226" s="497"/>
      <c r="C226" s="498"/>
      <c r="D226" s="498"/>
      <c r="E226" s="498"/>
      <c r="F226" s="498"/>
      <c r="G226" s="498"/>
      <c r="H226" s="498"/>
      <c r="I226" s="498"/>
      <c r="J226" s="498"/>
      <c r="K226" s="498"/>
      <c r="L226" s="498"/>
      <c r="M226" s="498"/>
      <c r="N226" s="498"/>
      <c r="O226" s="498"/>
      <c r="P226" s="498"/>
      <c r="Q226" s="498"/>
      <c r="R226" s="498"/>
      <c r="S226" s="498"/>
      <c r="T226" s="498"/>
      <c r="U226" s="498"/>
      <c r="V226" s="498"/>
      <c r="W226" s="498"/>
      <c r="X226" s="498"/>
      <c r="Y226" s="498"/>
      <c r="Z226" s="498"/>
      <c r="AA226" s="498"/>
      <c r="AB226" s="498"/>
      <c r="AC226" s="498"/>
      <c r="AD226" s="498"/>
      <c r="AE226" s="498"/>
      <c r="AF226" s="498"/>
      <c r="AG226" s="498"/>
      <c r="AH226" s="498"/>
      <c r="AI226" s="499"/>
    </row>
    <row r="227" spans="2:35" x14ac:dyDescent="0.25">
      <c r="B227" s="497"/>
      <c r="C227" s="498"/>
      <c r="D227" s="498"/>
      <c r="E227" s="498"/>
      <c r="F227" s="498"/>
      <c r="G227" s="498"/>
      <c r="H227" s="498"/>
      <c r="I227" s="498"/>
      <c r="J227" s="498"/>
      <c r="K227" s="498"/>
      <c r="L227" s="498"/>
      <c r="M227" s="498"/>
      <c r="N227" s="498"/>
      <c r="O227" s="498"/>
      <c r="P227" s="498"/>
      <c r="Q227" s="498"/>
      <c r="R227" s="498"/>
      <c r="S227" s="498"/>
      <c r="T227" s="498"/>
      <c r="U227" s="498"/>
      <c r="V227" s="498"/>
      <c r="W227" s="498"/>
      <c r="X227" s="498"/>
      <c r="Y227" s="498"/>
      <c r="Z227" s="498"/>
      <c r="AA227" s="498"/>
      <c r="AB227" s="498"/>
      <c r="AC227" s="498"/>
      <c r="AD227" s="498"/>
      <c r="AE227" s="498"/>
      <c r="AF227" s="498"/>
      <c r="AG227" s="498"/>
      <c r="AH227" s="498"/>
      <c r="AI227" s="499"/>
    </row>
    <row r="228" spans="2:35" x14ac:dyDescent="0.25">
      <c r="B228" s="497"/>
      <c r="C228" s="498"/>
      <c r="D228" s="498"/>
      <c r="E228" s="498"/>
      <c r="F228" s="498"/>
      <c r="G228" s="498"/>
      <c r="H228" s="498"/>
      <c r="I228" s="498"/>
      <c r="J228" s="498"/>
      <c r="K228" s="498"/>
      <c r="L228" s="498"/>
      <c r="M228" s="498"/>
      <c r="N228" s="498"/>
      <c r="O228" s="498"/>
      <c r="P228" s="498"/>
      <c r="Q228" s="498"/>
      <c r="R228" s="498"/>
      <c r="S228" s="498"/>
      <c r="T228" s="498"/>
      <c r="U228" s="498"/>
      <c r="V228" s="498"/>
      <c r="W228" s="498"/>
      <c r="X228" s="498"/>
      <c r="Y228" s="498"/>
      <c r="Z228" s="498"/>
      <c r="AA228" s="498"/>
      <c r="AB228" s="498"/>
      <c r="AC228" s="498"/>
      <c r="AD228" s="498"/>
      <c r="AE228" s="498"/>
      <c r="AF228" s="498"/>
      <c r="AG228" s="498"/>
      <c r="AH228" s="498"/>
      <c r="AI228" s="499"/>
    </row>
    <row r="229" spans="2:35" x14ac:dyDescent="0.25">
      <c r="B229" s="497"/>
      <c r="C229" s="498"/>
      <c r="D229" s="498"/>
      <c r="E229" s="498"/>
      <c r="F229" s="498"/>
      <c r="G229" s="498"/>
      <c r="H229" s="498"/>
      <c r="I229" s="498"/>
      <c r="J229" s="498"/>
      <c r="K229" s="498"/>
      <c r="L229" s="498"/>
      <c r="M229" s="498"/>
      <c r="N229" s="498"/>
      <c r="O229" s="498"/>
      <c r="P229" s="498"/>
      <c r="Q229" s="498"/>
      <c r="R229" s="498"/>
      <c r="S229" s="498"/>
      <c r="T229" s="498"/>
      <c r="U229" s="498"/>
      <c r="V229" s="498"/>
      <c r="W229" s="498"/>
      <c r="X229" s="498"/>
      <c r="Y229" s="498"/>
      <c r="Z229" s="498"/>
      <c r="AA229" s="498"/>
      <c r="AB229" s="498"/>
      <c r="AC229" s="498"/>
      <c r="AD229" s="498"/>
      <c r="AE229" s="498"/>
      <c r="AF229" s="498"/>
      <c r="AG229" s="498"/>
      <c r="AH229" s="498"/>
      <c r="AI229" s="499"/>
    </row>
    <row r="230" spans="2:35" x14ac:dyDescent="0.25">
      <c r="B230" s="497"/>
      <c r="C230" s="498"/>
      <c r="D230" s="498"/>
      <c r="E230" s="498"/>
      <c r="F230" s="498"/>
      <c r="G230" s="498"/>
      <c r="H230" s="498"/>
      <c r="I230" s="498"/>
      <c r="J230" s="498"/>
      <c r="K230" s="498"/>
      <c r="L230" s="498"/>
      <c r="M230" s="498"/>
      <c r="N230" s="498"/>
      <c r="O230" s="498"/>
      <c r="P230" s="498"/>
      <c r="Q230" s="498"/>
      <c r="R230" s="498"/>
      <c r="S230" s="498"/>
      <c r="T230" s="498"/>
      <c r="U230" s="498"/>
      <c r="V230" s="498"/>
      <c r="W230" s="498"/>
      <c r="X230" s="498"/>
      <c r="Y230" s="498"/>
      <c r="Z230" s="498"/>
      <c r="AA230" s="498"/>
      <c r="AB230" s="498"/>
      <c r="AC230" s="498"/>
      <c r="AD230" s="498"/>
      <c r="AE230" s="498"/>
      <c r="AF230" s="498"/>
      <c r="AG230" s="498"/>
      <c r="AH230" s="498"/>
      <c r="AI230" s="499"/>
    </row>
    <row r="231" spans="2:35" x14ac:dyDescent="0.25">
      <c r="B231" s="497"/>
      <c r="C231" s="498"/>
      <c r="D231" s="498"/>
      <c r="E231" s="498"/>
      <c r="F231" s="498"/>
      <c r="G231" s="498"/>
      <c r="H231" s="498"/>
      <c r="I231" s="498"/>
      <c r="J231" s="498"/>
      <c r="K231" s="498"/>
      <c r="L231" s="498"/>
      <c r="M231" s="498"/>
      <c r="N231" s="498"/>
      <c r="O231" s="498"/>
      <c r="P231" s="498"/>
      <c r="Q231" s="498"/>
      <c r="R231" s="498"/>
      <c r="S231" s="498"/>
      <c r="T231" s="498"/>
      <c r="U231" s="498"/>
      <c r="V231" s="498"/>
      <c r="W231" s="498"/>
      <c r="X231" s="498"/>
      <c r="Y231" s="498"/>
      <c r="Z231" s="498"/>
      <c r="AA231" s="498"/>
      <c r="AB231" s="498"/>
      <c r="AC231" s="498"/>
      <c r="AD231" s="498"/>
      <c r="AE231" s="498"/>
      <c r="AF231" s="498"/>
      <c r="AG231" s="498"/>
      <c r="AH231" s="498"/>
      <c r="AI231" s="499"/>
    </row>
    <row r="232" spans="2:35" x14ac:dyDescent="0.25">
      <c r="B232" s="497"/>
      <c r="C232" s="498"/>
      <c r="D232" s="498"/>
      <c r="E232" s="498"/>
      <c r="F232" s="498"/>
      <c r="G232" s="498"/>
      <c r="H232" s="498"/>
      <c r="I232" s="498"/>
      <c r="J232" s="498"/>
      <c r="K232" s="498"/>
      <c r="L232" s="498"/>
      <c r="M232" s="498"/>
      <c r="N232" s="498"/>
      <c r="O232" s="498"/>
      <c r="P232" s="498"/>
      <c r="Q232" s="498"/>
      <c r="R232" s="498"/>
      <c r="S232" s="498"/>
      <c r="T232" s="498"/>
      <c r="U232" s="498"/>
      <c r="V232" s="498"/>
      <c r="W232" s="498"/>
      <c r="X232" s="498"/>
      <c r="Y232" s="498"/>
      <c r="Z232" s="498"/>
      <c r="AA232" s="498"/>
      <c r="AB232" s="498"/>
      <c r="AC232" s="498"/>
      <c r="AD232" s="498"/>
      <c r="AE232" s="498"/>
      <c r="AF232" s="498"/>
      <c r="AG232" s="498"/>
      <c r="AH232" s="498"/>
      <c r="AI232" s="499"/>
    </row>
    <row r="233" spans="2:35" x14ac:dyDescent="0.25">
      <c r="B233" s="497"/>
      <c r="C233" s="498"/>
      <c r="D233" s="498"/>
      <c r="E233" s="498"/>
      <c r="F233" s="498"/>
      <c r="G233" s="498"/>
      <c r="H233" s="498"/>
      <c r="I233" s="498"/>
      <c r="J233" s="498"/>
      <c r="K233" s="498"/>
      <c r="L233" s="498"/>
      <c r="M233" s="498"/>
      <c r="N233" s="498"/>
      <c r="O233" s="498"/>
      <c r="P233" s="498"/>
      <c r="Q233" s="498"/>
      <c r="R233" s="498"/>
      <c r="S233" s="498"/>
      <c r="T233" s="498"/>
      <c r="U233" s="498"/>
      <c r="V233" s="498"/>
      <c r="W233" s="498"/>
      <c r="X233" s="498"/>
      <c r="Y233" s="498"/>
      <c r="Z233" s="498"/>
      <c r="AA233" s="498"/>
      <c r="AB233" s="498"/>
      <c r="AC233" s="498"/>
      <c r="AD233" s="498"/>
      <c r="AE233" s="498"/>
      <c r="AF233" s="498"/>
      <c r="AG233" s="498"/>
      <c r="AH233" s="498"/>
      <c r="AI233" s="499"/>
    </row>
    <row r="234" spans="2:35" x14ac:dyDescent="0.25">
      <c r="B234" s="497"/>
      <c r="C234" s="498"/>
      <c r="D234" s="498"/>
      <c r="E234" s="498"/>
      <c r="F234" s="498"/>
      <c r="G234" s="498"/>
      <c r="H234" s="498"/>
      <c r="I234" s="498"/>
      <c r="J234" s="498"/>
      <c r="K234" s="498"/>
      <c r="L234" s="498"/>
      <c r="M234" s="498"/>
      <c r="N234" s="498"/>
      <c r="O234" s="498"/>
      <c r="P234" s="498"/>
      <c r="Q234" s="498"/>
      <c r="R234" s="498"/>
      <c r="S234" s="498"/>
      <c r="T234" s="498"/>
      <c r="U234" s="498"/>
      <c r="V234" s="498"/>
      <c r="W234" s="498"/>
      <c r="X234" s="498"/>
      <c r="Y234" s="498"/>
      <c r="Z234" s="498"/>
      <c r="AA234" s="498"/>
      <c r="AB234" s="498"/>
      <c r="AC234" s="498"/>
      <c r="AD234" s="498"/>
      <c r="AE234" s="498"/>
      <c r="AF234" s="498"/>
      <c r="AG234" s="498"/>
      <c r="AH234" s="498"/>
      <c r="AI234" s="499"/>
    </row>
    <row r="235" spans="2:35" x14ac:dyDescent="0.25">
      <c r="B235" s="497"/>
      <c r="C235" s="498"/>
      <c r="D235" s="498"/>
      <c r="E235" s="498"/>
      <c r="F235" s="498"/>
      <c r="G235" s="498"/>
      <c r="H235" s="498"/>
      <c r="I235" s="498"/>
      <c r="J235" s="498"/>
      <c r="K235" s="498"/>
      <c r="L235" s="498"/>
      <c r="M235" s="498"/>
      <c r="N235" s="498"/>
      <c r="O235" s="498"/>
      <c r="P235" s="498"/>
      <c r="Q235" s="498"/>
      <c r="R235" s="498"/>
      <c r="S235" s="498"/>
      <c r="T235" s="498"/>
      <c r="U235" s="498"/>
      <c r="V235" s="498"/>
      <c r="W235" s="498"/>
      <c r="X235" s="498"/>
      <c r="Y235" s="498"/>
      <c r="Z235" s="498"/>
      <c r="AA235" s="498"/>
      <c r="AB235" s="498"/>
      <c r="AC235" s="498"/>
      <c r="AD235" s="498"/>
      <c r="AE235" s="498"/>
      <c r="AF235" s="498"/>
      <c r="AG235" s="498"/>
      <c r="AH235" s="498"/>
      <c r="AI235" s="499"/>
    </row>
    <row r="236" spans="2:35" x14ac:dyDescent="0.25">
      <c r="B236" s="497"/>
      <c r="C236" s="498"/>
      <c r="D236" s="498"/>
      <c r="E236" s="498"/>
      <c r="F236" s="498"/>
      <c r="G236" s="498"/>
      <c r="H236" s="498"/>
      <c r="I236" s="498"/>
      <c r="J236" s="498"/>
      <c r="K236" s="498"/>
      <c r="L236" s="498"/>
      <c r="M236" s="498"/>
      <c r="N236" s="498"/>
      <c r="O236" s="498"/>
      <c r="P236" s="498"/>
      <c r="Q236" s="498"/>
      <c r="R236" s="498"/>
      <c r="S236" s="498"/>
      <c r="T236" s="498"/>
      <c r="U236" s="498"/>
      <c r="V236" s="498"/>
      <c r="W236" s="498"/>
      <c r="X236" s="498"/>
      <c r="Y236" s="498"/>
      <c r="Z236" s="498"/>
      <c r="AA236" s="498"/>
      <c r="AB236" s="498"/>
      <c r="AC236" s="498"/>
      <c r="AD236" s="498"/>
      <c r="AE236" s="498"/>
      <c r="AF236" s="498"/>
      <c r="AG236" s="498"/>
      <c r="AH236" s="498"/>
      <c r="AI236" s="499"/>
    </row>
    <row r="237" spans="2:35" x14ac:dyDescent="0.25">
      <c r="B237" s="497"/>
      <c r="C237" s="498"/>
      <c r="D237" s="498"/>
      <c r="E237" s="498"/>
      <c r="F237" s="498"/>
      <c r="G237" s="498"/>
      <c r="H237" s="498"/>
      <c r="I237" s="498"/>
      <c r="J237" s="498"/>
      <c r="K237" s="498"/>
      <c r="L237" s="498"/>
      <c r="M237" s="498"/>
      <c r="N237" s="498"/>
      <c r="O237" s="498"/>
      <c r="P237" s="498"/>
      <c r="Q237" s="498"/>
      <c r="R237" s="498"/>
      <c r="S237" s="498"/>
      <c r="T237" s="498"/>
      <c r="U237" s="498"/>
      <c r="V237" s="498"/>
      <c r="W237" s="498"/>
      <c r="X237" s="498"/>
      <c r="Y237" s="498"/>
      <c r="Z237" s="498"/>
      <c r="AA237" s="498"/>
      <c r="AB237" s="498"/>
      <c r="AC237" s="498"/>
      <c r="AD237" s="498"/>
      <c r="AE237" s="498"/>
      <c r="AF237" s="498"/>
      <c r="AG237" s="498"/>
      <c r="AH237" s="498"/>
      <c r="AI237" s="499"/>
    </row>
    <row r="238" spans="2:35" x14ac:dyDescent="0.25">
      <c r="B238" s="497"/>
      <c r="C238" s="498"/>
      <c r="D238" s="498"/>
      <c r="E238" s="498"/>
      <c r="F238" s="498"/>
      <c r="G238" s="498"/>
      <c r="H238" s="498"/>
      <c r="I238" s="498"/>
      <c r="J238" s="498"/>
      <c r="K238" s="498"/>
      <c r="L238" s="498"/>
      <c r="M238" s="498"/>
      <c r="N238" s="498"/>
      <c r="O238" s="498"/>
      <c r="P238" s="498"/>
      <c r="Q238" s="498"/>
      <c r="R238" s="498"/>
      <c r="S238" s="498"/>
      <c r="T238" s="498"/>
      <c r="U238" s="498"/>
      <c r="V238" s="498"/>
      <c r="W238" s="498"/>
      <c r="X238" s="498"/>
      <c r="Y238" s="498"/>
      <c r="Z238" s="498"/>
      <c r="AA238" s="498"/>
      <c r="AB238" s="498"/>
      <c r="AC238" s="498"/>
      <c r="AD238" s="498"/>
      <c r="AE238" s="498"/>
      <c r="AF238" s="498"/>
      <c r="AG238" s="498"/>
      <c r="AH238" s="498"/>
      <c r="AI238" s="499"/>
    </row>
    <row r="239" spans="2:35" x14ac:dyDescent="0.25">
      <c r="B239" s="497"/>
      <c r="C239" s="498"/>
      <c r="D239" s="498"/>
      <c r="E239" s="498"/>
      <c r="F239" s="498"/>
      <c r="G239" s="498"/>
      <c r="H239" s="498"/>
      <c r="I239" s="498"/>
      <c r="J239" s="498"/>
      <c r="K239" s="498"/>
      <c r="L239" s="498"/>
      <c r="M239" s="498"/>
      <c r="N239" s="498"/>
      <c r="O239" s="498"/>
      <c r="P239" s="498"/>
      <c r="Q239" s="498"/>
      <c r="R239" s="498"/>
      <c r="S239" s="498"/>
      <c r="T239" s="498"/>
      <c r="U239" s="498"/>
      <c r="V239" s="498"/>
      <c r="W239" s="498"/>
      <c r="X239" s="498"/>
      <c r="Y239" s="498"/>
      <c r="Z239" s="498"/>
      <c r="AA239" s="498"/>
      <c r="AB239" s="498"/>
      <c r="AC239" s="498"/>
      <c r="AD239" s="498"/>
      <c r="AE239" s="498"/>
      <c r="AF239" s="498"/>
      <c r="AG239" s="498"/>
      <c r="AH239" s="498"/>
      <c r="AI239" s="499"/>
    </row>
    <row r="240" spans="2:35" x14ac:dyDescent="0.25">
      <c r="B240" s="497"/>
      <c r="C240" s="498"/>
      <c r="D240" s="498"/>
      <c r="E240" s="498"/>
      <c r="F240" s="498"/>
      <c r="G240" s="498"/>
      <c r="H240" s="498"/>
      <c r="I240" s="498"/>
      <c r="J240" s="498"/>
      <c r="K240" s="498"/>
      <c r="L240" s="498"/>
      <c r="M240" s="498"/>
      <c r="N240" s="498"/>
      <c r="O240" s="498"/>
      <c r="P240" s="498"/>
      <c r="Q240" s="498"/>
      <c r="R240" s="498"/>
      <c r="S240" s="498"/>
      <c r="T240" s="498"/>
      <c r="U240" s="498"/>
      <c r="V240" s="498"/>
      <c r="W240" s="498"/>
      <c r="X240" s="498"/>
      <c r="Y240" s="498"/>
      <c r="Z240" s="498"/>
      <c r="AA240" s="498"/>
      <c r="AB240" s="498"/>
      <c r="AC240" s="498"/>
      <c r="AD240" s="498"/>
      <c r="AE240" s="498"/>
      <c r="AF240" s="498"/>
      <c r="AG240" s="498"/>
      <c r="AH240" s="498"/>
      <c r="AI240" s="499"/>
    </row>
    <row r="241" spans="2:35" x14ac:dyDescent="0.25">
      <c r="B241" s="497"/>
      <c r="C241" s="498"/>
      <c r="D241" s="498"/>
      <c r="E241" s="498"/>
      <c r="F241" s="498"/>
      <c r="G241" s="498"/>
      <c r="H241" s="498"/>
      <c r="I241" s="498"/>
      <c r="J241" s="498"/>
      <c r="K241" s="498"/>
      <c r="L241" s="498"/>
      <c r="M241" s="498"/>
      <c r="N241" s="498"/>
      <c r="O241" s="498"/>
      <c r="P241" s="498"/>
      <c r="Q241" s="498"/>
      <c r="R241" s="498"/>
      <c r="S241" s="498"/>
      <c r="T241" s="498"/>
      <c r="U241" s="498"/>
      <c r="V241" s="498"/>
      <c r="W241" s="498"/>
      <c r="X241" s="498"/>
      <c r="Y241" s="498"/>
      <c r="Z241" s="498"/>
      <c r="AA241" s="498"/>
      <c r="AB241" s="498"/>
      <c r="AC241" s="498"/>
      <c r="AD241" s="498"/>
      <c r="AE241" s="498"/>
      <c r="AF241" s="498"/>
      <c r="AG241" s="498"/>
      <c r="AH241" s="498"/>
      <c r="AI241" s="499"/>
    </row>
    <row r="242" spans="2:35" x14ac:dyDescent="0.25">
      <c r="B242" s="497"/>
      <c r="C242" s="498"/>
      <c r="D242" s="498"/>
      <c r="E242" s="498"/>
      <c r="F242" s="498"/>
      <c r="G242" s="498"/>
      <c r="H242" s="498"/>
      <c r="I242" s="498"/>
      <c r="J242" s="498"/>
      <c r="K242" s="498"/>
      <c r="L242" s="498"/>
      <c r="M242" s="498"/>
      <c r="N242" s="498"/>
      <c r="O242" s="498"/>
      <c r="P242" s="498"/>
      <c r="Q242" s="498"/>
      <c r="R242" s="498"/>
      <c r="S242" s="498"/>
      <c r="T242" s="498"/>
      <c r="U242" s="498"/>
      <c r="V242" s="498"/>
      <c r="W242" s="498"/>
      <c r="X242" s="498"/>
      <c r="Y242" s="498"/>
      <c r="Z242" s="498"/>
      <c r="AA242" s="498"/>
      <c r="AB242" s="498"/>
      <c r="AC242" s="498"/>
      <c r="AD242" s="498"/>
      <c r="AE242" s="498"/>
      <c r="AF242" s="498"/>
      <c r="AG242" s="498"/>
      <c r="AH242" s="498"/>
      <c r="AI242" s="499"/>
    </row>
    <row r="243" spans="2:35" x14ac:dyDescent="0.25">
      <c r="B243" s="497"/>
      <c r="C243" s="498"/>
      <c r="D243" s="498"/>
      <c r="E243" s="498"/>
      <c r="F243" s="498"/>
      <c r="G243" s="498"/>
      <c r="H243" s="498"/>
      <c r="I243" s="498"/>
      <c r="J243" s="498"/>
      <c r="K243" s="498"/>
      <c r="L243" s="498"/>
      <c r="M243" s="498"/>
      <c r="N243" s="498"/>
      <c r="O243" s="498"/>
      <c r="P243" s="498"/>
      <c r="Q243" s="498"/>
      <c r="R243" s="498"/>
      <c r="S243" s="498"/>
      <c r="T243" s="498"/>
      <c r="U243" s="498"/>
      <c r="V243" s="498"/>
      <c r="W243" s="498"/>
      <c r="X243" s="498"/>
      <c r="Y243" s="498"/>
      <c r="Z243" s="498"/>
      <c r="AA243" s="498"/>
      <c r="AB243" s="498"/>
      <c r="AC243" s="498"/>
      <c r="AD243" s="498"/>
      <c r="AE243" s="498"/>
      <c r="AF243" s="498"/>
      <c r="AG243" s="498"/>
      <c r="AH243" s="498"/>
      <c r="AI243" s="499"/>
    </row>
    <row r="244" spans="2:35" x14ac:dyDescent="0.25">
      <c r="B244" s="497"/>
      <c r="C244" s="498"/>
      <c r="D244" s="498"/>
      <c r="E244" s="498"/>
      <c r="F244" s="498"/>
      <c r="G244" s="498"/>
      <c r="H244" s="498"/>
      <c r="I244" s="498"/>
      <c r="J244" s="498"/>
      <c r="K244" s="498"/>
      <c r="L244" s="498"/>
      <c r="M244" s="498"/>
      <c r="N244" s="498"/>
      <c r="O244" s="498"/>
      <c r="P244" s="498"/>
      <c r="Q244" s="498"/>
      <c r="R244" s="498"/>
      <c r="S244" s="498"/>
      <c r="T244" s="498"/>
      <c r="U244" s="498"/>
      <c r="V244" s="498"/>
      <c r="W244" s="498"/>
      <c r="X244" s="498"/>
      <c r="Y244" s="498"/>
      <c r="Z244" s="498"/>
      <c r="AA244" s="498"/>
      <c r="AB244" s="498"/>
      <c r="AC244" s="498"/>
      <c r="AD244" s="498"/>
      <c r="AE244" s="498"/>
      <c r="AF244" s="498"/>
      <c r="AG244" s="498"/>
      <c r="AH244" s="498"/>
      <c r="AI244" s="499"/>
    </row>
    <row r="245" spans="2:35" x14ac:dyDescent="0.25">
      <c r="B245" s="497"/>
      <c r="C245" s="498"/>
      <c r="D245" s="498"/>
      <c r="E245" s="498"/>
      <c r="F245" s="498"/>
      <c r="G245" s="498"/>
      <c r="H245" s="498"/>
      <c r="I245" s="498"/>
      <c r="J245" s="498"/>
      <c r="K245" s="498"/>
      <c r="L245" s="498"/>
      <c r="M245" s="498"/>
      <c r="N245" s="498"/>
      <c r="O245" s="498"/>
      <c r="P245" s="498"/>
      <c r="Q245" s="498"/>
      <c r="R245" s="498"/>
      <c r="S245" s="498"/>
      <c r="T245" s="498"/>
      <c r="U245" s="498"/>
      <c r="V245" s="498"/>
      <c r="W245" s="498"/>
      <c r="X245" s="498"/>
      <c r="Y245" s="498"/>
      <c r="Z245" s="498"/>
      <c r="AA245" s="498"/>
      <c r="AB245" s="498"/>
      <c r="AC245" s="498"/>
      <c r="AD245" s="498"/>
      <c r="AE245" s="498"/>
      <c r="AF245" s="498"/>
      <c r="AG245" s="498"/>
      <c r="AH245" s="498"/>
      <c r="AI245" s="499"/>
    </row>
    <row r="246" spans="2:35" x14ac:dyDescent="0.25">
      <c r="B246" s="497"/>
      <c r="C246" s="498"/>
      <c r="D246" s="498"/>
      <c r="E246" s="498"/>
      <c r="F246" s="498"/>
      <c r="G246" s="498"/>
      <c r="H246" s="498"/>
      <c r="I246" s="498"/>
      <c r="J246" s="498"/>
      <c r="K246" s="498"/>
      <c r="L246" s="498"/>
      <c r="M246" s="498"/>
      <c r="N246" s="498"/>
      <c r="O246" s="498"/>
      <c r="P246" s="498"/>
      <c r="Q246" s="498"/>
      <c r="R246" s="498"/>
      <c r="S246" s="498"/>
      <c r="T246" s="498"/>
      <c r="U246" s="498"/>
      <c r="V246" s="498"/>
      <c r="W246" s="498"/>
      <c r="X246" s="498"/>
      <c r="Y246" s="498"/>
      <c r="Z246" s="498"/>
      <c r="AA246" s="498"/>
      <c r="AB246" s="498"/>
      <c r="AC246" s="498"/>
      <c r="AD246" s="498"/>
      <c r="AE246" s="498"/>
      <c r="AF246" s="498"/>
      <c r="AG246" s="498"/>
      <c r="AH246" s="498"/>
      <c r="AI246" s="499"/>
    </row>
    <row r="247" spans="2:35" x14ac:dyDescent="0.25">
      <c r="B247" s="497"/>
      <c r="C247" s="498"/>
      <c r="D247" s="498"/>
      <c r="E247" s="498"/>
      <c r="F247" s="498"/>
      <c r="G247" s="498"/>
      <c r="H247" s="498"/>
      <c r="I247" s="498"/>
      <c r="J247" s="498"/>
      <c r="K247" s="498"/>
      <c r="L247" s="498"/>
      <c r="M247" s="498"/>
      <c r="N247" s="498"/>
      <c r="O247" s="498"/>
      <c r="P247" s="498"/>
      <c r="Q247" s="498"/>
      <c r="R247" s="498"/>
      <c r="S247" s="498"/>
      <c r="T247" s="498"/>
      <c r="U247" s="498"/>
      <c r="V247" s="498"/>
      <c r="W247" s="498"/>
      <c r="X247" s="498"/>
      <c r="Y247" s="498"/>
      <c r="Z247" s="498"/>
      <c r="AA247" s="498"/>
      <c r="AB247" s="498"/>
      <c r="AC247" s="498"/>
      <c r="AD247" s="498"/>
      <c r="AE247" s="498"/>
      <c r="AF247" s="498"/>
      <c r="AG247" s="498"/>
      <c r="AH247" s="498"/>
      <c r="AI247" s="499"/>
    </row>
    <row r="248" spans="2:35" x14ac:dyDescent="0.25">
      <c r="B248" s="497"/>
      <c r="C248" s="498"/>
      <c r="D248" s="498"/>
      <c r="E248" s="498"/>
      <c r="F248" s="498"/>
      <c r="G248" s="498"/>
      <c r="H248" s="498"/>
      <c r="I248" s="498"/>
      <c r="J248" s="498"/>
      <c r="K248" s="498"/>
      <c r="L248" s="498"/>
      <c r="M248" s="498"/>
      <c r="N248" s="498"/>
      <c r="O248" s="498"/>
      <c r="P248" s="498"/>
      <c r="Q248" s="498"/>
      <c r="R248" s="498"/>
      <c r="S248" s="498"/>
      <c r="T248" s="498"/>
      <c r="U248" s="498"/>
      <c r="V248" s="498"/>
      <c r="W248" s="498"/>
      <c r="X248" s="498"/>
      <c r="Y248" s="498"/>
      <c r="Z248" s="498"/>
      <c r="AA248" s="498"/>
      <c r="AB248" s="498"/>
      <c r="AC248" s="498"/>
      <c r="AD248" s="498"/>
      <c r="AE248" s="498"/>
      <c r="AF248" s="498"/>
      <c r="AG248" s="498"/>
      <c r="AH248" s="498"/>
      <c r="AI248" s="499"/>
    </row>
    <row r="249" spans="2:35" x14ac:dyDescent="0.25">
      <c r="B249" s="497"/>
      <c r="C249" s="498"/>
      <c r="D249" s="498"/>
      <c r="E249" s="498"/>
      <c r="F249" s="498"/>
      <c r="G249" s="498"/>
      <c r="H249" s="498"/>
      <c r="I249" s="498"/>
      <c r="J249" s="498"/>
      <c r="K249" s="498"/>
      <c r="L249" s="498"/>
      <c r="M249" s="498"/>
      <c r="N249" s="498"/>
      <c r="O249" s="498"/>
      <c r="P249" s="498"/>
      <c r="Q249" s="498"/>
      <c r="R249" s="498"/>
      <c r="S249" s="498"/>
      <c r="T249" s="498"/>
      <c r="U249" s="498"/>
      <c r="V249" s="498"/>
      <c r="W249" s="498"/>
      <c r="X249" s="498"/>
      <c r="Y249" s="498"/>
      <c r="Z249" s="498"/>
      <c r="AA249" s="498"/>
      <c r="AB249" s="498"/>
      <c r="AC249" s="498"/>
      <c r="AD249" s="498"/>
      <c r="AE249" s="498"/>
      <c r="AF249" s="498"/>
      <c r="AG249" s="498"/>
      <c r="AH249" s="498"/>
      <c r="AI249" s="499"/>
    </row>
    <row r="250" spans="2:35" x14ac:dyDescent="0.25">
      <c r="B250" s="497"/>
      <c r="C250" s="498"/>
      <c r="D250" s="498"/>
      <c r="E250" s="498"/>
      <c r="F250" s="498"/>
      <c r="G250" s="498"/>
      <c r="H250" s="498"/>
      <c r="I250" s="498"/>
      <c r="J250" s="498"/>
      <c r="K250" s="498"/>
      <c r="L250" s="498"/>
      <c r="M250" s="498"/>
      <c r="N250" s="498"/>
      <c r="O250" s="498"/>
      <c r="P250" s="498"/>
      <c r="Q250" s="498"/>
      <c r="R250" s="498"/>
      <c r="S250" s="498"/>
      <c r="T250" s="498"/>
      <c r="U250" s="498"/>
      <c r="V250" s="498"/>
      <c r="W250" s="498"/>
      <c r="X250" s="498"/>
      <c r="Y250" s="498"/>
      <c r="Z250" s="498"/>
      <c r="AA250" s="498"/>
      <c r="AB250" s="498"/>
      <c r="AC250" s="498"/>
      <c r="AD250" s="498"/>
      <c r="AE250" s="498"/>
      <c r="AF250" s="498"/>
      <c r="AG250" s="498"/>
      <c r="AH250" s="498"/>
      <c r="AI250" s="499"/>
    </row>
    <row r="251" spans="2:35" x14ac:dyDescent="0.25">
      <c r="B251" s="497"/>
      <c r="C251" s="498"/>
      <c r="D251" s="498"/>
      <c r="E251" s="498"/>
      <c r="F251" s="498"/>
      <c r="G251" s="498"/>
      <c r="H251" s="498"/>
      <c r="I251" s="498"/>
      <c r="J251" s="498"/>
      <c r="K251" s="498"/>
      <c r="L251" s="498"/>
      <c r="M251" s="498"/>
      <c r="N251" s="498"/>
      <c r="O251" s="498"/>
      <c r="P251" s="498"/>
      <c r="Q251" s="498"/>
      <c r="R251" s="498"/>
      <c r="S251" s="498"/>
      <c r="T251" s="498"/>
      <c r="U251" s="498"/>
      <c r="V251" s="498"/>
      <c r="W251" s="498"/>
      <c r="X251" s="498"/>
      <c r="Y251" s="498"/>
      <c r="Z251" s="498"/>
      <c r="AA251" s="498"/>
      <c r="AB251" s="498"/>
      <c r="AC251" s="498"/>
      <c r="AD251" s="498"/>
      <c r="AE251" s="498"/>
      <c r="AF251" s="498"/>
      <c r="AG251" s="498"/>
      <c r="AH251" s="498"/>
      <c r="AI251" s="499"/>
    </row>
    <row r="252" spans="2:35" x14ac:dyDescent="0.25">
      <c r="B252" s="497"/>
      <c r="C252" s="498"/>
      <c r="D252" s="498"/>
      <c r="E252" s="498"/>
      <c r="F252" s="498"/>
      <c r="G252" s="498"/>
      <c r="H252" s="498"/>
      <c r="I252" s="498"/>
      <c r="J252" s="498"/>
      <c r="K252" s="498"/>
      <c r="L252" s="498"/>
      <c r="M252" s="498"/>
      <c r="N252" s="498"/>
      <c r="O252" s="498"/>
      <c r="P252" s="498"/>
      <c r="Q252" s="498"/>
      <c r="R252" s="498"/>
      <c r="S252" s="498"/>
      <c r="T252" s="498"/>
      <c r="U252" s="498"/>
      <c r="V252" s="498"/>
      <c r="W252" s="498"/>
      <c r="X252" s="498"/>
      <c r="Y252" s="498"/>
      <c r="Z252" s="498"/>
      <c r="AA252" s="498"/>
      <c r="AB252" s="498"/>
      <c r="AC252" s="498"/>
      <c r="AD252" s="498"/>
      <c r="AE252" s="498"/>
      <c r="AF252" s="498"/>
      <c r="AG252" s="498"/>
      <c r="AH252" s="498"/>
      <c r="AI252" s="499"/>
    </row>
    <row r="253" spans="2:35" ht="15.75" thickBot="1" x14ac:dyDescent="0.3">
      <c r="B253" s="500"/>
      <c r="C253" s="501"/>
      <c r="D253" s="501"/>
      <c r="E253" s="501"/>
      <c r="F253" s="501"/>
      <c r="G253" s="501"/>
      <c r="H253" s="501"/>
      <c r="I253" s="501"/>
      <c r="J253" s="501"/>
      <c r="K253" s="501"/>
      <c r="L253" s="501"/>
      <c r="M253" s="501"/>
      <c r="N253" s="501"/>
      <c r="O253" s="501"/>
      <c r="P253" s="501"/>
      <c r="Q253" s="501"/>
      <c r="R253" s="501"/>
      <c r="S253" s="501"/>
      <c r="T253" s="501"/>
      <c r="U253" s="501"/>
      <c r="V253" s="501"/>
      <c r="W253" s="501"/>
      <c r="X253" s="501"/>
      <c r="Y253" s="501"/>
      <c r="Z253" s="501"/>
      <c r="AA253" s="501"/>
      <c r="AB253" s="501"/>
      <c r="AC253" s="501"/>
      <c r="AD253" s="501"/>
      <c r="AE253" s="501"/>
      <c r="AF253" s="501"/>
      <c r="AG253" s="501"/>
      <c r="AH253" s="501"/>
      <c r="AI253" s="502"/>
    </row>
  </sheetData>
  <sheetProtection password="CC71" sheet="1" selectLockedCells="1"/>
  <mergeCells count="176">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G85:AH85"/>
    <mergeCell ref="AI85:AI86"/>
    <mergeCell ref="AJ85:AJ86"/>
    <mergeCell ref="AK85:AK86"/>
    <mergeCell ref="Q85:R85"/>
    <mergeCell ref="S85:T85"/>
    <mergeCell ref="U85:V85"/>
    <mergeCell ref="W85:X85"/>
    <mergeCell ref="Y85:Z85"/>
    <mergeCell ref="AA85:AB85"/>
    <mergeCell ref="AI46:AI47"/>
    <mergeCell ref="AJ46:AJ47"/>
    <mergeCell ref="AK46:AK47"/>
    <mergeCell ref="W46:X46"/>
    <mergeCell ref="Y46:Z46"/>
    <mergeCell ref="AA46:AB46"/>
    <mergeCell ref="AC46:AD46"/>
    <mergeCell ref="AE46:AF46"/>
    <mergeCell ref="AG46:AH46"/>
    <mergeCell ref="K46:L46"/>
    <mergeCell ref="M46:N46"/>
    <mergeCell ref="O46:P46"/>
    <mergeCell ref="Q46:R46"/>
    <mergeCell ref="S46:T46"/>
    <mergeCell ref="U46:V46"/>
    <mergeCell ref="B46:B47"/>
    <mergeCell ref="C46:C47"/>
    <mergeCell ref="D46:D47"/>
    <mergeCell ref="E46:F46"/>
    <mergeCell ref="G46:H46"/>
    <mergeCell ref="I46:J46"/>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s>
  <phoneticPr fontId="6" type="noConversion"/>
  <conditionalFormatting sqref="B2">
    <cfRule type="cellIs" dxfId="203" priority="368" operator="equal">
      <formula>0</formula>
    </cfRule>
  </conditionalFormatting>
  <conditionalFormatting sqref="D2">
    <cfRule type="cellIs" dxfId="202" priority="367" operator="equal">
      <formula>0</formula>
    </cfRule>
  </conditionalFormatting>
  <conditionalFormatting sqref="AI9:AI44">
    <cfRule type="cellIs" dxfId="201" priority="363" operator="equal">
      <formula>0</formula>
    </cfRule>
  </conditionalFormatting>
  <conditionalFormatting sqref="AK8">
    <cfRule type="notContainsBlanks" dxfId="200" priority="356">
      <formula>LEN(TRIM(AK8))&gt;0</formula>
    </cfRule>
  </conditionalFormatting>
  <conditionalFormatting sqref="AJ3:AK5">
    <cfRule type="notContainsBlanks" dxfId="199" priority="353">
      <formula>LEN(TRIM(AJ3))&gt;0</formula>
    </cfRule>
  </conditionalFormatting>
  <conditionalFormatting sqref="AK165">
    <cfRule type="notContainsBlanks" dxfId="198" priority="299">
      <formula>LEN(TRIM(AK165))&gt;0</formula>
    </cfRule>
  </conditionalFormatting>
  <conditionalFormatting sqref="M10:AH10">
    <cfRule type="expression" dxfId="197" priority="298">
      <formula>M10&gt;M9</formula>
    </cfRule>
  </conditionalFormatting>
  <conditionalFormatting sqref="M9:AB9">
    <cfRule type="cellIs" dxfId="196" priority="103" operator="equal">
      <formula>0</formula>
    </cfRule>
    <cfRule type="expression" dxfId="195" priority="297">
      <formula>M10&gt;M9</formula>
    </cfRule>
  </conditionalFormatting>
  <conditionalFormatting sqref="M10:AH10">
    <cfRule type="expression" dxfId="194" priority="295">
      <formula>M11&gt;M10</formula>
    </cfRule>
  </conditionalFormatting>
  <conditionalFormatting sqref="M12:AB12">
    <cfRule type="expression" dxfId="193" priority="282">
      <formula>M12&gt;M11</formula>
    </cfRule>
  </conditionalFormatting>
  <conditionalFormatting sqref="M11:AB11">
    <cfRule type="expression" dxfId="192" priority="281">
      <formula>M12&gt;M11</formula>
    </cfRule>
  </conditionalFormatting>
  <conditionalFormatting sqref="M13:AB13">
    <cfRule type="expression" dxfId="191" priority="280">
      <formula>M13&gt;M10</formula>
    </cfRule>
  </conditionalFormatting>
  <conditionalFormatting sqref="M10:AH10">
    <cfRule type="expression" dxfId="190" priority="279">
      <formula>M13&gt;M10</formula>
    </cfRule>
  </conditionalFormatting>
  <conditionalFormatting sqref="M14:AB14">
    <cfRule type="expression" dxfId="189" priority="278">
      <formula>M14&gt;M13</formula>
    </cfRule>
  </conditionalFormatting>
  <conditionalFormatting sqref="M13:AB13">
    <cfRule type="expression" dxfId="188" priority="277">
      <formula>M14&gt;M13</formula>
    </cfRule>
  </conditionalFormatting>
  <conditionalFormatting sqref="M15:AB15">
    <cfRule type="expression" dxfId="187" priority="276">
      <formula>M15&gt;M10</formula>
    </cfRule>
  </conditionalFormatting>
  <conditionalFormatting sqref="M10:AH10">
    <cfRule type="expression" dxfId="186" priority="275">
      <formula>M15&gt;M10</formula>
    </cfRule>
  </conditionalFormatting>
  <conditionalFormatting sqref="M44:AB44">
    <cfRule type="cellIs" dxfId="185" priority="273" operator="lessThan">
      <formula>0</formula>
    </cfRule>
    <cfRule type="cellIs" dxfId="184" priority="274" operator="equal">
      <formula>0</formula>
    </cfRule>
  </conditionalFormatting>
  <conditionalFormatting sqref="M16:AB16">
    <cfRule type="expression" dxfId="183" priority="272">
      <formula>(M16+M17+M18)&lt;&gt;M10</formula>
    </cfRule>
  </conditionalFormatting>
  <conditionalFormatting sqref="M17:AB17">
    <cfRule type="expression" dxfId="182" priority="271">
      <formula>(M16+M17+M18)&lt;&gt;M10</formula>
    </cfRule>
  </conditionalFormatting>
  <conditionalFormatting sqref="M18:AB18">
    <cfRule type="expression" dxfId="181" priority="270">
      <formula>(M16+M17+M18)&lt;&gt;M10</formula>
    </cfRule>
  </conditionalFormatting>
  <conditionalFormatting sqref="M10:AB10">
    <cfRule type="expression" dxfId="180" priority="269">
      <formula>(M16+M17+M18)&lt;&gt;M10</formula>
    </cfRule>
  </conditionalFormatting>
  <conditionalFormatting sqref="M30:AH30">
    <cfRule type="cellIs" dxfId="179" priority="267" operator="lessThan">
      <formula>0</formula>
    </cfRule>
    <cfRule type="cellIs" dxfId="178" priority="268" operator="equal">
      <formula>0</formula>
    </cfRule>
  </conditionalFormatting>
  <conditionalFormatting sqref="M30:AB30">
    <cfRule type="expression" dxfId="177" priority="266">
      <formula>M30&gt;M18</formula>
    </cfRule>
  </conditionalFormatting>
  <conditionalFormatting sqref="M18:AB18">
    <cfRule type="expression" dxfId="176" priority="265">
      <formula>M30&gt;M18</formula>
    </cfRule>
  </conditionalFormatting>
  <conditionalFormatting sqref="M44:AB44">
    <cfRule type="expression" dxfId="175" priority="264">
      <formula>M44&lt;&gt;M35</formula>
    </cfRule>
  </conditionalFormatting>
  <conditionalFormatting sqref="M35:AB35">
    <cfRule type="expression" dxfId="174" priority="263">
      <formula>M44&lt;&gt;M35</formula>
    </cfRule>
  </conditionalFormatting>
  <conditionalFormatting sqref="M161:AB161">
    <cfRule type="expression" dxfId="173" priority="140">
      <formula>M161&lt;&gt;M152</formula>
    </cfRule>
  </conditionalFormatting>
  <conditionalFormatting sqref="M122:AB122">
    <cfRule type="cellIs" dxfId="172" priority="177" operator="lessThan">
      <formula>0</formula>
    </cfRule>
    <cfRule type="cellIs" dxfId="171" priority="178" operator="equal">
      <formula>0</formula>
    </cfRule>
  </conditionalFormatting>
  <conditionalFormatting sqref="AJ8">
    <cfRule type="notContainsBlanks" dxfId="170" priority="223">
      <formula>LEN(TRIM(AJ8))&gt;0</formula>
    </cfRule>
  </conditionalFormatting>
  <conditionalFormatting sqref="M31:AB31">
    <cfRule type="expression" dxfId="169" priority="222">
      <formula>M31&gt;M10</formula>
    </cfRule>
  </conditionalFormatting>
  <conditionalFormatting sqref="M10:AB10">
    <cfRule type="expression" dxfId="168" priority="221">
      <formula>M31&gt;M10</formula>
    </cfRule>
  </conditionalFormatting>
  <conditionalFormatting sqref="M32:AB32">
    <cfRule type="expression" dxfId="167" priority="220">
      <formula>M32&gt;M10</formula>
    </cfRule>
  </conditionalFormatting>
  <conditionalFormatting sqref="M10:AB10">
    <cfRule type="expression" dxfId="166" priority="219">
      <formula>M32&gt;M10</formula>
    </cfRule>
  </conditionalFormatting>
  <conditionalFormatting sqref="AI48:AI83">
    <cfRule type="cellIs" dxfId="165" priority="218" operator="equal">
      <formula>0</formula>
    </cfRule>
  </conditionalFormatting>
  <conditionalFormatting sqref="AC49:AH49">
    <cfRule type="expression" dxfId="164" priority="217">
      <formula>AC49&gt;AC48</formula>
    </cfRule>
  </conditionalFormatting>
  <conditionalFormatting sqref="AC49:AH49">
    <cfRule type="expression" dxfId="163" priority="215">
      <formula>AC50&gt;AC49</formula>
    </cfRule>
  </conditionalFormatting>
  <conditionalFormatting sqref="M51:AB51">
    <cfRule type="expression" dxfId="162" priority="214">
      <formula>M51&gt;M50</formula>
    </cfRule>
  </conditionalFormatting>
  <conditionalFormatting sqref="M50:AB50">
    <cfRule type="expression" dxfId="161" priority="213">
      <formula>M51&gt;M50</formula>
    </cfRule>
  </conditionalFormatting>
  <conditionalFormatting sqref="M52:AB52">
    <cfRule type="expression" dxfId="160" priority="212">
      <formula>M52&gt;M49</formula>
    </cfRule>
  </conditionalFormatting>
  <conditionalFormatting sqref="AC49:AH49">
    <cfRule type="expression" dxfId="159" priority="211">
      <formula>AC52&gt;AC49</formula>
    </cfRule>
  </conditionalFormatting>
  <conditionalFormatting sqref="M53:AB53">
    <cfRule type="expression" dxfId="158" priority="210">
      <formula>M53&gt;M52</formula>
    </cfRule>
  </conditionalFormatting>
  <conditionalFormatting sqref="M52:AB52">
    <cfRule type="expression" dxfId="157" priority="209">
      <formula>M53&gt;M52</formula>
    </cfRule>
  </conditionalFormatting>
  <conditionalFormatting sqref="M54:AB54">
    <cfRule type="expression" dxfId="156" priority="208">
      <formula>M54&gt;M49</formula>
    </cfRule>
  </conditionalFormatting>
  <conditionalFormatting sqref="AC49:AH49">
    <cfRule type="expression" dxfId="155" priority="207">
      <formula>AC54&gt;AC49</formula>
    </cfRule>
  </conditionalFormatting>
  <conditionalFormatting sqref="M83:AB83">
    <cfRule type="cellIs" dxfId="154" priority="205" operator="lessThan">
      <formula>0</formula>
    </cfRule>
    <cfRule type="cellIs" dxfId="153" priority="206" operator="equal">
      <formula>0</formula>
    </cfRule>
  </conditionalFormatting>
  <conditionalFormatting sqref="M55:AB55">
    <cfRule type="expression" dxfId="152" priority="204">
      <formula>(M55+M56+M57)&lt;&gt;M49</formula>
    </cfRule>
  </conditionalFormatting>
  <conditionalFormatting sqref="M56:AB56">
    <cfRule type="expression" dxfId="151" priority="203">
      <formula>(M55+M56+M57)&lt;&gt;M49</formula>
    </cfRule>
  </conditionalFormatting>
  <conditionalFormatting sqref="M57:AB57">
    <cfRule type="expression" dxfId="150" priority="202">
      <formula>(M55+M56+M57)&lt;&gt;M49</formula>
    </cfRule>
  </conditionalFormatting>
  <conditionalFormatting sqref="M69:AH69">
    <cfRule type="cellIs" dxfId="149" priority="199" operator="lessThan">
      <formula>0</formula>
    </cfRule>
    <cfRule type="cellIs" dxfId="148" priority="200" operator="equal">
      <formula>0</formula>
    </cfRule>
  </conditionalFormatting>
  <conditionalFormatting sqref="M69:AB69">
    <cfRule type="expression" dxfId="147" priority="198">
      <formula>M69&gt;M57</formula>
    </cfRule>
  </conditionalFormatting>
  <conditionalFormatting sqref="M57:AB57">
    <cfRule type="expression" dxfId="146" priority="197">
      <formula>M69&gt;M57</formula>
    </cfRule>
  </conditionalFormatting>
  <conditionalFormatting sqref="M83:AB83">
    <cfRule type="expression" dxfId="145" priority="196">
      <formula>M83&lt;&gt;M74</formula>
    </cfRule>
  </conditionalFormatting>
  <conditionalFormatting sqref="M70:AB70">
    <cfRule type="expression" dxfId="144" priority="194">
      <formula>M70&gt;M49</formula>
    </cfRule>
  </conditionalFormatting>
  <conditionalFormatting sqref="M71:AB71">
    <cfRule type="expression" dxfId="143" priority="192">
      <formula>M71&gt;M49</formula>
    </cfRule>
  </conditionalFormatting>
  <conditionalFormatting sqref="AI87:AI122">
    <cfRule type="cellIs" dxfId="142" priority="190" operator="equal">
      <formula>0</formula>
    </cfRule>
  </conditionalFormatting>
  <conditionalFormatting sqref="AC88:AH88">
    <cfRule type="expression" dxfId="141" priority="189">
      <formula>AC88&gt;AC87</formula>
    </cfRule>
  </conditionalFormatting>
  <conditionalFormatting sqref="AC88:AH88">
    <cfRule type="expression" dxfId="140" priority="187">
      <formula>AC89&gt;AC88</formula>
    </cfRule>
  </conditionalFormatting>
  <conditionalFormatting sqref="M90:AB90">
    <cfRule type="expression" dxfId="139" priority="186">
      <formula>M90&gt;M89</formula>
    </cfRule>
  </conditionalFormatting>
  <conditionalFormatting sqref="M89:AB89">
    <cfRule type="expression" dxfId="138" priority="185">
      <formula>M90&gt;M89</formula>
    </cfRule>
  </conditionalFormatting>
  <conditionalFormatting sqref="M91:AB91">
    <cfRule type="expression" dxfId="137" priority="184">
      <formula>M91&gt;M88</formula>
    </cfRule>
  </conditionalFormatting>
  <conditionalFormatting sqref="AC88:AH88">
    <cfRule type="expression" dxfId="136" priority="183">
      <formula>AC91&gt;AC88</formula>
    </cfRule>
  </conditionalFormatting>
  <conditionalFormatting sqref="M92:AB92">
    <cfRule type="expression" dxfId="135" priority="182">
      <formula>M92&gt;M91</formula>
    </cfRule>
  </conditionalFormatting>
  <conditionalFormatting sqref="M91:AB91">
    <cfRule type="expression" dxfId="134" priority="181">
      <formula>M92&gt;M91</formula>
    </cfRule>
  </conditionalFormatting>
  <conditionalFormatting sqref="M93:AB93">
    <cfRule type="expression" dxfId="133" priority="180">
      <formula>M93&gt;M88</formula>
    </cfRule>
  </conditionalFormatting>
  <conditionalFormatting sqref="AC88:AH88">
    <cfRule type="expression" dxfId="132" priority="179">
      <formula>AC93&gt;AC88</formula>
    </cfRule>
  </conditionalFormatting>
  <conditionalFormatting sqref="M94:AB94">
    <cfRule type="expression" dxfId="131" priority="176">
      <formula>(M94+M95+M96)&lt;&gt;M88</formula>
    </cfRule>
  </conditionalFormatting>
  <conditionalFormatting sqref="M95:AB95">
    <cfRule type="expression" dxfId="130" priority="175">
      <formula>(M94+M95+M96)&lt;&gt;M88</formula>
    </cfRule>
  </conditionalFormatting>
  <conditionalFormatting sqref="M96:AB96">
    <cfRule type="expression" dxfId="129" priority="174">
      <formula>(M94+M95+M96)&lt;&gt;M88</formula>
    </cfRule>
  </conditionalFormatting>
  <conditionalFormatting sqref="M108:AH108">
    <cfRule type="cellIs" dxfId="128" priority="171" operator="lessThan">
      <formula>0</formula>
    </cfRule>
    <cfRule type="cellIs" dxfId="127" priority="172" operator="equal">
      <formula>0</formula>
    </cfRule>
  </conditionalFormatting>
  <conditionalFormatting sqref="M108:AB108">
    <cfRule type="expression" dxfId="126" priority="170">
      <formula>M108&gt;M96</formula>
    </cfRule>
  </conditionalFormatting>
  <conditionalFormatting sqref="M96:AB96">
    <cfRule type="expression" dxfId="125" priority="169">
      <formula>M108&gt;M96</formula>
    </cfRule>
  </conditionalFormatting>
  <conditionalFormatting sqref="M122:AB122">
    <cfRule type="expression" dxfId="124" priority="168">
      <formula>M122&lt;&gt;M113</formula>
    </cfRule>
  </conditionalFormatting>
  <conditionalFormatting sqref="M109:AB109">
    <cfRule type="expression" dxfId="123" priority="166">
      <formula>M109&gt;M88</formula>
    </cfRule>
  </conditionalFormatting>
  <conditionalFormatting sqref="M110:AB110">
    <cfRule type="expression" dxfId="122" priority="164">
      <formula>M110&gt;M88</formula>
    </cfRule>
  </conditionalFormatting>
  <conditionalFormatting sqref="AI126:AI161">
    <cfRule type="cellIs" dxfId="121" priority="162" operator="equal">
      <formula>0</formula>
    </cfRule>
  </conditionalFormatting>
  <conditionalFormatting sqref="AC127:AH127">
    <cfRule type="expression" dxfId="120" priority="161">
      <formula>AC127&gt;AC126</formula>
    </cfRule>
  </conditionalFormatting>
  <conditionalFormatting sqref="AC127:AH127">
    <cfRule type="expression" dxfId="119" priority="159">
      <formula>AC128&gt;AC127</formula>
    </cfRule>
  </conditionalFormatting>
  <conditionalFormatting sqref="M129:AB129">
    <cfRule type="expression" dxfId="118" priority="158">
      <formula>M129&gt;M128</formula>
    </cfRule>
  </conditionalFormatting>
  <conditionalFormatting sqref="M128:AB128">
    <cfRule type="expression" dxfId="117" priority="157">
      <formula>M129&gt;M128</formula>
    </cfRule>
  </conditionalFormatting>
  <conditionalFormatting sqref="M130:AB130">
    <cfRule type="expression" dxfId="116" priority="156">
      <formula>M130&gt;M127</formula>
    </cfRule>
  </conditionalFormatting>
  <conditionalFormatting sqref="AC127:AH127">
    <cfRule type="expression" dxfId="115" priority="155">
      <formula>AC130&gt;AC127</formula>
    </cfRule>
  </conditionalFormatting>
  <conditionalFormatting sqref="M131:AB131">
    <cfRule type="expression" dxfId="114" priority="154">
      <formula>M131&gt;M130</formula>
    </cfRule>
  </conditionalFormatting>
  <conditionalFormatting sqref="M130:AB130">
    <cfRule type="expression" dxfId="113" priority="153">
      <formula>M131&gt;M130</formula>
    </cfRule>
  </conditionalFormatting>
  <conditionalFormatting sqref="M132:AB132">
    <cfRule type="expression" dxfId="112" priority="152">
      <formula>M132&gt;M127</formula>
    </cfRule>
  </conditionalFormatting>
  <conditionalFormatting sqref="AC127:AH127">
    <cfRule type="expression" dxfId="111" priority="151">
      <formula>AC132&gt;AC127</formula>
    </cfRule>
  </conditionalFormatting>
  <conditionalFormatting sqref="M161:AB161">
    <cfRule type="cellIs" dxfId="110" priority="149" operator="lessThan">
      <formula>0</formula>
    </cfRule>
    <cfRule type="cellIs" dxfId="109" priority="150" operator="equal">
      <formula>0</formula>
    </cfRule>
  </conditionalFormatting>
  <conditionalFormatting sqref="M133:AB133">
    <cfRule type="expression" dxfId="108" priority="148">
      <formula>(M133+M134+M135)&lt;&gt;M127</formula>
    </cfRule>
  </conditionalFormatting>
  <conditionalFormatting sqref="M134:AB134">
    <cfRule type="expression" dxfId="107" priority="147">
      <formula>(M133+M134+M135)&lt;&gt;M127</formula>
    </cfRule>
  </conditionalFormatting>
  <conditionalFormatting sqref="M135:AB135">
    <cfRule type="expression" dxfId="106" priority="146">
      <formula>(M133+M134+M135)&lt;&gt;M127</formula>
    </cfRule>
  </conditionalFormatting>
  <conditionalFormatting sqref="M147:AH147">
    <cfRule type="cellIs" dxfId="105" priority="143" operator="lessThan">
      <formula>0</formula>
    </cfRule>
    <cfRule type="cellIs" dxfId="104" priority="144" operator="equal">
      <formula>0</formula>
    </cfRule>
  </conditionalFormatting>
  <conditionalFormatting sqref="M147:AB147">
    <cfRule type="expression" dxfId="103" priority="142">
      <formula>M147&gt;M135</formula>
    </cfRule>
  </conditionalFormatting>
  <conditionalFormatting sqref="M135:AB135">
    <cfRule type="expression" dxfId="102" priority="141">
      <formula>M147&gt;M135</formula>
    </cfRule>
  </conditionalFormatting>
  <conditionalFormatting sqref="M148:AB148">
    <cfRule type="expression" dxfId="101" priority="138">
      <formula>M148&gt;M127</formula>
    </cfRule>
  </conditionalFormatting>
  <conditionalFormatting sqref="M149:AB149">
    <cfRule type="expression" dxfId="100" priority="136">
      <formula>M149&gt;M127</formula>
    </cfRule>
  </conditionalFormatting>
  <conditionalFormatting sqref="AI165:AI200">
    <cfRule type="cellIs" dxfId="99" priority="134" operator="equal">
      <formula>0</formula>
    </cfRule>
  </conditionalFormatting>
  <conditionalFormatting sqref="AC166:AH166">
    <cfRule type="expression" dxfId="98" priority="133">
      <formula>AC166&gt;AC165</formula>
    </cfRule>
  </conditionalFormatting>
  <conditionalFormatting sqref="AC166:AH166">
    <cfRule type="expression" dxfId="97" priority="131">
      <formula>AC167&gt;AC166</formula>
    </cfRule>
  </conditionalFormatting>
  <conditionalFormatting sqref="M168:AB168">
    <cfRule type="expression" dxfId="96" priority="130">
      <formula>M168&gt;M167</formula>
    </cfRule>
  </conditionalFormatting>
  <conditionalFormatting sqref="M167:AB167">
    <cfRule type="expression" dxfId="95" priority="129">
      <formula>M168&gt;M167</formula>
    </cfRule>
  </conditionalFormatting>
  <conditionalFormatting sqref="M169:AB169">
    <cfRule type="expression" dxfId="94" priority="128">
      <formula>M169&gt;M166</formula>
    </cfRule>
  </conditionalFormatting>
  <conditionalFormatting sqref="AC166:AH166">
    <cfRule type="expression" dxfId="93" priority="127">
      <formula>AC169&gt;AC166</formula>
    </cfRule>
  </conditionalFormatting>
  <conditionalFormatting sqref="M170:AB170">
    <cfRule type="expression" dxfId="92" priority="126">
      <formula>M170&gt;M169</formula>
    </cfRule>
  </conditionalFormatting>
  <conditionalFormatting sqref="M169:AB169">
    <cfRule type="expression" dxfId="91" priority="125">
      <formula>M170&gt;M169</formula>
    </cfRule>
  </conditionalFormatting>
  <conditionalFormatting sqref="M171:AB171">
    <cfRule type="expression" dxfId="90" priority="124">
      <formula>M171&gt;M166</formula>
    </cfRule>
  </conditionalFormatting>
  <conditionalFormatting sqref="AC166:AH166">
    <cfRule type="expression" dxfId="89" priority="123">
      <formula>AC171&gt;AC166</formula>
    </cfRule>
  </conditionalFormatting>
  <conditionalFormatting sqref="M200:AB200">
    <cfRule type="cellIs" dxfId="88" priority="121" operator="lessThan">
      <formula>0</formula>
    </cfRule>
    <cfRule type="cellIs" dxfId="87" priority="122" operator="equal">
      <formula>0</formula>
    </cfRule>
  </conditionalFormatting>
  <conditionalFormatting sqref="M172:AB172">
    <cfRule type="expression" dxfId="86" priority="120">
      <formula>(M172+M173+M174)&lt;&gt;M166</formula>
    </cfRule>
  </conditionalFormatting>
  <conditionalFormatting sqref="M173:AB173">
    <cfRule type="expression" dxfId="85" priority="119">
      <formula>(M172+M173+M174)&lt;&gt;M166</formula>
    </cfRule>
  </conditionalFormatting>
  <conditionalFormatting sqref="M174:AB174">
    <cfRule type="expression" dxfId="84" priority="118">
      <formula>(M172+M173+M174)&lt;&gt;M166</formula>
    </cfRule>
  </conditionalFormatting>
  <conditionalFormatting sqref="M186:AH186">
    <cfRule type="cellIs" dxfId="83" priority="115" operator="lessThan">
      <formula>0</formula>
    </cfRule>
    <cfRule type="cellIs" dxfId="82" priority="116" operator="equal">
      <formula>0</formula>
    </cfRule>
  </conditionalFormatting>
  <conditionalFormatting sqref="M186:AB186">
    <cfRule type="expression" dxfId="81" priority="114">
      <formula>M186&gt;M174</formula>
    </cfRule>
  </conditionalFormatting>
  <conditionalFormatting sqref="M174:AB174">
    <cfRule type="expression" dxfId="80" priority="113">
      <formula>M186&gt;M174</formula>
    </cfRule>
  </conditionalFormatting>
  <conditionalFormatting sqref="M200:AB200">
    <cfRule type="expression" dxfId="79" priority="112">
      <formula>M200&lt;&gt;M191</formula>
    </cfRule>
  </conditionalFormatting>
  <conditionalFormatting sqref="M187:AB187">
    <cfRule type="expression" dxfId="78" priority="110">
      <formula>M187&gt;M166</formula>
    </cfRule>
  </conditionalFormatting>
  <conditionalFormatting sqref="M188:AB188">
    <cfRule type="expression" dxfId="77" priority="108">
      <formula>M188&gt;M166</formula>
    </cfRule>
  </conditionalFormatting>
  <conditionalFormatting sqref="AK126">
    <cfRule type="notContainsBlanks" dxfId="76" priority="106">
      <formula>LEN(TRIM(AK126))&gt;0</formula>
    </cfRule>
  </conditionalFormatting>
  <conditionalFormatting sqref="AK87">
    <cfRule type="notContainsBlanks" dxfId="75" priority="105">
      <formula>LEN(TRIM(AK87))&gt;0</formula>
    </cfRule>
  </conditionalFormatting>
  <conditionalFormatting sqref="AK48">
    <cfRule type="notContainsBlanks" dxfId="74" priority="104">
      <formula>LEN(TRIM(AK48))&gt;0</formula>
    </cfRule>
  </conditionalFormatting>
  <conditionalFormatting sqref="M87:AB87">
    <cfRule type="cellIs" dxfId="73" priority="95" operator="equal">
      <formula>0</formula>
    </cfRule>
    <cfRule type="expression" dxfId="72" priority="96">
      <formula>M88&gt;M87</formula>
    </cfRule>
  </conditionalFormatting>
  <conditionalFormatting sqref="M165:AB165">
    <cfRule type="cellIs" dxfId="71" priority="91" operator="equal">
      <formula>0</formula>
    </cfRule>
    <cfRule type="expression" dxfId="70" priority="92">
      <formula>M166&gt;M165</formula>
    </cfRule>
  </conditionalFormatting>
  <conditionalFormatting sqref="M48:AB48">
    <cfRule type="cellIs" dxfId="69" priority="97" operator="equal">
      <formula>0</formula>
    </cfRule>
    <cfRule type="expression" dxfId="68" priority="98">
      <formula>M49&gt;M48</formula>
    </cfRule>
  </conditionalFormatting>
  <conditionalFormatting sqref="M126:AB126">
    <cfRule type="cellIs" dxfId="67" priority="93" operator="equal">
      <formula>0</formula>
    </cfRule>
    <cfRule type="expression" dxfId="66" priority="94">
      <formula>M127&gt;M126</formula>
    </cfRule>
  </conditionalFormatting>
  <conditionalFormatting sqref="M33:AB33">
    <cfRule type="expression" dxfId="65" priority="90">
      <formula>M33+M34+M35&lt;&gt;M10</formula>
    </cfRule>
  </conditionalFormatting>
  <conditionalFormatting sqref="M34:AB34">
    <cfRule type="expression" dxfId="64" priority="89">
      <formula>M33+M34+M35&lt;&gt;M10</formula>
    </cfRule>
  </conditionalFormatting>
  <conditionalFormatting sqref="M35:AB35">
    <cfRule type="expression" dxfId="63" priority="88">
      <formula>M33+M34+M35&lt;&gt;M10</formula>
    </cfRule>
  </conditionalFormatting>
  <conditionalFormatting sqref="M10:AB10">
    <cfRule type="expression" dxfId="62" priority="87">
      <formula>M33+M34+M35&lt;&gt;M10</formula>
    </cfRule>
  </conditionalFormatting>
  <conditionalFormatting sqref="M74:AB74">
    <cfRule type="expression" dxfId="61" priority="54">
      <formula>M83&lt;&gt;M74</formula>
    </cfRule>
  </conditionalFormatting>
  <conditionalFormatting sqref="M72:AB72">
    <cfRule type="expression" dxfId="60" priority="53">
      <formula>M72+M73+M74&lt;&gt;M49</formula>
    </cfRule>
  </conditionalFormatting>
  <conditionalFormatting sqref="M73:AB73">
    <cfRule type="expression" dxfId="59" priority="52">
      <formula>M72+M73+M74&lt;&gt;M49</formula>
    </cfRule>
  </conditionalFormatting>
  <conditionalFormatting sqref="M74:AB74">
    <cfRule type="expression" dxfId="58" priority="51">
      <formula>M72+M73+M74&lt;&gt;M49</formula>
    </cfRule>
  </conditionalFormatting>
  <conditionalFormatting sqref="M113:AB113">
    <cfRule type="expression" dxfId="57" priority="50">
      <formula>M122&lt;&gt;M113</formula>
    </cfRule>
  </conditionalFormatting>
  <conditionalFormatting sqref="M111:AB111">
    <cfRule type="expression" dxfId="56" priority="49">
      <formula>M111+M112+M113&lt;&gt;M88</formula>
    </cfRule>
  </conditionalFormatting>
  <conditionalFormatting sqref="M112:AB112">
    <cfRule type="expression" dxfId="55" priority="48">
      <formula>M111+M112+M113&lt;&gt;M88</formula>
    </cfRule>
  </conditionalFormatting>
  <conditionalFormatting sqref="M113:AB113">
    <cfRule type="expression" dxfId="54" priority="47">
      <formula>M111+M112+M113&lt;&gt;M88</formula>
    </cfRule>
  </conditionalFormatting>
  <conditionalFormatting sqref="M152:AB152">
    <cfRule type="expression" dxfId="53" priority="46">
      <formula>M161&lt;&gt;M152</formula>
    </cfRule>
  </conditionalFormatting>
  <conditionalFormatting sqref="M150:AB150">
    <cfRule type="expression" dxfId="52" priority="45">
      <formula>M150+M151+M152&lt;&gt;M127</formula>
    </cfRule>
  </conditionalFormatting>
  <conditionalFormatting sqref="M151:AB151">
    <cfRule type="expression" dxfId="51" priority="44">
      <formula>M150+M151+M152&lt;&gt;M127</formula>
    </cfRule>
  </conditionalFormatting>
  <conditionalFormatting sqref="M152:AB152">
    <cfRule type="expression" dxfId="50" priority="43">
      <formula>M150+M151+M152&lt;&gt;M127</formula>
    </cfRule>
  </conditionalFormatting>
  <conditionalFormatting sqref="M191:AB191">
    <cfRule type="expression" dxfId="49" priority="42">
      <formula>M200&lt;&gt;M191</formula>
    </cfRule>
  </conditionalFormatting>
  <conditionalFormatting sqref="M189:AB189">
    <cfRule type="expression" dxfId="48" priority="41">
      <formula>M189+M190+M191&lt;&gt;M166</formula>
    </cfRule>
  </conditionalFormatting>
  <conditionalFormatting sqref="M190:AB190">
    <cfRule type="expression" dxfId="47" priority="40">
      <formula>M189+M190+M191&lt;&gt;M166</formula>
    </cfRule>
  </conditionalFormatting>
  <conditionalFormatting sqref="M191:AB191">
    <cfRule type="expression" dxfId="46" priority="39">
      <formula>M189+M190+M191&lt;&gt;M166</formula>
    </cfRule>
  </conditionalFormatting>
  <conditionalFormatting sqref="M10:AB10">
    <cfRule type="expression" dxfId="45" priority="37">
      <formula>M10&lt;M9</formula>
    </cfRule>
  </conditionalFormatting>
  <conditionalFormatting sqref="M49:AB49">
    <cfRule type="expression" dxfId="44" priority="36">
      <formula>M49&gt;M48</formula>
    </cfRule>
  </conditionalFormatting>
  <conditionalFormatting sqref="M49:AB49">
    <cfRule type="expression" dxfId="43" priority="35">
      <formula>M50&gt;M49</formula>
    </cfRule>
  </conditionalFormatting>
  <conditionalFormatting sqref="M49:AB49">
    <cfRule type="expression" dxfId="42" priority="34">
      <formula>M52&gt;M49</formula>
    </cfRule>
  </conditionalFormatting>
  <conditionalFormatting sqref="M49:AB49">
    <cfRule type="expression" dxfId="41" priority="33">
      <formula>M54&gt;M49</formula>
    </cfRule>
  </conditionalFormatting>
  <conditionalFormatting sqref="M49:AB49">
    <cfRule type="expression" dxfId="40" priority="32">
      <formula>(M55+M56+M57)&lt;&gt;M49</formula>
    </cfRule>
  </conditionalFormatting>
  <conditionalFormatting sqref="M49:AB49">
    <cfRule type="expression" dxfId="39" priority="31">
      <formula>M70&gt;M49</formula>
    </cfRule>
  </conditionalFormatting>
  <conditionalFormatting sqref="M49:AB49">
    <cfRule type="expression" dxfId="38" priority="30">
      <formula>M71&gt;M49</formula>
    </cfRule>
  </conditionalFormatting>
  <conditionalFormatting sqref="M49:AB49">
    <cfRule type="expression" dxfId="37" priority="29">
      <formula>M72+M73+M74&lt;&gt;M49</formula>
    </cfRule>
  </conditionalFormatting>
  <conditionalFormatting sqref="M49:AB49">
    <cfRule type="expression" dxfId="36" priority="28">
      <formula>M49&lt;M48</formula>
    </cfRule>
  </conditionalFormatting>
  <conditionalFormatting sqref="M88:AB88">
    <cfRule type="expression" dxfId="35" priority="27">
      <formula>M88&gt;M87</formula>
    </cfRule>
  </conditionalFormatting>
  <conditionalFormatting sqref="M88:AB88">
    <cfRule type="expression" dxfId="34" priority="26">
      <formula>M89&gt;M88</formula>
    </cfRule>
  </conditionalFormatting>
  <conditionalFormatting sqref="M88:AB88">
    <cfRule type="expression" dxfId="33" priority="25">
      <formula>M91&gt;M88</formula>
    </cfRule>
  </conditionalFormatting>
  <conditionalFormatting sqref="M88:AB88">
    <cfRule type="expression" dxfId="32" priority="24">
      <formula>M93&gt;M88</formula>
    </cfRule>
  </conditionalFormatting>
  <conditionalFormatting sqref="M88:AB88">
    <cfRule type="expression" dxfId="31" priority="23">
      <formula>(M94+M95+M96)&lt;&gt;M88</formula>
    </cfRule>
  </conditionalFormatting>
  <conditionalFormatting sqref="M88:AB88">
    <cfRule type="expression" dxfId="30" priority="22">
      <formula>M109&gt;M88</formula>
    </cfRule>
  </conditionalFormatting>
  <conditionalFormatting sqref="M88:AB88">
    <cfRule type="expression" dxfId="29" priority="21">
      <formula>M110&gt;M88</formula>
    </cfRule>
  </conditionalFormatting>
  <conditionalFormatting sqref="M88:AB88">
    <cfRule type="expression" dxfId="28" priority="20">
      <formula>M111+M112+M113&lt;&gt;M88</formula>
    </cfRule>
  </conditionalFormatting>
  <conditionalFormatting sqref="M88:AB88">
    <cfRule type="expression" dxfId="27" priority="19">
      <formula>M88&lt;M87</formula>
    </cfRule>
  </conditionalFormatting>
  <conditionalFormatting sqref="M127:AB127">
    <cfRule type="expression" dxfId="26" priority="18">
      <formula>M127&gt;M126</formula>
    </cfRule>
  </conditionalFormatting>
  <conditionalFormatting sqref="M127:AB127">
    <cfRule type="expression" dxfId="25" priority="17">
      <formula>M128&gt;M127</formula>
    </cfRule>
  </conditionalFormatting>
  <conditionalFormatting sqref="M127:AB127">
    <cfRule type="expression" dxfId="24" priority="16">
      <formula>M130&gt;M127</formula>
    </cfRule>
  </conditionalFormatting>
  <conditionalFormatting sqref="M127:AB127">
    <cfRule type="expression" dxfId="23" priority="15">
      <formula>M132&gt;M127</formula>
    </cfRule>
  </conditionalFormatting>
  <conditionalFormatting sqref="M127:AB127">
    <cfRule type="expression" dxfId="22" priority="14">
      <formula>(M133+M134+M135)&lt;&gt;M127</formula>
    </cfRule>
  </conditionalFormatting>
  <conditionalFormatting sqref="M127:AB127">
    <cfRule type="expression" dxfId="21" priority="13">
      <formula>M148&gt;M127</formula>
    </cfRule>
  </conditionalFormatting>
  <conditionalFormatting sqref="M127:AB127">
    <cfRule type="expression" dxfId="20" priority="12">
      <formula>M149&gt;M127</formula>
    </cfRule>
  </conditionalFormatting>
  <conditionalFormatting sqref="M127:AB127">
    <cfRule type="expression" dxfId="19" priority="11">
      <formula>M150+M151+M152&lt;&gt;M127</formula>
    </cfRule>
  </conditionalFormatting>
  <conditionalFormatting sqref="M127:AB127">
    <cfRule type="expression" dxfId="18" priority="10">
      <formula>M127&lt;M126</formula>
    </cfRule>
  </conditionalFormatting>
  <conditionalFormatting sqref="M166:AB166">
    <cfRule type="expression" dxfId="17" priority="9">
      <formula>M166&gt;M165</formula>
    </cfRule>
  </conditionalFormatting>
  <conditionalFormatting sqref="M166:AB166">
    <cfRule type="expression" dxfId="16" priority="8">
      <formula>M167&gt;M166</formula>
    </cfRule>
  </conditionalFormatting>
  <conditionalFormatting sqref="M166:AB166">
    <cfRule type="expression" dxfId="15" priority="7">
      <formula>M169&gt;M166</formula>
    </cfRule>
  </conditionalFormatting>
  <conditionalFormatting sqref="M166:AB166">
    <cfRule type="expression" dxfId="14" priority="6">
      <formula>M171&gt;M166</formula>
    </cfRule>
  </conditionalFormatting>
  <conditionalFormatting sqref="M166:AB166">
    <cfRule type="expression" dxfId="13" priority="5">
      <formula>(M172+M173+M174)&lt;&gt;M166</formula>
    </cfRule>
  </conditionalFormatting>
  <conditionalFormatting sqref="M166:AB166">
    <cfRule type="expression" dxfId="12" priority="4">
      <formula>M187&gt;M166</formula>
    </cfRule>
  </conditionalFormatting>
  <conditionalFormatting sqref="M166:AB166">
    <cfRule type="expression" dxfId="11" priority="3">
      <formula>M188&gt;M166</formula>
    </cfRule>
  </conditionalFormatting>
  <conditionalFormatting sqref="M166:AB166">
    <cfRule type="expression" dxfId="10" priority="2">
      <formula>M189+M190+M191&lt;&gt;M166</formula>
    </cfRule>
  </conditionalFormatting>
  <conditionalFormatting sqref="M166:AB166">
    <cfRule type="expression" dxfId="9"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109375" defaultRowHeight="15" x14ac:dyDescent="0.25"/>
  <cols>
    <col min="1" max="1" width="11.5703125" style="137" bestFit="1" customWidth="1"/>
    <col min="2" max="2" width="5.5703125" style="137" bestFit="1" customWidth="1"/>
    <col min="3" max="3" width="7.42578125" style="137" bestFit="1" customWidth="1"/>
    <col min="4" max="4" width="9.140625" style="137" bestFit="1" customWidth="1"/>
    <col min="5" max="5" width="42.140625" style="17" bestFit="1" customWidth="1"/>
    <col min="6" max="6" width="87.7109375" style="16" bestFit="1" customWidth="1"/>
    <col min="7" max="7" width="103.7109375" style="17" bestFit="1" customWidth="1"/>
    <col min="8" max="8" width="10.7109375" style="17" bestFit="1" customWidth="1"/>
    <col min="9" max="9" width="5.140625" style="17" bestFit="1" customWidth="1"/>
    <col min="10" max="10" width="4.140625" style="17" bestFit="1" customWidth="1"/>
    <col min="11" max="11" width="5.140625" style="17" bestFit="1" customWidth="1"/>
    <col min="12" max="12" width="4.140625" style="17" bestFit="1" customWidth="1"/>
    <col min="13" max="13" width="5.140625" style="17" bestFit="1" customWidth="1"/>
    <col min="14" max="14" width="4.140625" style="17" bestFit="1" customWidth="1"/>
    <col min="15" max="15" width="6.28515625" style="17" bestFit="1" customWidth="1"/>
    <col min="16" max="16" width="5.140625" style="17" bestFit="1" customWidth="1"/>
    <col min="17" max="17" width="6.28515625" style="17" bestFit="1" customWidth="1"/>
    <col min="18" max="18" width="5.140625" style="17" bestFit="1" customWidth="1"/>
    <col min="19" max="19" width="6.28515625" style="17" bestFit="1" customWidth="1"/>
    <col min="20" max="20" width="5.140625" style="17" bestFit="1" customWidth="1"/>
    <col min="21" max="21" width="6.28515625" style="17" bestFit="1" customWidth="1"/>
    <col min="22" max="22" width="5.140625" style="17" bestFit="1" customWidth="1"/>
    <col min="23" max="23" width="6.28515625" style="17" bestFit="1" customWidth="1"/>
    <col min="24" max="24" width="5.140625" style="17" bestFit="1" customWidth="1"/>
    <col min="25" max="25" width="6.28515625" style="17" bestFit="1" customWidth="1"/>
    <col min="26" max="26" width="5.140625" style="17" bestFit="1" customWidth="1"/>
    <col min="27" max="27" width="6.28515625" style="17" bestFit="1" customWidth="1"/>
    <col min="28" max="28" width="5.140625" style="17" bestFit="1" customWidth="1"/>
    <col min="29" max="29" width="6.28515625" style="17" bestFit="1" customWidth="1"/>
    <col min="30" max="30" width="5.140625" style="17" bestFit="1" customWidth="1"/>
    <col min="31" max="31" width="6.28515625" style="17" bestFit="1" customWidth="1"/>
    <col min="32" max="32" width="5.140625" style="17" bestFit="1" customWidth="1"/>
    <col min="33" max="33" width="6.28515625" style="17" bestFit="1" customWidth="1"/>
    <col min="34" max="34" width="5.140625" style="17" bestFit="1" customWidth="1"/>
    <col min="35" max="35" width="6.28515625" style="17" bestFit="1" customWidth="1"/>
    <col min="36" max="36" width="5.140625" style="17" bestFit="1" customWidth="1"/>
    <col min="37" max="37" width="6.28515625" style="17" bestFit="1" customWidth="1"/>
    <col min="38" max="38" width="5.140625" style="17" bestFit="1" customWidth="1"/>
    <col min="39" max="39" width="5.85546875" style="17" bestFit="1" customWidth="1"/>
    <col min="40" max="40" width="47.42578125" style="17" bestFit="1" customWidth="1"/>
    <col min="41" max="41" width="7" style="16" bestFit="1" customWidth="1"/>
    <col min="42" max="16384" width="8.7109375" style="17"/>
  </cols>
  <sheetData>
    <row r="1" spans="1:41" x14ac:dyDescent="0.25">
      <c r="A1" s="218" t="s">
        <v>873</v>
      </c>
      <c r="B1" s="218" t="s">
        <v>874</v>
      </c>
      <c r="C1" s="218" t="s">
        <v>875</v>
      </c>
      <c r="D1" s="218" t="s">
        <v>876</v>
      </c>
      <c r="E1" s="217" t="s">
        <v>877</v>
      </c>
      <c r="F1" s="239" t="s">
        <v>878</v>
      </c>
      <c r="G1" s="217" t="s">
        <v>879</v>
      </c>
      <c r="H1" s="217" t="s">
        <v>880</v>
      </c>
      <c r="I1" s="217" t="s">
        <v>881</v>
      </c>
      <c r="J1" s="217" t="s">
        <v>882</v>
      </c>
      <c r="K1" s="217" t="s">
        <v>883</v>
      </c>
      <c r="L1" s="217" t="s">
        <v>884</v>
      </c>
      <c r="M1" s="217" t="s">
        <v>885</v>
      </c>
      <c r="N1" s="217" t="s">
        <v>886</v>
      </c>
      <c r="O1" s="217" t="s">
        <v>887</v>
      </c>
      <c r="P1" s="217" t="s">
        <v>888</v>
      </c>
      <c r="Q1" s="217" t="s">
        <v>889</v>
      </c>
      <c r="R1" s="217" t="s">
        <v>890</v>
      </c>
      <c r="S1" s="217" t="s">
        <v>891</v>
      </c>
      <c r="T1" s="217" t="s">
        <v>892</v>
      </c>
      <c r="U1" s="217" t="s">
        <v>893</v>
      </c>
      <c r="V1" s="217" t="s">
        <v>894</v>
      </c>
      <c r="W1" s="217" t="s">
        <v>895</v>
      </c>
      <c r="X1" s="217" t="s">
        <v>896</v>
      </c>
      <c r="Y1" s="217" t="s">
        <v>897</v>
      </c>
      <c r="Z1" s="217" t="s">
        <v>898</v>
      </c>
      <c r="AA1" s="217" t="s">
        <v>899</v>
      </c>
      <c r="AB1" s="217" t="s">
        <v>900</v>
      </c>
      <c r="AC1" s="217" t="s">
        <v>901</v>
      </c>
      <c r="AD1" s="217" t="s">
        <v>902</v>
      </c>
      <c r="AE1" s="217" t="s">
        <v>903</v>
      </c>
      <c r="AF1" s="217" t="s">
        <v>904</v>
      </c>
      <c r="AG1" s="217" t="s">
        <v>905</v>
      </c>
      <c r="AH1" s="217" t="s">
        <v>906</v>
      </c>
      <c r="AI1" s="217" t="s">
        <v>907</v>
      </c>
      <c r="AJ1" s="217" t="s">
        <v>908</v>
      </c>
      <c r="AK1" s="217" t="s">
        <v>909</v>
      </c>
      <c r="AL1" s="217" t="s">
        <v>910</v>
      </c>
      <c r="AM1" s="217" t="s">
        <v>911</v>
      </c>
      <c r="AN1" s="217" t="s">
        <v>912</v>
      </c>
      <c r="AO1" s="253" t="s">
        <v>935</v>
      </c>
    </row>
    <row r="2" spans="1:41" x14ac:dyDescent="0.2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2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2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2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2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2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2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2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2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2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2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2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2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2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2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2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2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2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2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 xml:space="preserve">Number Initiated (New) on PrEP 
Pre-populated From the Form 1a for the same month.
Ensure you upload the Form1a for the month above before downloading the prep form
</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2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 xml:space="preserve">Number Initiated (New) on PrEP 
Pre-populated From the Form 1a for the same month.
Ensure you upload the Form1a for the month above before downloading the prep form
</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2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 xml:space="preserve">Number Initiated (New) on PrEP 
Pre-populated From the Form 1a for the same month.
Ensure you upload the Form1a for the month above before downloading the prep form
</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2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 xml:space="preserve">Number Initiated (New) on PrEP 
Pre-populated From the Form 1a for the same month.
Ensure you upload the Form1a for the month above before downloading the prep form
</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2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 xml:space="preserve">Number Initiated (New) on PrEP 
Pre-populated From the Form 1a for the same month.
Ensure you upload the Form1a for the month above before downloading the prep form
</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2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 xml:space="preserve">Number Initiated (New) on PrEP 
Pre-populated From the Form 1a for the same month.
Ensure you upload the Form1a for the month above before downloading the prep form
</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2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 xml:space="preserve">Number Initiated (New) on PrEP 
Pre-populated From the Form 1a for the same month.
Ensure you upload the Form1a for the month above before downloading the prep form
</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2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 xml:space="preserve">Number Initiated (New) on PrEP 
Pre-populated From the Form 1a for the same month.
Ensure you upload the Form1a for the month above before downloading the prep form
</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2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 xml:space="preserve">Number Initiated (New) on PrEP 
Pre-populated From the Form 1a for the same month.
Ensure you upload the Form1a for the month above before downloading the prep form
</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2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2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2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2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2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2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2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2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2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2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2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2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2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2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2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2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2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2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2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2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2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2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2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2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2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2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2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2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2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2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2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2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2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2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2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2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2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2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2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2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2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2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2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2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2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2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2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2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2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2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2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2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2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2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2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2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2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2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2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2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2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2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2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2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2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2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2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2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2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2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2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2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2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f>'Prep Partner Performance'!AJ107</f>
        <v>0</v>
      </c>
    </row>
    <row r="102" spans="1:41" x14ac:dyDescent="0.2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f>'Prep Partner Performance'!AJ108</f>
        <v>0</v>
      </c>
    </row>
    <row r="103" spans="1:41" x14ac:dyDescent="0.2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f>'Prep Partner Performance'!AJ109</f>
        <v>0</v>
      </c>
    </row>
    <row r="104" spans="1:41" x14ac:dyDescent="0.2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f>'Prep Partner Performance'!AJ110</f>
        <v>0</v>
      </c>
    </row>
    <row r="105" spans="1:41" x14ac:dyDescent="0.2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f>'Prep Partner Performance'!AJ111</f>
        <v>0</v>
      </c>
    </row>
    <row r="106" spans="1:41" x14ac:dyDescent="0.2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f>'Prep Partner Performance'!AJ112</f>
        <v>0</v>
      </c>
    </row>
    <row r="107" spans="1:41" x14ac:dyDescent="0.2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f>'Prep Partner Performance'!AJ113</f>
        <v>0</v>
      </c>
    </row>
    <row r="108" spans="1:41" x14ac:dyDescent="0.2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f>'Prep Partner Performance'!AJ114</f>
        <v>0</v>
      </c>
    </row>
    <row r="109" spans="1:41" x14ac:dyDescent="0.2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f>'Prep Partner Performance'!AJ115</f>
        <v>0</v>
      </c>
    </row>
    <row r="110" spans="1:41" x14ac:dyDescent="0.2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2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2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2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2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2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2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2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2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2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2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2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2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2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2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2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2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2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2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2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2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2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2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2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2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2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2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2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2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2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2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2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2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2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2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2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2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2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2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2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2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2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2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2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2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2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2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2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2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2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2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2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2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2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2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2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2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2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2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2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2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2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2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2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2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2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2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2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2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2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2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2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2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2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2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2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2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2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2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2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2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2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2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2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2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2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2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2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2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2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2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2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2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2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2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2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2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2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2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2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2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2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2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2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2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2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2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2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2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2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2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2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2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2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2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2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2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2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2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2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2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2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2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2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2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2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2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2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2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2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2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2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2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2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2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2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2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2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2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2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2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2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2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2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2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2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2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2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2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2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2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2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2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2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2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2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2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2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2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2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2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2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2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2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2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2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2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2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2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2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2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2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2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2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2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2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2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2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2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2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2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2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2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2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2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2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2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2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2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2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2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2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2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2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2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2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2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2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2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2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2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2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2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2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2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2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2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2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2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2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2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2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2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2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2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2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2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2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2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2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2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2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2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2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2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2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2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2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2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2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2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2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2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2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2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2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2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2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2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2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2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2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2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2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2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2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2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2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2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2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2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2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2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2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2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2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2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2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2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2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2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2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2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2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2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2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2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2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2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2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2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2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2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2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2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2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2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2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2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2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2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2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2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2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2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2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2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2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2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2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2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2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2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2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2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2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2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2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2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2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2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2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2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2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2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2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2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2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2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2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2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2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2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2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2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2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2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2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2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2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2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2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2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2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2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2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2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2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2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2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2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2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2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2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2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2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2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2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2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2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2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2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2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2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2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2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2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2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2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2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2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2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2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2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2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2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2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2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2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2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2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2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2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2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2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2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2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2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2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2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2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2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2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2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2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2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2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2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2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2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2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2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2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2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2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2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2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2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2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2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2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2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2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2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2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2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2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2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2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2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2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2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2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2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2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2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2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2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2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2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2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2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2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2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2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2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2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2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2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2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2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2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2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2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2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2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2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2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2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2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2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2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2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2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2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2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2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2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2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2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2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2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2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2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2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2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8" priority="2" operator="containsText" text="f">
      <formula>NOT(ISERROR(SEARCH("f",I1)))</formula>
    </cfRule>
  </conditionalFormatting>
  <conditionalFormatting sqref="H1:H1048576">
    <cfRule type="duplicateValues" dxfId="7"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A8" sqref="A8"/>
    </sheetView>
  </sheetViews>
  <sheetFormatPr defaultRowHeight="15" x14ac:dyDescent="0.25"/>
  <cols>
    <col min="1" max="1" width="15.5703125" bestFit="1" customWidth="1"/>
  </cols>
  <sheetData>
    <row r="1" spans="1:33" x14ac:dyDescent="0.25">
      <c r="A1" s="257" t="s">
        <v>879</v>
      </c>
      <c r="B1" s="258" t="s">
        <v>880</v>
      </c>
      <c r="C1" s="258" t="s">
        <v>881</v>
      </c>
      <c r="D1" s="258" t="s">
        <v>882</v>
      </c>
      <c r="E1" s="258" t="s">
        <v>883</v>
      </c>
      <c r="F1" s="258" t="s">
        <v>884</v>
      </c>
      <c r="G1" s="258" t="s">
        <v>885</v>
      </c>
      <c r="H1" s="258" t="s">
        <v>886</v>
      </c>
      <c r="I1" s="258" t="s">
        <v>887</v>
      </c>
      <c r="J1" s="258" t="s">
        <v>888</v>
      </c>
      <c r="K1" s="258" t="s">
        <v>889</v>
      </c>
      <c r="L1" s="258" t="s">
        <v>890</v>
      </c>
      <c r="M1" s="258" t="s">
        <v>891</v>
      </c>
      <c r="N1" s="258" t="s">
        <v>892</v>
      </c>
      <c r="O1" s="258" t="s">
        <v>893</v>
      </c>
      <c r="P1" s="258" t="s">
        <v>894</v>
      </c>
      <c r="Q1" s="258" t="s">
        <v>895</v>
      </c>
      <c r="R1" s="258" t="s">
        <v>896</v>
      </c>
      <c r="S1" s="258" t="s">
        <v>897</v>
      </c>
      <c r="T1" s="258" t="s">
        <v>898</v>
      </c>
      <c r="U1" s="258" t="s">
        <v>899</v>
      </c>
      <c r="V1" s="258" t="s">
        <v>900</v>
      </c>
      <c r="W1" s="258" t="s">
        <v>901</v>
      </c>
      <c r="X1" s="258" t="s">
        <v>902</v>
      </c>
      <c r="Y1" s="258" t="s">
        <v>903</v>
      </c>
      <c r="Z1" s="258" t="s">
        <v>904</v>
      </c>
      <c r="AA1" s="258" t="s">
        <v>905</v>
      </c>
      <c r="AB1" s="258" t="s">
        <v>906</v>
      </c>
      <c r="AC1" s="258" t="s">
        <v>907</v>
      </c>
      <c r="AD1" s="258" t="s">
        <v>908</v>
      </c>
      <c r="AE1" s="258" t="s">
        <v>909</v>
      </c>
      <c r="AF1" s="258" t="s">
        <v>910</v>
      </c>
      <c r="AG1" s="258" t="s">
        <v>911</v>
      </c>
    </row>
    <row r="2" spans="1:33" x14ac:dyDescent="0.25">
      <c r="A2" s="259" t="s">
        <v>936</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25">
      <c r="A3" s="259" t="s">
        <v>937</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25">
      <c r="A4" s="259" t="s">
        <v>938</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25">
      <c r="A5" s="259" t="s">
        <v>939</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5.75" thickBot="1" x14ac:dyDescent="0.3">
      <c r="A6" s="260" t="s">
        <v>940</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6" priority="2" operator="containsText" text="f">
      <formula>NOT(ISERROR(SEARCH("f",C1)))</formula>
    </cfRule>
  </conditionalFormatting>
  <conditionalFormatting sqref="B1:B6">
    <cfRule type="duplicateValues" dxfId="5" priority="2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0"/>
  <sheetViews>
    <sheetView showGridLines="0" workbookViewId="0">
      <selection activeCell="G14" sqref="G14"/>
    </sheetView>
  </sheetViews>
  <sheetFormatPr defaultRowHeight="15" x14ac:dyDescent="0.25"/>
  <cols>
    <col min="1" max="1" width="30.28515625" bestFit="1" customWidth="1"/>
    <col min="2" max="2" width="6.28515625" bestFit="1" customWidth="1"/>
    <col min="4" max="4" width="16.5703125" bestFit="1" customWidth="1"/>
  </cols>
  <sheetData>
    <row r="1" spans="1:9" x14ac:dyDescent="0.25">
      <c r="A1" s="300" t="s">
        <v>879</v>
      </c>
      <c r="B1" s="301" t="s">
        <v>880</v>
      </c>
      <c r="C1" s="301" t="s">
        <v>889</v>
      </c>
      <c r="D1" s="301" t="s">
        <v>890</v>
      </c>
      <c r="E1" s="301" t="s">
        <v>891</v>
      </c>
      <c r="F1" s="301" t="s">
        <v>892</v>
      </c>
      <c r="G1" s="301" t="s">
        <v>999</v>
      </c>
      <c r="H1" s="301" t="s">
        <v>998</v>
      </c>
      <c r="I1" s="301" t="s">
        <v>911</v>
      </c>
    </row>
    <row r="2" spans="1:9" x14ac:dyDescent="0.25">
      <c r="A2" s="302" t="s">
        <v>945</v>
      </c>
      <c r="B2" s="303" t="s">
        <v>152</v>
      </c>
      <c r="C2" s="218">
        <v>0</v>
      </c>
      <c r="D2" s="218">
        <v>0</v>
      </c>
      <c r="E2" s="218">
        <v>0</v>
      </c>
      <c r="F2" s="218">
        <v>0</v>
      </c>
      <c r="G2" s="218">
        <v>0</v>
      </c>
      <c r="H2" s="218">
        <v>0</v>
      </c>
      <c r="I2" s="218">
        <v>0</v>
      </c>
    </row>
    <row r="3" spans="1:9" x14ac:dyDescent="0.25">
      <c r="A3" s="304" t="s">
        <v>946</v>
      </c>
      <c r="B3" s="305" t="s">
        <v>153</v>
      </c>
      <c r="C3" s="218">
        <v>0</v>
      </c>
      <c r="D3" s="218">
        <v>0</v>
      </c>
      <c r="E3" s="218">
        <v>0</v>
      </c>
      <c r="F3" s="218">
        <v>0</v>
      </c>
      <c r="G3" s="218">
        <v>0</v>
      </c>
      <c r="H3" s="218">
        <v>0</v>
      </c>
      <c r="I3" s="218">
        <v>0</v>
      </c>
    </row>
    <row r="4" spans="1:9" x14ac:dyDescent="0.25">
      <c r="A4" s="304" t="s">
        <v>949</v>
      </c>
      <c r="B4" s="305" t="s">
        <v>154</v>
      </c>
      <c r="C4" s="218">
        <v>0</v>
      </c>
      <c r="D4" s="218">
        <v>0</v>
      </c>
      <c r="E4" s="218">
        <v>0</v>
      </c>
      <c r="F4" s="218">
        <v>0</v>
      </c>
      <c r="G4" s="218">
        <v>0</v>
      </c>
      <c r="H4" s="218">
        <v>0</v>
      </c>
      <c r="I4" s="218">
        <v>0</v>
      </c>
    </row>
    <row r="5" spans="1:9" x14ac:dyDescent="0.25">
      <c r="A5" s="304" t="s">
        <v>94</v>
      </c>
      <c r="B5" s="305" t="s">
        <v>155</v>
      </c>
      <c r="C5" s="218">
        <v>0</v>
      </c>
      <c r="D5" s="218">
        <v>0</v>
      </c>
      <c r="E5" s="218">
        <v>0</v>
      </c>
      <c r="F5" s="218">
        <v>0</v>
      </c>
      <c r="G5" s="218">
        <v>0</v>
      </c>
      <c r="H5" s="218">
        <v>0</v>
      </c>
      <c r="I5" s="218">
        <v>0</v>
      </c>
    </row>
    <row r="6" spans="1:9" x14ac:dyDescent="0.25">
      <c r="A6" s="304" t="s">
        <v>947</v>
      </c>
      <c r="B6" s="305" t="s">
        <v>156</v>
      </c>
      <c r="C6" s="218">
        <v>0</v>
      </c>
      <c r="D6" s="218">
        <v>0</v>
      </c>
      <c r="E6" s="218">
        <v>0</v>
      </c>
      <c r="F6" s="218">
        <v>0</v>
      </c>
      <c r="G6" s="218">
        <v>0</v>
      </c>
      <c r="H6" s="218">
        <v>0</v>
      </c>
      <c r="I6" s="218">
        <v>0</v>
      </c>
    </row>
    <row r="7" spans="1:9" x14ac:dyDescent="0.25">
      <c r="A7" s="304" t="s">
        <v>950</v>
      </c>
      <c r="B7" s="305" t="s">
        <v>157</v>
      </c>
      <c r="C7" s="218">
        <v>0</v>
      </c>
      <c r="D7" s="218">
        <v>0</v>
      </c>
      <c r="E7" s="218">
        <v>0</v>
      </c>
      <c r="F7" s="218">
        <v>0</v>
      </c>
      <c r="G7" s="218">
        <v>0</v>
      </c>
      <c r="H7" s="218">
        <v>0</v>
      </c>
      <c r="I7" s="218">
        <v>0</v>
      </c>
    </row>
    <row r="8" spans="1:9" x14ac:dyDescent="0.25">
      <c r="A8" s="304" t="s">
        <v>95</v>
      </c>
      <c r="B8" s="305" t="s">
        <v>158</v>
      </c>
      <c r="C8" s="218">
        <v>0</v>
      </c>
      <c r="D8" s="218">
        <v>0</v>
      </c>
      <c r="E8" s="218">
        <v>0</v>
      </c>
      <c r="F8" s="218">
        <v>0</v>
      </c>
      <c r="G8" s="218">
        <v>0</v>
      </c>
      <c r="H8" s="218">
        <v>0</v>
      </c>
      <c r="I8" s="218">
        <v>0</v>
      </c>
    </row>
    <row r="9" spans="1:9" x14ac:dyDescent="0.25">
      <c r="A9" s="304" t="s">
        <v>96</v>
      </c>
      <c r="B9" s="305" t="s">
        <v>159</v>
      </c>
      <c r="C9" s="218">
        <v>0</v>
      </c>
      <c r="D9" s="218">
        <v>0</v>
      </c>
      <c r="E9" s="218">
        <v>0</v>
      </c>
      <c r="F9" s="218">
        <v>0</v>
      </c>
      <c r="G9" s="218">
        <v>0</v>
      </c>
      <c r="H9" s="218">
        <v>0</v>
      </c>
      <c r="I9" s="218">
        <v>0</v>
      </c>
    </row>
    <row r="10" spans="1:9" ht="15.75" thickBot="1" x14ac:dyDescent="0.3">
      <c r="A10" s="306" t="s">
        <v>948</v>
      </c>
      <c r="B10" s="307" t="s">
        <v>160</v>
      </c>
      <c r="C10" s="218">
        <v>0</v>
      </c>
      <c r="D10" s="218">
        <v>0</v>
      </c>
      <c r="E10" s="218">
        <v>0</v>
      </c>
      <c r="F10" s="218">
        <v>0</v>
      </c>
      <c r="G10" s="218">
        <v>0</v>
      </c>
      <c r="H10" s="218">
        <v>0</v>
      </c>
      <c r="I10" s="218">
        <v>0</v>
      </c>
    </row>
    <row r="12" spans="1:9" x14ac:dyDescent="0.25">
      <c r="B12" s="308"/>
      <c r="C12" s="309"/>
    </row>
    <row r="13" spans="1:9" x14ac:dyDescent="0.25">
      <c r="B13" s="308"/>
      <c r="C13" s="309"/>
    </row>
    <row r="14" spans="1:9" x14ac:dyDescent="0.25">
      <c r="B14" s="308"/>
      <c r="C14" s="309"/>
    </row>
    <row r="15" spans="1:9" x14ac:dyDescent="0.25">
      <c r="B15" s="308"/>
      <c r="C15" s="309"/>
    </row>
    <row r="16" spans="1:9" x14ac:dyDescent="0.25">
      <c r="B16" s="308"/>
      <c r="C16" s="309"/>
    </row>
    <row r="17" spans="2:3" x14ac:dyDescent="0.25">
      <c r="B17" s="308"/>
      <c r="C17" s="309"/>
    </row>
    <row r="18" spans="2:3" x14ac:dyDescent="0.25">
      <c r="B18" s="308"/>
      <c r="C18" s="309"/>
    </row>
    <row r="19" spans="2:3" x14ac:dyDescent="0.25">
      <c r="B19" s="308"/>
      <c r="C19" s="309"/>
    </row>
    <row r="20" spans="2:3" x14ac:dyDescent="0.25">
      <c r="B20" s="308"/>
      <c r="C20" s="309"/>
    </row>
  </sheetData>
  <conditionalFormatting sqref="C1:G1">
    <cfRule type="containsText" dxfId="4" priority="4" operator="containsText" text="f">
      <formula>NOT(ISERROR(SEARCH("f",C1)))</formula>
    </cfRule>
  </conditionalFormatting>
  <conditionalFormatting sqref="B1">
    <cfRule type="duplicateValues" dxfId="3" priority="5"/>
  </conditionalFormatting>
  <conditionalFormatting sqref="B2:B10">
    <cfRule type="duplicateValues" dxfId="2" priority="3"/>
  </conditionalFormatting>
  <conditionalFormatting sqref="C12:C20">
    <cfRule type="duplicateValues" dxfId="1" priority="2"/>
  </conditionalFormatting>
  <conditionalFormatting sqref="H1">
    <cfRule type="containsText" dxfId="0" priority="1" operator="containsText" text="f">
      <formula>NOT(ISERROR(SEARCH("f",H1)))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9514C5-A1B3-452C-94CB-D738CDFE5946}">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9c033cf-2a0f-4f3c-b418-7effdd53ecee"/>
    <ds:schemaRef ds:uri="2431e148-14bb-46cb-be68-26b30110096e"/>
    <ds:schemaRef ds:uri="http://www.w3.org/XML/1998/namespace"/>
    <ds:schemaRef ds:uri="http://purl.org/dc/dcmitype/"/>
  </ds:schemaRefs>
</ds:datastoreItem>
</file>

<file path=customXml/itemProps2.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0F3317-DDFC-4909-BB89-EDAADD32F5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2024-02-15T09:43:16Z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