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MoH_Reports_DATABASE\"/>
    </mc:Choice>
  </mc:AlternateContent>
  <bookViews>
    <workbookView xWindow="0" yWindow="0" windowWidth="15345" windowHeight="7620" tabRatio="785" firstSheet="22" activeTab="26"/>
  </bookViews>
  <sheets>
    <sheet name="Emahene Clinic" sheetId="22" r:id="rId1"/>
    <sheet name="Interface" sheetId="1" r:id="rId2"/>
    <sheet name="Login" sheetId="2" state="veryHidden" r:id="rId3"/>
    <sheet name="Bukwala SDA Dispensary" sheetId="18" r:id="rId4"/>
    <sheet name="Ebuhala Health Centre" sheetId="19" r:id="rId5"/>
    <sheet name="Ekambuli Health Centre" sheetId="20" r:id="rId6"/>
    <sheet name="Elwangale Health Centre" sheetId="21" r:id="rId7"/>
    <sheet name="Emalindi Health Centre" sheetId="23" r:id="rId8"/>
    <sheet name="Emutsesa Health Centre" sheetId="24" r:id="rId9"/>
    <sheet name="Enanga Clinic" sheetId="25" r:id="rId10"/>
    <sheet name="Eshiabwali Health Centre" sheetId="26" r:id="rId11"/>
    <sheet name="Eshibinga Health Centre" sheetId="27" r:id="rId12"/>
    <sheet name="Eshinutsa Health Centre" sheetId="28" r:id="rId13"/>
    <sheet name="Ikomero Health Centre" sheetId="29" r:id="rId14"/>
    <sheet name="Khumusalaba Clinic" sheetId="30" r:id="rId15"/>
    <sheet name="Khwisero Health Centre" sheetId="31" r:id="rId16"/>
    <sheet name="Marysyl Medical Clinic" sheetId="32" r:id="rId17"/>
    <sheet name="Muhaka Health Centre" sheetId="33" r:id="rId18"/>
    <sheet name="Mulwanda Dispensary" sheetId="34" r:id="rId19"/>
    <sheet name="Mundobelwa Health Centre" sheetId="35" r:id="rId20"/>
    <sheet name="Mundoli Health Centre" sheetId="36" r:id="rId21"/>
    <sheet name="Munyanza Nursing Home" sheetId="37" r:id="rId22"/>
    <sheet name="Mwihila Mission Hospital" sheetId="38" r:id="rId23"/>
    <sheet name="Mwikalikha Dispensary" sheetId="39" r:id="rId24"/>
    <sheet name="Namasoli Health Centre" sheetId="40" r:id="rId25"/>
    <sheet name="Sonak Clinic" sheetId="41" r:id="rId26"/>
    <sheet name="Upendo Clinic" sheetId="42" r:id="rId27"/>
    <sheet name="Walmer Eye Clinic" sheetId="43" r:id="rId28"/>
    <sheet name="Kwisero Summary" sheetId="44" r:id="rId29"/>
    <sheet name="Sheet1" sheetId="84" state="veryHidden" r:id="rId30"/>
    <sheet name="Sheet2" sheetId="85" state="veryHidden" r:id="rId31"/>
    <sheet name="Sheet3" sheetId="86" state="veryHidden" r:id="rId32"/>
    <sheet name="Sheet4" sheetId="87" state="veryHidden" r:id="rId33"/>
    <sheet name="Kakamega PGH" sheetId="45" r:id="rId34"/>
    <sheet name="Lurambi Summary" sheetId="46" r:id="rId35"/>
    <sheet name="Bliss Medical Clinic" sheetId="47" r:id="rId36"/>
    <sheet name="Fina Medical Clinic" sheetId="48" r:id="rId37"/>
    <sheet name="Indangalasia Dispensary" sheetId="49" r:id="rId38"/>
    <sheet name="Jehovah Rapha Clinic" sheetId="50" r:id="rId39"/>
    <sheet name="Khalaba Health Centre" sheetId="51" r:id="rId40"/>
    <sheet name="Lubanga Dispensary" sheetId="52" r:id="rId41"/>
    <sheet name="Lung'anyiro Health Centre" sheetId="53" r:id="rId42"/>
    <sheet name="Matungu medical clinic" sheetId="54" r:id="rId43"/>
    <sheet name="Matungu Sub-county Hospital" sheetId="55" r:id="rId44"/>
    <sheet name="Mirere Health Centre" sheetId="56" r:id="rId45"/>
    <sheet name="Mulukaka Clinic" sheetId="57" r:id="rId46"/>
    <sheet name="Mung'ung'u Dispensary" sheetId="58" r:id="rId47"/>
    <sheet name="Namulungu Dispensary" sheetId="59" r:id="rId48"/>
    <sheet name="Shibanze Dispensary" sheetId="60" r:id="rId49"/>
    <sheet name="St Angela Medical Clinic" sheetId="61" r:id="rId50"/>
    <sheet name="St Pauls Ejinja Dispensary" sheetId="62" r:id="rId51"/>
    <sheet name="Matungu Summary" sheetId="63" r:id="rId52"/>
    <sheet name="Buchangu Dispensary" sheetId="64" r:id="rId53"/>
    <sheet name="Budonga Dispensary" sheetId="65" r:id="rId54"/>
    <sheet name="Bushiri Health Centre" sheetId="66" r:id="rId55"/>
    <sheet name="Butingo Dispensary" sheetId="67" r:id="rId56"/>
    <sheet name="Ematiha Dispensary" sheetId="68" r:id="rId57"/>
    <sheet name="Emukaya Clinic" sheetId="69" r:id="rId58"/>
    <sheet name="Eshiongo Dispensary" sheetId="70" r:id="rId59"/>
    <sheet name="Ingotse Dispensary" sheetId="71" r:id="rId60"/>
    <sheet name="Kharanda Health Centre" sheetId="72" r:id="rId61"/>
    <sheet name="Kisembe Dispensary" sheetId="73" r:id="rId62"/>
    <sheet name="Lutaso Dispensary" sheetId="74" r:id="rId63"/>
    <sheet name="Matoi Dispensary" sheetId="75" r:id="rId64"/>
    <sheet name="Mwasi Med Clinc" sheetId="76" r:id="rId65"/>
    <sheet name="Namirama Dispensary" sheetId="77" r:id="rId66"/>
    <sheet name="Navakholo Sub-District Hospital" sheetId="78" r:id="rId67"/>
    <sheet name="Sisokhe Dispensary" sheetId="79" r:id="rId68"/>
    <sheet name="Sivilie Health Centre" sheetId="80" r:id="rId69"/>
    <sheet name="Upendo Clinic (Navakholo)" sheetId="81" r:id="rId70"/>
    <sheet name="Navakholo Summary" sheetId="82" r:id="rId71"/>
    <sheet name="Kakamega Summary" sheetId="83" state="veryHidden" r:id="rId72"/>
  </sheets>
  <definedNames>
    <definedName name="SheetNames">OFFSET(Login!$CB$8,,,COUNTA(Login!$CB$8:$CB$100))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" i="53" l="1"/>
  <c r="Q54" i="58"/>
  <c r="P77" i="60"/>
  <c r="E155" i="80"/>
  <c r="P81" i="35"/>
  <c r="O87" i="36"/>
  <c r="Q109" i="44"/>
  <c r="Q109" i="46"/>
  <c r="Q109" i="63"/>
  <c r="Q109" i="82"/>
  <c r="Q109" i="83"/>
  <c r="Q110" i="44"/>
  <c r="Q110" i="46"/>
  <c r="Q110" i="63"/>
  <c r="Q110" i="82"/>
  <c r="Q110" i="83"/>
  <c r="Q111" i="44"/>
  <c r="Q111" i="46"/>
  <c r="Q111" i="63"/>
  <c r="Q111" i="82"/>
  <c r="Q111" i="83"/>
  <c r="Q112" i="44"/>
  <c r="Q112" i="46"/>
  <c r="Q112" i="63"/>
  <c r="Q112" i="82"/>
  <c r="Q112" i="83"/>
  <c r="Q108" i="44"/>
  <c r="Q108" i="46"/>
  <c r="Q108" i="63"/>
  <c r="Q108" i="82"/>
  <c r="Q108" i="83"/>
  <c r="O106" i="44"/>
  <c r="O106" i="46"/>
  <c r="O106" i="63"/>
  <c r="O106" i="82"/>
  <c r="O106" i="83"/>
  <c r="O105" i="44"/>
  <c r="O105" i="46"/>
  <c r="O105" i="63"/>
  <c r="O105" i="82"/>
  <c r="O105" i="83"/>
  <c r="P102" i="44"/>
  <c r="P102" i="46"/>
  <c r="P102" i="63"/>
  <c r="P102" i="82"/>
  <c r="P102" i="83"/>
  <c r="Q102" i="44"/>
  <c r="Q102" i="46"/>
  <c r="Q102" i="63"/>
  <c r="Q102" i="82"/>
  <c r="Q102" i="83"/>
  <c r="P103" i="44"/>
  <c r="P103" i="46"/>
  <c r="P103" i="63"/>
  <c r="P103" i="82"/>
  <c r="P103" i="83"/>
  <c r="Q103" i="44"/>
  <c r="Q103" i="46"/>
  <c r="Q103" i="63"/>
  <c r="Q103" i="82"/>
  <c r="Q103" i="83"/>
  <c r="P104" i="44"/>
  <c r="P104" i="46"/>
  <c r="P104" i="63"/>
  <c r="P104" i="82"/>
  <c r="P104" i="83"/>
  <c r="Q104" i="44"/>
  <c r="Q104" i="46"/>
  <c r="Q104" i="63"/>
  <c r="Q104" i="82"/>
  <c r="Q104" i="83"/>
  <c r="P105" i="44"/>
  <c r="P105" i="46"/>
  <c r="P105" i="63"/>
  <c r="P105" i="82"/>
  <c r="P105" i="83"/>
  <c r="Q105" i="44"/>
  <c r="Q105" i="46"/>
  <c r="Q105" i="63"/>
  <c r="Q105" i="82"/>
  <c r="Q105" i="83"/>
  <c r="P106" i="44"/>
  <c r="P106" i="46"/>
  <c r="P106" i="63"/>
  <c r="P106" i="82"/>
  <c r="P106" i="83"/>
  <c r="Q106" i="44"/>
  <c r="Q106" i="46"/>
  <c r="Q106" i="63"/>
  <c r="Q106" i="82"/>
  <c r="Q106" i="83"/>
  <c r="Q101" i="44"/>
  <c r="Q101" i="46"/>
  <c r="Q101" i="63"/>
  <c r="Q101" i="82"/>
  <c r="Q101" i="83"/>
  <c r="P101" i="44"/>
  <c r="P101" i="46"/>
  <c r="P101" i="63"/>
  <c r="P101" i="82"/>
  <c r="P101" i="83"/>
  <c r="O95" i="44"/>
  <c r="O95" i="46"/>
  <c r="O95" i="63"/>
  <c r="O95" i="82"/>
  <c r="O95" i="83"/>
  <c r="P95" i="44"/>
  <c r="P95" i="46"/>
  <c r="P95" i="63"/>
  <c r="P95" i="82"/>
  <c r="P95" i="83"/>
  <c r="Q95" i="44"/>
  <c r="Q95" i="46"/>
  <c r="Q95" i="63"/>
  <c r="Q95" i="82"/>
  <c r="Q95" i="83"/>
  <c r="O96" i="44"/>
  <c r="O96" i="46"/>
  <c r="O96" i="63"/>
  <c r="O96" i="82"/>
  <c r="O96" i="83"/>
  <c r="P96" i="44"/>
  <c r="P96" i="46"/>
  <c r="P96" i="63"/>
  <c r="P96" i="82"/>
  <c r="P96" i="83"/>
  <c r="Q96" i="44"/>
  <c r="Q96" i="46"/>
  <c r="Q96" i="63"/>
  <c r="Q96" i="82"/>
  <c r="Q96" i="83"/>
  <c r="O97" i="44"/>
  <c r="O97" i="46"/>
  <c r="O97" i="63"/>
  <c r="O97" i="82"/>
  <c r="O97" i="83"/>
  <c r="P97" i="44"/>
  <c r="P97" i="46"/>
  <c r="P97" i="63"/>
  <c r="P97" i="82"/>
  <c r="P97" i="83"/>
  <c r="Q97" i="44"/>
  <c r="Q97" i="46"/>
  <c r="Q97" i="63"/>
  <c r="Q97" i="82"/>
  <c r="Q97" i="83"/>
  <c r="O98" i="44"/>
  <c r="O98" i="46"/>
  <c r="O98" i="63"/>
  <c r="O98" i="82"/>
  <c r="O98" i="83"/>
  <c r="P98" i="44"/>
  <c r="P98" i="46"/>
  <c r="P98" i="63"/>
  <c r="P98" i="82"/>
  <c r="P98" i="83"/>
  <c r="Q98" i="44"/>
  <c r="Q98" i="46"/>
  <c r="Q98" i="63"/>
  <c r="Q98" i="82"/>
  <c r="Q98" i="83"/>
  <c r="O99" i="44"/>
  <c r="O99" i="46"/>
  <c r="O99" i="63"/>
  <c r="O99" i="82"/>
  <c r="O99" i="83"/>
  <c r="P99" i="44"/>
  <c r="P99" i="46"/>
  <c r="P99" i="63"/>
  <c r="P99" i="82"/>
  <c r="P99" i="83"/>
  <c r="Q99" i="44"/>
  <c r="Q99" i="46"/>
  <c r="Q99" i="63"/>
  <c r="Q99" i="82"/>
  <c r="Q99" i="83"/>
  <c r="O100" i="44"/>
  <c r="O100" i="46"/>
  <c r="O100" i="63"/>
  <c r="O100" i="82"/>
  <c r="O100" i="83"/>
  <c r="P100" i="44"/>
  <c r="P100" i="46"/>
  <c r="P100" i="63"/>
  <c r="P100" i="82"/>
  <c r="P100" i="83"/>
  <c r="Q100" i="44"/>
  <c r="Q100" i="46"/>
  <c r="Q100" i="63"/>
  <c r="Q100" i="82"/>
  <c r="Q100" i="83"/>
  <c r="P94" i="44"/>
  <c r="P94" i="46"/>
  <c r="P94" i="63"/>
  <c r="P94" i="82"/>
  <c r="P94" i="83"/>
  <c r="Q94" i="44"/>
  <c r="Q94" i="46"/>
  <c r="Q94" i="63"/>
  <c r="Q94" i="82"/>
  <c r="Q94" i="83"/>
  <c r="O94" i="44"/>
  <c r="O94" i="46"/>
  <c r="O94" i="63"/>
  <c r="O94" i="82"/>
  <c r="O94" i="83"/>
  <c r="O89" i="44"/>
  <c r="O89" i="46"/>
  <c r="O89" i="63"/>
  <c r="O89" i="82"/>
  <c r="O89" i="83"/>
  <c r="P89" i="44"/>
  <c r="P89" i="46"/>
  <c r="P89" i="63"/>
  <c r="P89" i="82"/>
  <c r="P89" i="83"/>
  <c r="O90" i="44"/>
  <c r="O90" i="46"/>
  <c r="O90" i="63"/>
  <c r="O90" i="82"/>
  <c r="O90" i="83"/>
  <c r="P90" i="44"/>
  <c r="P90" i="46"/>
  <c r="P90" i="63"/>
  <c r="P90" i="82"/>
  <c r="P90" i="83"/>
  <c r="O91" i="44"/>
  <c r="O91" i="46"/>
  <c r="O91" i="63"/>
  <c r="O91" i="82"/>
  <c r="O91" i="83"/>
  <c r="P91" i="44"/>
  <c r="P91" i="46"/>
  <c r="P91" i="63"/>
  <c r="P91" i="82"/>
  <c r="P91" i="83"/>
  <c r="P88" i="44"/>
  <c r="P88" i="46"/>
  <c r="P88" i="63"/>
  <c r="P88" i="82"/>
  <c r="P88" i="83"/>
  <c r="O88" i="44"/>
  <c r="O88" i="46"/>
  <c r="O88" i="63"/>
  <c r="O88" i="82"/>
  <c r="O88" i="83"/>
  <c r="O84" i="44"/>
  <c r="O84" i="46"/>
  <c r="O84" i="63"/>
  <c r="O84" i="82"/>
  <c r="O84" i="83"/>
  <c r="P84" i="44"/>
  <c r="P84" i="46"/>
  <c r="P84" i="63"/>
  <c r="P84" i="82"/>
  <c r="P84" i="83"/>
  <c r="O85" i="44"/>
  <c r="O85" i="46"/>
  <c r="O85" i="63"/>
  <c r="O85" i="82"/>
  <c r="O85" i="83"/>
  <c r="P85" i="44"/>
  <c r="P85" i="46"/>
  <c r="P85" i="63"/>
  <c r="P85" i="82"/>
  <c r="P85" i="83"/>
  <c r="O86" i="44"/>
  <c r="O86" i="46"/>
  <c r="O86" i="63"/>
  <c r="O86" i="82"/>
  <c r="O86" i="83"/>
  <c r="P86" i="44"/>
  <c r="P86" i="46"/>
  <c r="P86" i="63"/>
  <c r="P86" i="82"/>
  <c r="P86" i="83"/>
  <c r="P83" i="44"/>
  <c r="P83" i="46"/>
  <c r="P83" i="63"/>
  <c r="P83" i="82"/>
  <c r="P83" i="83"/>
  <c r="O83" i="44"/>
  <c r="O83" i="46"/>
  <c r="O83" i="63"/>
  <c r="O83" i="82"/>
  <c r="O83" i="83"/>
  <c r="O79" i="44"/>
  <c r="O79" i="46"/>
  <c r="O79" i="63"/>
  <c r="O79" i="82"/>
  <c r="O79" i="83"/>
  <c r="P79" i="44"/>
  <c r="P79" i="46"/>
  <c r="P79" i="63"/>
  <c r="P79" i="82"/>
  <c r="P79" i="83"/>
  <c r="O80" i="44"/>
  <c r="O80" i="46"/>
  <c r="O80" i="63"/>
  <c r="O80" i="82"/>
  <c r="O80" i="83"/>
  <c r="P80" i="44"/>
  <c r="P80" i="46"/>
  <c r="P80" i="63"/>
  <c r="P80" i="82"/>
  <c r="P80" i="83"/>
  <c r="P78" i="44"/>
  <c r="P78" i="46"/>
  <c r="P78" i="63"/>
  <c r="P78" i="82"/>
  <c r="P78" i="83"/>
  <c r="O78" i="44"/>
  <c r="O78" i="46"/>
  <c r="O78" i="63"/>
  <c r="O78" i="82"/>
  <c r="O78" i="83"/>
  <c r="O75" i="44"/>
  <c r="O75" i="46"/>
  <c r="O75" i="63"/>
  <c r="O75" i="82"/>
  <c r="O75" i="83"/>
  <c r="P75" i="44"/>
  <c r="P75" i="46"/>
  <c r="P75" i="63"/>
  <c r="P75" i="82"/>
  <c r="P75" i="83"/>
  <c r="O76" i="44"/>
  <c r="O76" i="46"/>
  <c r="O76" i="63"/>
  <c r="O76" i="82"/>
  <c r="O76" i="83"/>
  <c r="P76" i="44"/>
  <c r="P76" i="46"/>
  <c r="P76" i="63"/>
  <c r="P76" i="82"/>
  <c r="P76" i="83"/>
  <c r="P74" i="44"/>
  <c r="P74" i="46"/>
  <c r="P74" i="63"/>
  <c r="P74" i="82"/>
  <c r="P74" i="83"/>
  <c r="O74" i="44"/>
  <c r="O74" i="46"/>
  <c r="O74" i="63"/>
  <c r="O74" i="82"/>
  <c r="O74" i="83"/>
  <c r="O71" i="44"/>
  <c r="O71" i="46"/>
  <c r="O71" i="63"/>
  <c r="O71" i="82"/>
  <c r="O71" i="83"/>
  <c r="P71" i="44"/>
  <c r="P71" i="46"/>
  <c r="P71" i="63"/>
  <c r="P71" i="82"/>
  <c r="P71" i="83"/>
  <c r="O72" i="44"/>
  <c r="O72" i="46"/>
  <c r="O72" i="63"/>
  <c r="O72" i="82"/>
  <c r="O72" i="83"/>
  <c r="P72" i="44"/>
  <c r="P72" i="46"/>
  <c r="P72" i="63"/>
  <c r="P72" i="82"/>
  <c r="P72" i="83"/>
  <c r="P70" i="44"/>
  <c r="P70" i="46"/>
  <c r="P70" i="63"/>
  <c r="P70" i="82"/>
  <c r="P70" i="83"/>
  <c r="O70" i="44"/>
  <c r="O70" i="46"/>
  <c r="O70" i="63"/>
  <c r="O70" i="82"/>
  <c r="O70" i="83"/>
  <c r="O66" i="44"/>
  <c r="O66" i="46"/>
  <c r="O66" i="82"/>
  <c r="O66" i="83"/>
  <c r="P66" i="44"/>
  <c r="P66" i="46"/>
  <c r="P66" i="82"/>
  <c r="P66" i="83"/>
  <c r="O67" i="44"/>
  <c r="O67" i="46"/>
  <c r="O67" i="82"/>
  <c r="O67" i="83"/>
  <c r="P67" i="44"/>
  <c r="P67" i="46"/>
  <c r="P67" i="82"/>
  <c r="P67" i="83"/>
  <c r="P65" i="44"/>
  <c r="P65" i="46"/>
  <c r="P65" i="82"/>
  <c r="P65" i="83"/>
  <c r="O65" i="44"/>
  <c r="O65" i="46"/>
  <c r="O65" i="82"/>
  <c r="O65" i="83"/>
  <c r="O60" i="44"/>
  <c r="O60" i="46"/>
  <c r="O60" i="63"/>
  <c r="O60" i="82"/>
  <c r="O60" i="83"/>
  <c r="P60" i="44"/>
  <c r="P60" i="46"/>
  <c r="P60" i="63"/>
  <c r="P60" i="82"/>
  <c r="P60" i="83"/>
  <c r="O61" i="44"/>
  <c r="O61" i="46"/>
  <c r="O61" i="63"/>
  <c r="O61" i="82"/>
  <c r="O61" i="83"/>
  <c r="P61" i="44"/>
  <c r="P61" i="46"/>
  <c r="P61" i="63"/>
  <c r="P61" i="82"/>
  <c r="P61" i="83"/>
  <c r="O62" i="44"/>
  <c r="O62" i="46"/>
  <c r="O62" i="63"/>
  <c r="O62" i="82"/>
  <c r="O62" i="83"/>
  <c r="P62" i="44"/>
  <c r="P62" i="46"/>
  <c r="P62" i="63"/>
  <c r="P62" i="82"/>
  <c r="P62" i="83"/>
  <c r="O63" i="44"/>
  <c r="O63" i="46"/>
  <c r="O63" i="63"/>
  <c r="O63" i="82"/>
  <c r="O63" i="83"/>
  <c r="P63" i="44"/>
  <c r="P63" i="46"/>
  <c r="P63" i="63"/>
  <c r="P63" i="82"/>
  <c r="P63" i="83"/>
  <c r="P59" i="44"/>
  <c r="P59" i="46"/>
  <c r="P59" i="63"/>
  <c r="P59" i="82"/>
  <c r="P59" i="83"/>
  <c r="O59" i="44"/>
  <c r="O59" i="46"/>
  <c r="O59" i="63"/>
  <c r="O59" i="82"/>
  <c r="O59" i="83"/>
  <c r="O54" i="44"/>
  <c r="O54" i="46"/>
  <c r="O54" i="63"/>
  <c r="O54" i="82"/>
  <c r="O54" i="83"/>
  <c r="P54" i="44"/>
  <c r="P54" i="46"/>
  <c r="P54" i="63"/>
  <c r="P54" i="82"/>
  <c r="P54" i="83"/>
  <c r="O55" i="44"/>
  <c r="O55" i="46"/>
  <c r="O55" i="63"/>
  <c r="O55" i="82"/>
  <c r="O55" i="83"/>
  <c r="P55" i="44"/>
  <c r="P55" i="46"/>
  <c r="P55" i="63"/>
  <c r="P55" i="82"/>
  <c r="P55" i="83"/>
  <c r="O56" i="44"/>
  <c r="O56" i="46"/>
  <c r="O56" i="63"/>
  <c r="O56" i="82"/>
  <c r="O56" i="83"/>
  <c r="P56" i="44"/>
  <c r="P56" i="46"/>
  <c r="P56" i="63"/>
  <c r="P56" i="82"/>
  <c r="P56" i="83"/>
  <c r="O57" i="44"/>
  <c r="O57" i="46"/>
  <c r="O57" i="63"/>
  <c r="O57" i="82"/>
  <c r="O57" i="83"/>
  <c r="P57" i="44"/>
  <c r="P57" i="46"/>
  <c r="P57" i="63"/>
  <c r="P57" i="82"/>
  <c r="P57" i="83"/>
  <c r="P53" i="44"/>
  <c r="P53" i="46"/>
  <c r="P53" i="63"/>
  <c r="P53" i="82"/>
  <c r="P53" i="83"/>
  <c r="O53" i="44"/>
  <c r="O53" i="46"/>
  <c r="O53" i="63"/>
  <c r="O53" i="82"/>
  <c r="O53" i="83"/>
  <c r="P47" i="44"/>
  <c r="P47" i="46"/>
  <c r="P47" i="63"/>
  <c r="P47" i="82"/>
  <c r="P47" i="83"/>
  <c r="P48" i="44"/>
  <c r="P48" i="46"/>
  <c r="P48" i="63"/>
  <c r="P48" i="82"/>
  <c r="P48" i="83"/>
  <c r="P49" i="44"/>
  <c r="P49" i="46"/>
  <c r="P49" i="63"/>
  <c r="P49" i="82"/>
  <c r="P49" i="83"/>
  <c r="P50" i="44"/>
  <c r="P50" i="46"/>
  <c r="P50" i="63"/>
  <c r="P50" i="82"/>
  <c r="P50" i="83"/>
  <c r="P51" i="44"/>
  <c r="P51" i="46"/>
  <c r="P51" i="63"/>
  <c r="P51" i="82"/>
  <c r="P51" i="83"/>
  <c r="O48" i="44"/>
  <c r="O48" i="46"/>
  <c r="O48" i="63"/>
  <c r="O48" i="82"/>
  <c r="O48" i="83"/>
  <c r="O49" i="44"/>
  <c r="O49" i="46"/>
  <c r="O49" i="63"/>
  <c r="O49" i="82"/>
  <c r="O49" i="83"/>
  <c r="O50" i="44"/>
  <c r="O50" i="46"/>
  <c r="O50" i="63"/>
  <c r="O50" i="82"/>
  <c r="O50" i="83"/>
  <c r="O51" i="44"/>
  <c r="O51" i="46"/>
  <c r="O51" i="63"/>
  <c r="O51" i="82"/>
  <c r="O51" i="83"/>
  <c r="O47" i="44"/>
  <c r="O47" i="46"/>
  <c r="O47" i="63"/>
  <c r="O47" i="82"/>
  <c r="O47" i="83"/>
  <c r="P43" i="63"/>
  <c r="P43" i="82"/>
  <c r="P43" i="83"/>
  <c r="Q43" i="63"/>
  <c r="Q43" i="82"/>
  <c r="Q43" i="83"/>
  <c r="Q42" i="63"/>
  <c r="Q42" i="82"/>
  <c r="Q42" i="83"/>
  <c r="P42" i="63"/>
  <c r="P42" i="82"/>
  <c r="P42" i="83"/>
  <c r="P37" i="44"/>
  <c r="P37" i="46"/>
  <c r="P37" i="63"/>
  <c r="P37" i="82"/>
  <c r="P37" i="83"/>
  <c r="Q37" i="44"/>
  <c r="Q37" i="46"/>
  <c r="Q37" i="63"/>
  <c r="Q37" i="82"/>
  <c r="Q37" i="83"/>
  <c r="P38" i="44"/>
  <c r="P38" i="46"/>
  <c r="P38" i="63"/>
  <c r="P38" i="82"/>
  <c r="P38" i="83"/>
  <c r="Q38" i="44"/>
  <c r="Q38" i="46"/>
  <c r="Q38" i="63"/>
  <c r="Q38" i="82"/>
  <c r="Q38" i="83"/>
  <c r="P39" i="44"/>
  <c r="P39" i="46"/>
  <c r="P39" i="63"/>
  <c r="P39" i="82"/>
  <c r="P39" i="83"/>
  <c r="Q39" i="44"/>
  <c r="Q39" i="46"/>
  <c r="Q39" i="63"/>
  <c r="Q39" i="82"/>
  <c r="Q39" i="83"/>
  <c r="Q36" i="44"/>
  <c r="Q36" i="46"/>
  <c r="Q36" i="63"/>
  <c r="Q36" i="82"/>
  <c r="Q36" i="83"/>
  <c r="P36" i="44"/>
  <c r="P36" i="46"/>
  <c r="P36" i="63"/>
  <c r="P36" i="82"/>
  <c r="P36" i="83"/>
  <c r="P30" i="44"/>
  <c r="P30" i="46"/>
  <c r="P30" i="63"/>
  <c r="P30" i="82"/>
  <c r="P30" i="83"/>
  <c r="Q30" i="44"/>
  <c r="Q30" i="46"/>
  <c r="Q30" i="63"/>
  <c r="Q30" i="82"/>
  <c r="Q30" i="83"/>
  <c r="P31" i="44"/>
  <c r="P31" i="46"/>
  <c r="P31" i="63"/>
  <c r="P31" i="82"/>
  <c r="P31" i="83"/>
  <c r="Q31" i="44"/>
  <c r="Q31" i="46"/>
  <c r="Q31" i="63"/>
  <c r="Q31" i="82"/>
  <c r="Q31" i="83"/>
  <c r="P32" i="44"/>
  <c r="P32" i="46"/>
  <c r="P32" i="63"/>
  <c r="P32" i="82"/>
  <c r="P32" i="83"/>
  <c r="Q32" i="44"/>
  <c r="Q32" i="46"/>
  <c r="Q32" i="63"/>
  <c r="Q32" i="82"/>
  <c r="Q32" i="83"/>
  <c r="P33" i="44"/>
  <c r="P33" i="46"/>
  <c r="P33" i="63"/>
  <c r="P33" i="82"/>
  <c r="P33" i="83"/>
  <c r="Q33" i="44"/>
  <c r="Q33" i="46"/>
  <c r="Q33" i="63"/>
  <c r="Q33" i="82"/>
  <c r="Q33" i="83"/>
  <c r="P34" i="44"/>
  <c r="P34" i="46"/>
  <c r="P34" i="63"/>
  <c r="P34" i="82"/>
  <c r="P34" i="83"/>
  <c r="Q34" i="44"/>
  <c r="Q34" i="46"/>
  <c r="Q34" i="63"/>
  <c r="Q34" i="82"/>
  <c r="Q34" i="83"/>
  <c r="Q29" i="44"/>
  <c r="Q29" i="46"/>
  <c r="Q29" i="63"/>
  <c r="Q29" i="82"/>
  <c r="Q29" i="83"/>
  <c r="P29" i="44"/>
  <c r="P29" i="46"/>
  <c r="P29" i="63"/>
  <c r="P29" i="82"/>
  <c r="P29" i="83"/>
  <c r="Q14" i="44"/>
  <c r="Q14" i="46"/>
  <c r="Q14" i="63"/>
  <c r="Q14" i="82"/>
  <c r="Q14" i="83"/>
  <c r="Q15" i="44"/>
  <c r="Q15" i="46"/>
  <c r="Q15" i="63"/>
  <c r="Q15" i="82"/>
  <c r="Q15" i="83"/>
  <c r="Q16" i="44"/>
  <c r="Q16" i="46"/>
  <c r="Q16" i="63"/>
  <c r="Q16" i="82"/>
  <c r="Q16" i="83"/>
  <c r="Q17" i="44"/>
  <c r="Q17" i="46"/>
  <c r="Q17" i="63"/>
  <c r="Q17" i="82"/>
  <c r="Q17" i="83"/>
  <c r="Q18" i="44"/>
  <c r="Q18" i="46"/>
  <c r="Q18" i="63"/>
  <c r="Q18" i="82"/>
  <c r="Q18" i="83"/>
  <c r="Q19" i="44"/>
  <c r="Q19" i="46"/>
  <c r="Q19" i="63"/>
  <c r="Q19" i="82"/>
  <c r="Q19" i="83"/>
  <c r="Q20" i="44"/>
  <c r="Q20" i="46"/>
  <c r="Q20" i="63"/>
  <c r="Q20" i="82"/>
  <c r="Q20" i="83"/>
  <c r="Q21" i="44"/>
  <c r="Q21" i="46"/>
  <c r="Q21" i="63"/>
  <c r="Q21" i="82"/>
  <c r="Q21" i="83"/>
  <c r="Q22" i="44"/>
  <c r="Q22" i="46"/>
  <c r="Q22" i="63"/>
  <c r="Q22" i="82"/>
  <c r="Q22" i="83"/>
  <c r="Q23" i="44"/>
  <c r="Q23" i="46"/>
  <c r="Q23" i="63"/>
  <c r="Q23" i="82"/>
  <c r="Q23" i="83"/>
  <c r="Q24" i="44"/>
  <c r="Q24" i="46"/>
  <c r="Q24" i="63"/>
  <c r="Q24" i="82"/>
  <c r="Q24" i="83"/>
  <c r="Q25" i="44"/>
  <c r="Q25" i="46"/>
  <c r="Q25" i="63"/>
  <c r="Q25" i="82"/>
  <c r="Q25" i="83"/>
  <c r="Q26" i="44"/>
  <c r="Q26" i="46"/>
  <c r="Q26" i="63"/>
  <c r="Q26" i="82"/>
  <c r="Q26" i="83"/>
  <c r="Q27" i="44"/>
  <c r="Q27" i="46"/>
  <c r="Q27" i="63"/>
  <c r="Q27" i="82"/>
  <c r="Q27" i="83"/>
  <c r="Q13" i="44"/>
  <c r="Q13" i="46"/>
  <c r="Q13" i="63"/>
  <c r="Q13" i="82"/>
  <c r="Q13" i="83"/>
  <c r="Q9" i="44"/>
  <c r="Q9" i="46"/>
  <c r="Q9" i="63"/>
  <c r="Q9" i="82"/>
  <c r="Q9" i="83"/>
  <c r="Q10" i="44"/>
  <c r="Q10" i="46"/>
  <c r="Q10" i="63"/>
  <c r="Q10" i="82"/>
  <c r="Q10" i="83"/>
  <c r="Q11" i="44"/>
  <c r="Q11" i="46"/>
  <c r="Q11" i="63"/>
  <c r="Q11" i="82"/>
  <c r="Q11" i="83"/>
  <c r="Q8" i="44"/>
  <c r="Q8" i="46"/>
  <c r="Q8" i="63"/>
  <c r="Q8" i="82"/>
  <c r="Q8" i="83"/>
  <c r="G183" i="44"/>
  <c r="G183" i="46"/>
  <c r="G183" i="63"/>
  <c r="G183" i="82"/>
  <c r="G183" i="83"/>
  <c r="G184" i="44"/>
  <c r="G184" i="46" s="1"/>
  <c r="G184" i="83" s="1"/>
  <c r="G184" i="63"/>
  <c r="G184" i="82"/>
  <c r="G185" i="44"/>
  <c r="G185" i="46"/>
  <c r="G185" i="63"/>
  <c r="G185" i="82"/>
  <c r="G185" i="83"/>
  <c r="G182" i="44"/>
  <c r="G182" i="46"/>
  <c r="G182" i="63"/>
  <c r="G182" i="82"/>
  <c r="G182" i="83"/>
  <c r="D172" i="44"/>
  <c r="D172" i="46"/>
  <c r="D172" i="63"/>
  <c r="D172" i="82"/>
  <c r="D172" i="83"/>
  <c r="D173" i="44"/>
  <c r="D173" i="46"/>
  <c r="D173" i="63"/>
  <c r="D173" i="82"/>
  <c r="D173" i="83"/>
  <c r="D174" i="44"/>
  <c r="D174" i="46"/>
  <c r="D174" i="63"/>
  <c r="D174" i="82"/>
  <c r="D174" i="83"/>
  <c r="D175" i="44"/>
  <c r="D175" i="46"/>
  <c r="D175" i="63"/>
  <c r="D175" i="82"/>
  <c r="D175" i="83"/>
  <c r="D176" i="44"/>
  <c r="D176" i="46"/>
  <c r="D176" i="63"/>
  <c r="D176" i="82"/>
  <c r="D176" i="83"/>
  <c r="D171" i="44"/>
  <c r="D171" i="46"/>
  <c r="D171" i="63"/>
  <c r="D171" i="82"/>
  <c r="D171" i="83"/>
  <c r="D165" i="44"/>
  <c r="D165" i="46"/>
  <c r="D165" i="63"/>
  <c r="D165" i="82"/>
  <c r="D165" i="83"/>
  <c r="D166" i="44"/>
  <c r="D166" i="46"/>
  <c r="D166" i="63"/>
  <c r="D166" i="82"/>
  <c r="D166" i="83"/>
  <c r="D167" i="44"/>
  <c r="D167" i="46"/>
  <c r="D167" i="63"/>
  <c r="D167" i="82"/>
  <c r="D167" i="83"/>
  <c r="D168" i="44"/>
  <c r="D168" i="46"/>
  <c r="D168" i="63"/>
  <c r="D168" i="82"/>
  <c r="D168" i="83"/>
  <c r="D169" i="44"/>
  <c r="D169" i="46"/>
  <c r="D169" i="63"/>
  <c r="D169" i="82"/>
  <c r="D169" i="83"/>
  <c r="D164" i="44"/>
  <c r="D164" i="46"/>
  <c r="D164" i="63"/>
  <c r="D164" i="82"/>
  <c r="D164" i="83"/>
  <c r="D118" i="44"/>
  <c r="D118" i="46"/>
  <c r="D118" i="63"/>
  <c r="D118" i="82"/>
  <c r="D118" i="83"/>
  <c r="D119" i="44"/>
  <c r="D119" i="46"/>
  <c r="D119" i="63"/>
  <c r="D119" i="82"/>
  <c r="D119" i="83"/>
  <c r="D120" i="44"/>
  <c r="D120" i="46"/>
  <c r="D120" i="63"/>
  <c r="D120" i="82"/>
  <c r="D120" i="83"/>
  <c r="D121" i="44"/>
  <c r="D121" i="46"/>
  <c r="D121" i="63"/>
  <c r="D121" i="82"/>
  <c r="D121" i="83"/>
  <c r="D122" i="44"/>
  <c r="D122" i="46"/>
  <c r="D122" i="63"/>
  <c r="D122" i="82"/>
  <c r="D122" i="83"/>
  <c r="D123" i="44"/>
  <c r="D123" i="46"/>
  <c r="D123" i="63"/>
  <c r="D123" i="82"/>
  <c r="D123" i="83"/>
  <c r="D124" i="44"/>
  <c r="D124" i="46"/>
  <c r="D124" i="63"/>
  <c r="D124" i="82"/>
  <c r="D124" i="83"/>
  <c r="D125" i="44"/>
  <c r="D125" i="46"/>
  <c r="D125" i="63"/>
  <c r="D125" i="82"/>
  <c r="D125" i="83"/>
  <c r="D126" i="44"/>
  <c r="D126" i="46"/>
  <c r="D126" i="63"/>
  <c r="D126" i="82"/>
  <c r="D126" i="83"/>
  <c r="D127" i="44"/>
  <c r="D127" i="46"/>
  <c r="D127" i="63"/>
  <c r="D127" i="82"/>
  <c r="D127" i="83"/>
  <c r="D128" i="44"/>
  <c r="D128" i="46"/>
  <c r="D128" i="63"/>
  <c r="D128" i="82"/>
  <c r="D128" i="83"/>
  <c r="D129" i="44"/>
  <c r="D129" i="46"/>
  <c r="D129" i="63"/>
  <c r="D129" i="82"/>
  <c r="D129" i="83"/>
  <c r="D130" i="44"/>
  <c r="D130" i="46"/>
  <c r="D130" i="63"/>
  <c r="D130" i="82"/>
  <c r="D130" i="83"/>
  <c r="D131" i="44"/>
  <c r="D131" i="46"/>
  <c r="D131" i="63"/>
  <c r="D131" i="82"/>
  <c r="D131" i="83"/>
  <c r="D132" i="44"/>
  <c r="D132" i="46"/>
  <c r="D132" i="63"/>
  <c r="D132" i="82"/>
  <c r="D132" i="83"/>
  <c r="D133" i="44"/>
  <c r="D133" i="46"/>
  <c r="D133" i="63"/>
  <c r="D133" i="82"/>
  <c r="D133" i="83"/>
  <c r="D134" i="44"/>
  <c r="D134" i="46"/>
  <c r="D134" i="63"/>
  <c r="D134" i="82"/>
  <c r="D134" i="83"/>
  <c r="D135" i="44"/>
  <c r="D135" i="46"/>
  <c r="D135" i="63"/>
  <c r="D135" i="82"/>
  <c r="D135" i="83"/>
  <c r="D136" i="44"/>
  <c r="D136" i="46"/>
  <c r="D136" i="63"/>
  <c r="D136" i="82"/>
  <c r="D136" i="83"/>
  <c r="D137" i="44"/>
  <c r="D137" i="46"/>
  <c r="D137" i="63"/>
  <c r="D137" i="82"/>
  <c r="D137" i="83"/>
  <c r="D138" i="44"/>
  <c r="D138" i="46"/>
  <c r="D138" i="63"/>
  <c r="D138" i="82"/>
  <c r="D138" i="83"/>
  <c r="D139" i="44"/>
  <c r="D139" i="46"/>
  <c r="D139" i="63"/>
  <c r="D139" i="82"/>
  <c r="D139" i="83"/>
  <c r="D140" i="44"/>
  <c r="D140" i="46"/>
  <c r="D140" i="63"/>
  <c r="D140" i="82"/>
  <c r="D140" i="83"/>
  <c r="D141" i="44"/>
  <c r="D141" i="46"/>
  <c r="D141" i="63"/>
  <c r="D141" i="82"/>
  <c r="D141" i="83"/>
  <c r="D142" i="44"/>
  <c r="D142" i="46"/>
  <c r="D142" i="63"/>
  <c r="D142" i="82"/>
  <c r="D142" i="83"/>
  <c r="D143" i="44"/>
  <c r="D143" i="46"/>
  <c r="D143" i="63"/>
  <c r="D143" i="82"/>
  <c r="D143" i="83"/>
  <c r="D144" i="44"/>
  <c r="D144" i="46"/>
  <c r="D144" i="63"/>
  <c r="D144" i="82"/>
  <c r="D144" i="83"/>
  <c r="D145" i="44"/>
  <c r="D145" i="46"/>
  <c r="D145" i="63"/>
  <c r="D145" i="82"/>
  <c r="D145" i="83"/>
  <c r="D146" i="44"/>
  <c r="D146" i="46"/>
  <c r="D146" i="63"/>
  <c r="D146" i="82"/>
  <c r="D146" i="83"/>
  <c r="D147" i="44"/>
  <c r="D147" i="46"/>
  <c r="D147" i="63"/>
  <c r="D147" i="82"/>
  <c r="D147" i="83"/>
  <c r="D148" i="44"/>
  <c r="D148" i="46"/>
  <c r="D148" i="63"/>
  <c r="D148" i="82"/>
  <c r="D148" i="83"/>
  <c r="D149" i="44"/>
  <c r="D149" i="46"/>
  <c r="D149" i="63"/>
  <c r="D149" i="82"/>
  <c r="D149" i="83"/>
  <c r="D150" i="44"/>
  <c r="D150" i="46"/>
  <c r="D150" i="63"/>
  <c r="D150" i="82"/>
  <c r="D150" i="83"/>
  <c r="D151" i="44"/>
  <c r="D151" i="46"/>
  <c r="D151" i="63"/>
  <c r="D151" i="82"/>
  <c r="D151" i="83"/>
  <c r="D152" i="44"/>
  <c r="D152" i="46"/>
  <c r="D152" i="63"/>
  <c r="D152" i="82"/>
  <c r="D152" i="83"/>
  <c r="D153" i="44"/>
  <c r="D153" i="46"/>
  <c r="D153" i="63"/>
  <c r="D153" i="82"/>
  <c r="D153" i="83"/>
  <c r="D154" i="44"/>
  <c r="D154" i="46"/>
  <c r="D154" i="63"/>
  <c r="D154" i="82"/>
  <c r="D154" i="83"/>
  <c r="D155" i="44"/>
  <c r="D155" i="46"/>
  <c r="D155" i="63"/>
  <c r="D155" i="82"/>
  <c r="D155" i="83"/>
  <c r="D156" i="44"/>
  <c r="D156" i="46"/>
  <c r="D156" i="63"/>
  <c r="D156" i="82"/>
  <c r="D156" i="83"/>
  <c r="D157" i="44"/>
  <c r="D157" i="46"/>
  <c r="D157" i="63"/>
  <c r="D157" i="82"/>
  <c r="D157" i="83"/>
  <c r="D158" i="44"/>
  <c r="D158" i="46"/>
  <c r="D158" i="63"/>
  <c r="D158" i="82"/>
  <c r="D158" i="83"/>
  <c r="D159" i="44"/>
  <c r="D159" i="46"/>
  <c r="D159" i="63"/>
  <c r="D159" i="82"/>
  <c r="D159" i="83"/>
  <c r="D160" i="44"/>
  <c r="D160" i="46"/>
  <c r="D160" i="63"/>
  <c r="D160" i="82"/>
  <c r="D160" i="83"/>
  <c r="D117" i="44"/>
  <c r="D117" i="46"/>
  <c r="D117" i="63"/>
  <c r="D117" i="82"/>
  <c r="D117" i="83"/>
  <c r="J91" i="44"/>
  <c r="J91" i="46"/>
  <c r="J91" i="63"/>
  <c r="J91" i="82"/>
  <c r="J91" i="83"/>
  <c r="J92" i="44"/>
  <c r="J92" i="46"/>
  <c r="J92" i="63"/>
  <c r="J92" i="82"/>
  <c r="J92" i="83"/>
  <c r="J93" i="44"/>
  <c r="J93" i="46"/>
  <c r="J93" i="63"/>
  <c r="J93" i="82"/>
  <c r="J93" i="83"/>
  <c r="J94" i="44"/>
  <c r="J94" i="46"/>
  <c r="J94" i="63"/>
  <c r="J94" i="82"/>
  <c r="J94" i="83"/>
  <c r="J95" i="44"/>
  <c r="J95" i="46"/>
  <c r="J95" i="63"/>
  <c r="J95" i="82"/>
  <c r="J95" i="83"/>
  <c r="J96" i="44"/>
  <c r="J96" i="46"/>
  <c r="J96" i="63"/>
  <c r="J96" i="82"/>
  <c r="J96" i="83"/>
  <c r="J97" i="44"/>
  <c r="J97" i="46"/>
  <c r="J97" i="63"/>
  <c r="J97" i="82"/>
  <c r="J97" i="83"/>
  <c r="J98" i="44"/>
  <c r="J98" i="46"/>
  <c r="J98" i="63"/>
  <c r="J98" i="82"/>
  <c r="J98" i="83"/>
  <c r="J99" i="44"/>
  <c r="J99" i="46"/>
  <c r="J99" i="63"/>
  <c r="J99" i="82"/>
  <c r="J99" i="83"/>
  <c r="J90" i="44"/>
  <c r="J90" i="46"/>
  <c r="J90" i="63"/>
  <c r="J90" i="82"/>
  <c r="J90" i="83"/>
  <c r="J84" i="44"/>
  <c r="J84" i="46"/>
  <c r="J84" i="63"/>
  <c r="J84" i="82"/>
  <c r="J84" i="83"/>
  <c r="J85" i="44"/>
  <c r="J85" i="46"/>
  <c r="J85" i="63"/>
  <c r="J85" i="82"/>
  <c r="J85" i="83"/>
  <c r="J86" i="44"/>
  <c r="J86" i="46"/>
  <c r="J86" i="63"/>
  <c r="J86" i="82"/>
  <c r="J86" i="83"/>
  <c r="J87" i="44"/>
  <c r="J87" i="46"/>
  <c r="J87" i="63"/>
  <c r="J87" i="82"/>
  <c r="J87" i="83"/>
  <c r="J83" i="44"/>
  <c r="J83" i="46"/>
  <c r="J83" i="63"/>
  <c r="J83" i="82"/>
  <c r="J83" i="83"/>
  <c r="J68" i="44"/>
  <c r="J68" i="46"/>
  <c r="J68" i="63"/>
  <c r="J68" i="82"/>
  <c r="J68" i="83"/>
  <c r="J69" i="44"/>
  <c r="J69" i="46"/>
  <c r="J69" i="63"/>
  <c r="J69" i="82"/>
  <c r="J69" i="83"/>
  <c r="J70" i="44"/>
  <c r="J70" i="46"/>
  <c r="J70" i="63"/>
  <c r="J70" i="82"/>
  <c r="J70" i="83"/>
  <c r="J71" i="44"/>
  <c r="J71" i="46"/>
  <c r="J71" i="63"/>
  <c r="J71" i="82"/>
  <c r="J71" i="83"/>
  <c r="J72" i="44"/>
  <c r="J72" i="46"/>
  <c r="J72" i="63"/>
  <c r="J72" i="82"/>
  <c r="J72" i="83"/>
  <c r="J73" i="44"/>
  <c r="J73" i="46"/>
  <c r="J73" i="63"/>
  <c r="J73" i="82"/>
  <c r="J73" i="83"/>
  <c r="J74" i="44"/>
  <c r="J74" i="46"/>
  <c r="J74" i="63"/>
  <c r="J74" i="82"/>
  <c r="J74" i="83"/>
  <c r="J75" i="44"/>
  <c r="J75" i="46"/>
  <c r="J75" i="63"/>
  <c r="J75" i="82"/>
  <c r="J75" i="83"/>
  <c r="J76" i="44"/>
  <c r="J76" i="46"/>
  <c r="J76" i="63"/>
  <c r="J76" i="82"/>
  <c r="J76" i="83"/>
  <c r="J77" i="44"/>
  <c r="J77" i="46"/>
  <c r="J77" i="63"/>
  <c r="J77" i="82"/>
  <c r="J77" i="83"/>
  <c r="J78" i="44"/>
  <c r="J78" i="46"/>
  <c r="J78" i="63"/>
  <c r="J78" i="82"/>
  <c r="J78" i="83"/>
  <c r="J79" i="44"/>
  <c r="J79" i="46"/>
  <c r="J79" i="63"/>
  <c r="J79" i="82"/>
  <c r="J79" i="83"/>
  <c r="J80" i="44"/>
  <c r="J80" i="46"/>
  <c r="J80" i="63"/>
  <c r="J80" i="82"/>
  <c r="J80" i="83"/>
  <c r="J67" i="44"/>
  <c r="J67" i="46"/>
  <c r="J67" i="63"/>
  <c r="J67" i="82"/>
  <c r="J67" i="83"/>
  <c r="I56" i="44"/>
  <c r="I56" i="46"/>
  <c r="I56" i="63"/>
  <c r="I56" i="82"/>
  <c r="I56" i="83"/>
  <c r="J56" i="44"/>
  <c r="J56" i="46"/>
  <c r="J56" i="63"/>
  <c r="J56" i="82"/>
  <c r="J56" i="83"/>
  <c r="I55" i="44"/>
  <c r="I55" i="46"/>
  <c r="I55" i="63"/>
  <c r="I55" i="82"/>
  <c r="I55" i="83"/>
  <c r="J55" i="44"/>
  <c r="J55" i="46"/>
  <c r="J55" i="63"/>
  <c r="J55" i="82"/>
  <c r="J55" i="83"/>
  <c r="I57" i="44"/>
  <c r="I57" i="46"/>
  <c r="I57" i="63"/>
  <c r="I57" i="82"/>
  <c r="I57" i="83"/>
  <c r="J57" i="44"/>
  <c r="J57" i="46"/>
  <c r="J57" i="63"/>
  <c r="J57" i="82"/>
  <c r="J57" i="83"/>
  <c r="I58" i="44"/>
  <c r="I58" i="46"/>
  <c r="I58" i="63"/>
  <c r="I58" i="82"/>
  <c r="I58" i="83"/>
  <c r="J58" i="44"/>
  <c r="J58" i="46"/>
  <c r="J58" i="63"/>
  <c r="J58" i="82"/>
  <c r="J58" i="83"/>
  <c r="I59" i="44"/>
  <c r="I59" i="46"/>
  <c r="I59" i="63"/>
  <c r="I59" i="82"/>
  <c r="I59" i="83"/>
  <c r="J59" i="44"/>
  <c r="J59" i="46"/>
  <c r="J59" i="63"/>
  <c r="J59" i="82"/>
  <c r="J59" i="83"/>
  <c r="I60" i="44"/>
  <c r="I60" i="46"/>
  <c r="I60" i="63"/>
  <c r="I60" i="82"/>
  <c r="I60" i="83"/>
  <c r="J60" i="44"/>
  <c r="J60" i="46"/>
  <c r="J60" i="63"/>
  <c r="J60" i="82"/>
  <c r="J60" i="83"/>
  <c r="I61" i="44"/>
  <c r="I61" i="46"/>
  <c r="I61" i="63"/>
  <c r="I61" i="82"/>
  <c r="I61" i="83"/>
  <c r="J61" i="44"/>
  <c r="J61" i="46"/>
  <c r="J61" i="63"/>
  <c r="J61" i="82"/>
  <c r="J61" i="83"/>
  <c r="I62" i="44"/>
  <c r="I62" i="46"/>
  <c r="I62" i="63"/>
  <c r="I62" i="82"/>
  <c r="I62" i="83"/>
  <c r="J62" i="44"/>
  <c r="J62" i="46"/>
  <c r="J62" i="63"/>
  <c r="J62" i="82"/>
  <c r="J62" i="83"/>
  <c r="I63" i="44"/>
  <c r="I63" i="46"/>
  <c r="I63" i="63"/>
  <c r="I63" i="82"/>
  <c r="I63" i="83"/>
  <c r="J63" i="44"/>
  <c r="J63" i="46"/>
  <c r="J63" i="63"/>
  <c r="J63" i="82"/>
  <c r="J63" i="83"/>
  <c r="I64" i="44"/>
  <c r="I64" i="46"/>
  <c r="I64" i="63"/>
  <c r="I64" i="82"/>
  <c r="I64" i="83"/>
  <c r="J64" i="44"/>
  <c r="J64" i="46"/>
  <c r="J64" i="63"/>
  <c r="J64" i="82"/>
  <c r="J64" i="83"/>
  <c r="H58" i="44"/>
  <c r="H58" i="46"/>
  <c r="H58" i="63"/>
  <c r="H58" i="82"/>
  <c r="H58" i="83"/>
  <c r="H59" i="44"/>
  <c r="H59" i="46"/>
  <c r="H59" i="63"/>
  <c r="H59" i="82"/>
  <c r="H59" i="83"/>
  <c r="H60" i="44"/>
  <c r="H60" i="46"/>
  <c r="H60" i="63"/>
  <c r="H60" i="82"/>
  <c r="H60" i="83"/>
  <c r="H61" i="44"/>
  <c r="H61" i="46"/>
  <c r="H61" i="63"/>
  <c r="H61" i="82"/>
  <c r="H61" i="83"/>
  <c r="H62" i="44"/>
  <c r="H62" i="46"/>
  <c r="H62" i="63"/>
  <c r="H62" i="82"/>
  <c r="H62" i="83"/>
  <c r="H63" i="44"/>
  <c r="H63" i="46"/>
  <c r="H63" i="63"/>
  <c r="H63" i="82"/>
  <c r="H63" i="83"/>
  <c r="H64" i="44"/>
  <c r="H64" i="46"/>
  <c r="H64" i="63"/>
  <c r="H64" i="82"/>
  <c r="H64" i="83"/>
  <c r="H57" i="44"/>
  <c r="H57" i="46"/>
  <c r="H57" i="63"/>
  <c r="H57" i="82"/>
  <c r="H57" i="83"/>
  <c r="H55" i="44"/>
  <c r="H55" i="46"/>
  <c r="H55" i="63"/>
  <c r="H55" i="82"/>
  <c r="H55" i="83"/>
  <c r="I51" i="44"/>
  <c r="I51" i="46"/>
  <c r="I51" i="63"/>
  <c r="I51" i="82"/>
  <c r="I51" i="83"/>
  <c r="I52" i="44"/>
  <c r="I52" i="46"/>
  <c r="I52" i="63"/>
  <c r="I52" i="82"/>
  <c r="I52" i="83"/>
  <c r="I49" i="44"/>
  <c r="I49" i="46"/>
  <c r="I49" i="63"/>
  <c r="I49" i="82"/>
  <c r="I49" i="83"/>
  <c r="J49" i="63"/>
  <c r="J49" i="82"/>
  <c r="J49" i="83"/>
  <c r="I50" i="44"/>
  <c r="I50" i="46"/>
  <c r="I50" i="63"/>
  <c r="I50" i="82"/>
  <c r="I50" i="83"/>
  <c r="J50" i="63"/>
  <c r="J50" i="82"/>
  <c r="J50" i="83"/>
  <c r="J48" i="63"/>
  <c r="J48" i="82"/>
  <c r="J48" i="83"/>
  <c r="I48" i="44"/>
  <c r="I48" i="46"/>
  <c r="I48" i="63"/>
  <c r="I48" i="82"/>
  <c r="I48" i="83"/>
  <c r="J46" i="44"/>
  <c r="J46" i="46"/>
  <c r="J46" i="82"/>
  <c r="J46" i="83"/>
  <c r="I44" i="44"/>
  <c r="I44" i="46"/>
  <c r="I44" i="63"/>
  <c r="I44" i="82"/>
  <c r="I44" i="83"/>
  <c r="I45" i="44"/>
  <c r="I45" i="46"/>
  <c r="I45" i="63"/>
  <c r="I45" i="82"/>
  <c r="I45" i="83"/>
  <c r="I46" i="44"/>
  <c r="I46" i="46"/>
  <c r="I46" i="63"/>
  <c r="I46" i="82"/>
  <c r="I46" i="83"/>
  <c r="I37" i="44"/>
  <c r="I37" i="46"/>
  <c r="I37" i="63"/>
  <c r="I37" i="82"/>
  <c r="I37" i="83"/>
  <c r="J37" i="44"/>
  <c r="J37" i="46"/>
  <c r="J37" i="63"/>
  <c r="J37" i="82"/>
  <c r="J37" i="83"/>
  <c r="I38" i="44"/>
  <c r="I38" i="46"/>
  <c r="I38" i="63"/>
  <c r="I38" i="82"/>
  <c r="I38" i="83"/>
  <c r="J38" i="44"/>
  <c r="J38" i="46"/>
  <c r="J38" i="63"/>
  <c r="J38" i="82"/>
  <c r="J38" i="83"/>
  <c r="I39" i="44"/>
  <c r="I39" i="46"/>
  <c r="I39" i="63"/>
  <c r="I39" i="82"/>
  <c r="I39" i="83"/>
  <c r="J39" i="44"/>
  <c r="J39" i="46"/>
  <c r="J39" i="63"/>
  <c r="J39" i="82"/>
  <c r="J39" i="83"/>
  <c r="I40" i="44"/>
  <c r="I40" i="46"/>
  <c r="I40" i="63"/>
  <c r="I40" i="82"/>
  <c r="I40" i="83"/>
  <c r="J40" i="44"/>
  <c r="J40" i="46"/>
  <c r="J40" i="63"/>
  <c r="J40" i="82"/>
  <c r="J40" i="83"/>
  <c r="I41" i="44"/>
  <c r="I41" i="46"/>
  <c r="I41" i="63"/>
  <c r="I41" i="82"/>
  <c r="I41" i="83"/>
  <c r="J41" i="44"/>
  <c r="J41" i="46"/>
  <c r="J41" i="63"/>
  <c r="J41" i="82"/>
  <c r="J41" i="83"/>
  <c r="I42" i="44"/>
  <c r="I42" i="46"/>
  <c r="I42" i="63"/>
  <c r="I42" i="82"/>
  <c r="I42" i="83"/>
  <c r="J42" i="44"/>
  <c r="J42" i="46"/>
  <c r="J42" i="63"/>
  <c r="J42" i="82"/>
  <c r="J42" i="83"/>
  <c r="I43" i="44"/>
  <c r="I43" i="46"/>
  <c r="I43" i="63"/>
  <c r="I43" i="82"/>
  <c r="I43" i="83"/>
  <c r="J43" i="44"/>
  <c r="J43" i="46"/>
  <c r="J43" i="63"/>
  <c r="J43" i="82"/>
  <c r="J43" i="83"/>
  <c r="J36" i="44"/>
  <c r="J36" i="46"/>
  <c r="J36" i="63"/>
  <c r="J36" i="82"/>
  <c r="J36" i="83"/>
  <c r="I36" i="44"/>
  <c r="I36" i="46"/>
  <c r="I36" i="63"/>
  <c r="I36" i="82"/>
  <c r="I36" i="83"/>
  <c r="D43" i="44"/>
  <c r="D43" i="46"/>
  <c r="D43" i="63"/>
  <c r="D43" i="82"/>
  <c r="D43" i="83"/>
  <c r="E43" i="44"/>
  <c r="E43" i="46"/>
  <c r="E43" i="63"/>
  <c r="E43" i="82"/>
  <c r="E43" i="83"/>
  <c r="E42" i="44"/>
  <c r="E42" i="46"/>
  <c r="E42" i="63"/>
  <c r="E42" i="82"/>
  <c r="E42" i="83"/>
  <c r="D42" i="44"/>
  <c r="D42" i="46"/>
  <c r="D42" i="63"/>
  <c r="D42" i="82"/>
  <c r="D42" i="83"/>
  <c r="G29" i="44"/>
  <c r="G29" i="46"/>
  <c r="G29" i="63"/>
  <c r="G29" i="82"/>
  <c r="G29" i="83"/>
  <c r="H29" i="44"/>
  <c r="H29" i="46"/>
  <c r="H29" i="63"/>
  <c r="H29" i="82"/>
  <c r="H29" i="83"/>
  <c r="I29" i="44"/>
  <c r="I29" i="46"/>
  <c r="I29" i="63"/>
  <c r="I29" i="82"/>
  <c r="I29" i="83"/>
  <c r="J29" i="44"/>
  <c r="J29" i="46"/>
  <c r="J29" i="63"/>
  <c r="J29" i="82"/>
  <c r="J29" i="83"/>
  <c r="G30" i="44"/>
  <c r="G30" i="46"/>
  <c r="G30" i="63"/>
  <c r="G30" i="82"/>
  <c r="G30" i="83"/>
  <c r="H30" i="44"/>
  <c r="H30" i="46"/>
  <c r="H30" i="63"/>
  <c r="H30" i="82"/>
  <c r="H30" i="83"/>
  <c r="I30" i="44"/>
  <c r="I30" i="46"/>
  <c r="I30" i="63"/>
  <c r="I30" i="82"/>
  <c r="I30" i="83"/>
  <c r="J30" i="44"/>
  <c r="J30" i="46"/>
  <c r="J30" i="63"/>
  <c r="J30" i="82"/>
  <c r="J30" i="83"/>
  <c r="G31" i="44"/>
  <c r="G31" i="46"/>
  <c r="G31" i="63"/>
  <c r="G31" i="82"/>
  <c r="G31" i="83"/>
  <c r="H31" i="44"/>
  <c r="H31" i="46"/>
  <c r="H31" i="63"/>
  <c r="H31" i="82"/>
  <c r="H31" i="83"/>
  <c r="I31" i="44"/>
  <c r="I31" i="46"/>
  <c r="I31" i="63"/>
  <c r="I31" i="82"/>
  <c r="I31" i="83"/>
  <c r="J31" i="44"/>
  <c r="J31" i="46"/>
  <c r="J31" i="63"/>
  <c r="J31" i="82"/>
  <c r="J31" i="83"/>
  <c r="G32" i="44"/>
  <c r="G32" i="46"/>
  <c r="G32" i="63"/>
  <c r="G32" i="82"/>
  <c r="G32" i="83"/>
  <c r="H32" i="44"/>
  <c r="H32" i="46"/>
  <c r="H32" i="63"/>
  <c r="H32" i="82"/>
  <c r="H32" i="83"/>
  <c r="I32" i="44"/>
  <c r="I32" i="46"/>
  <c r="I32" i="63"/>
  <c r="I32" i="82"/>
  <c r="I32" i="83"/>
  <c r="J32" i="44"/>
  <c r="J32" i="46"/>
  <c r="J32" i="63"/>
  <c r="J32" i="82"/>
  <c r="J32" i="83"/>
  <c r="G33" i="44"/>
  <c r="G33" i="46"/>
  <c r="G33" i="63"/>
  <c r="G33" i="82"/>
  <c r="G33" i="83"/>
  <c r="H33" i="44"/>
  <c r="H33" i="46"/>
  <c r="H33" i="63"/>
  <c r="H33" i="82"/>
  <c r="H33" i="83"/>
  <c r="I33" i="44"/>
  <c r="I33" i="46"/>
  <c r="I33" i="63"/>
  <c r="I33" i="82"/>
  <c r="I33" i="83"/>
  <c r="J33" i="44"/>
  <c r="J33" i="46"/>
  <c r="J33" i="63"/>
  <c r="J33" i="82"/>
  <c r="J33" i="83"/>
  <c r="H28" i="44"/>
  <c r="H28" i="46"/>
  <c r="H28" i="63"/>
  <c r="H28" i="82"/>
  <c r="H28" i="83"/>
  <c r="I28" i="44"/>
  <c r="I28" i="46"/>
  <c r="I28" i="63"/>
  <c r="I28" i="82"/>
  <c r="I28" i="83"/>
  <c r="J28" i="44"/>
  <c r="J28" i="46"/>
  <c r="J28" i="63"/>
  <c r="J28" i="82"/>
  <c r="J28" i="83"/>
  <c r="G28" i="44"/>
  <c r="G28" i="46"/>
  <c r="G28" i="63"/>
  <c r="G28" i="82"/>
  <c r="G28" i="83"/>
  <c r="J11" i="44"/>
  <c r="J11" i="46"/>
  <c r="J11" i="63"/>
  <c r="J11" i="82"/>
  <c r="J11" i="83"/>
  <c r="J12" i="44"/>
  <c r="J12" i="46"/>
  <c r="J12" i="63"/>
  <c r="J12" i="82"/>
  <c r="J12" i="83"/>
  <c r="J13" i="44"/>
  <c r="J13" i="46"/>
  <c r="J13" i="63"/>
  <c r="J13" i="82"/>
  <c r="J13" i="83"/>
  <c r="J14" i="44"/>
  <c r="J14" i="46"/>
  <c r="J14" i="63"/>
  <c r="J14" i="82"/>
  <c r="J14" i="83"/>
  <c r="J15" i="44"/>
  <c r="J15" i="46"/>
  <c r="J15" i="63"/>
  <c r="J15" i="82"/>
  <c r="J15" i="83"/>
  <c r="J16" i="44"/>
  <c r="J16" i="46"/>
  <c r="J16" i="63"/>
  <c r="J16" i="82"/>
  <c r="J16" i="83"/>
  <c r="J17" i="44"/>
  <c r="J17" i="46"/>
  <c r="J17" i="63"/>
  <c r="J17" i="82"/>
  <c r="J17" i="83"/>
  <c r="J18" i="44"/>
  <c r="J18" i="46"/>
  <c r="J18" i="63"/>
  <c r="J18" i="82"/>
  <c r="J18" i="83"/>
  <c r="J19" i="44"/>
  <c r="J19" i="46"/>
  <c r="J19" i="63"/>
  <c r="J19" i="82"/>
  <c r="J19" i="83"/>
  <c r="J20" i="44"/>
  <c r="J20" i="46"/>
  <c r="J20" i="63"/>
  <c r="J20" i="82"/>
  <c r="J20" i="83"/>
  <c r="J21" i="44"/>
  <c r="J21" i="46"/>
  <c r="J21" i="63"/>
  <c r="J21" i="82"/>
  <c r="J21" i="83"/>
  <c r="J22" i="44"/>
  <c r="J22" i="46"/>
  <c r="J22" i="63"/>
  <c r="J22" i="82"/>
  <c r="J22" i="83"/>
  <c r="J23" i="44"/>
  <c r="J23" i="46"/>
  <c r="J23" i="63"/>
  <c r="J23" i="82"/>
  <c r="J23" i="83"/>
  <c r="J24" i="44"/>
  <c r="J24" i="46"/>
  <c r="J24" i="63"/>
  <c r="J24" i="82"/>
  <c r="J24" i="83"/>
  <c r="J25" i="44"/>
  <c r="J25" i="46"/>
  <c r="J25" i="63"/>
  <c r="J25" i="82"/>
  <c r="J25" i="83"/>
  <c r="J10" i="44"/>
  <c r="J10" i="46"/>
  <c r="J10" i="63"/>
  <c r="J10" i="82"/>
  <c r="J10" i="83"/>
  <c r="I9" i="82"/>
  <c r="I9" i="44"/>
  <c r="I9" i="46"/>
  <c r="I9" i="63"/>
  <c r="I9" i="83"/>
  <c r="I8" i="82"/>
  <c r="I8" i="44"/>
  <c r="I8" i="46"/>
  <c r="I8" i="63"/>
  <c r="I8" i="83"/>
  <c r="O101" i="82"/>
  <c r="O102" i="82"/>
  <c r="O103" i="82"/>
  <c r="O104" i="82"/>
  <c r="P43" i="46"/>
  <c r="Q43" i="46"/>
  <c r="Q42" i="46"/>
  <c r="P42" i="46"/>
  <c r="J49" i="46"/>
  <c r="J50" i="46"/>
  <c r="J48" i="46"/>
  <c r="R176" i="83"/>
  <c r="E176" i="83"/>
  <c r="R175" i="83"/>
  <c r="E175" i="83"/>
  <c r="R174" i="83"/>
  <c r="E174" i="83"/>
  <c r="R173" i="83"/>
  <c r="E173" i="83"/>
  <c r="R172" i="83"/>
  <c r="E172" i="83"/>
  <c r="R171" i="83"/>
  <c r="E171" i="83"/>
  <c r="R169" i="83"/>
  <c r="E169" i="83"/>
  <c r="R168" i="83"/>
  <c r="E168" i="83"/>
  <c r="R167" i="83"/>
  <c r="E167" i="83"/>
  <c r="R166" i="83"/>
  <c r="E166" i="83"/>
  <c r="R165" i="83"/>
  <c r="E165" i="83"/>
  <c r="R164" i="83"/>
  <c r="E164" i="83"/>
  <c r="E160" i="83"/>
  <c r="E159" i="83"/>
  <c r="E158" i="83"/>
  <c r="E157" i="83"/>
  <c r="E156" i="83"/>
  <c r="E155" i="83"/>
  <c r="E154" i="83"/>
  <c r="E153" i="83"/>
  <c r="E152" i="83"/>
  <c r="E151" i="83"/>
  <c r="E150" i="83"/>
  <c r="E149" i="83"/>
  <c r="E148" i="83"/>
  <c r="E147" i="83"/>
  <c r="E146" i="83"/>
  <c r="E145" i="83"/>
  <c r="E144" i="83"/>
  <c r="E143" i="83"/>
  <c r="E142" i="83"/>
  <c r="E141" i="83"/>
  <c r="E140" i="83"/>
  <c r="E139" i="83"/>
  <c r="E138" i="83"/>
  <c r="E137" i="83"/>
  <c r="E136" i="83"/>
  <c r="E135" i="83"/>
  <c r="E134" i="83"/>
  <c r="E133" i="83"/>
  <c r="E132" i="83"/>
  <c r="E131" i="83"/>
  <c r="E130" i="83"/>
  <c r="E129" i="83"/>
  <c r="E128" i="83"/>
  <c r="E127" i="83"/>
  <c r="E126" i="83"/>
  <c r="E125" i="83"/>
  <c r="E124" i="83"/>
  <c r="E123" i="83"/>
  <c r="E122" i="83"/>
  <c r="E121" i="83"/>
  <c r="E120" i="83"/>
  <c r="E119" i="83"/>
  <c r="E118" i="83"/>
  <c r="E117" i="83"/>
  <c r="Q91" i="83"/>
  <c r="Q90" i="83"/>
  <c r="Q89" i="83"/>
  <c r="Q88" i="83"/>
  <c r="O87" i="83"/>
  <c r="P87" i="83"/>
  <c r="Q87" i="83"/>
  <c r="Q86" i="83"/>
  <c r="Q85" i="83"/>
  <c r="Q84" i="83"/>
  <c r="Q83" i="83"/>
  <c r="O81" i="83"/>
  <c r="P81" i="83"/>
  <c r="Q81" i="83"/>
  <c r="Q80" i="83"/>
  <c r="Q79" i="83"/>
  <c r="Q78" i="83"/>
  <c r="O77" i="83"/>
  <c r="P77" i="83"/>
  <c r="Q77" i="83"/>
  <c r="Q76" i="83"/>
  <c r="Q75" i="83"/>
  <c r="Q74" i="83"/>
  <c r="O73" i="83"/>
  <c r="P73" i="83"/>
  <c r="Q73" i="83"/>
  <c r="Q72" i="83"/>
  <c r="Q71" i="83"/>
  <c r="Q70" i="83"/>
  <c r="O68" i="83"/>
  <c r="P68" i="83"/>
  <c r="Q68" i="83"/>
  <c r="Q67" i="83"/>
  <c r="Q66" i="83"/>
  <c r="Q65" i="83"/>
  <c r="O64" i="83"/>
  <c r="P64" i="83"/>
  <c r="Q64" i="83"/>
  <c r="Q63" i="83"/>
  <c r="Q62" i="83"/>
  <c r="Q61" i="83"/>
  <c r="Q60" i="83"/>
  <c r="Q59" i="83"/>
  <c r="O58" i="83"/>
  <c r="P58" i="83"/>
  <c r="Q58" i="83"/>
  <c r="Q57" i="83"/>
  <c r="Q56" i="83"/>
  <c r="Q55" i="83"/>
  <c r="Q54" i="83"/>
  <c r="Q53" i="83"/>
  <c r="O52" i="83"/>
  <c r="P52" i="83"/>
  <c r="Q52" i="83"/>
  <c r="Q51" i="83"/>
  <c r="Q50" i="83"/>
  <c r="Q49" i="83"/>
  <c r="Q48" i="83"/>
  <c r="Q47" i="83"/>
  <c r="J47" i="83"/>
  <c r="I47" i="83"/>
  <c r="U19" i="83"/>
  <c r="U18" i="83"/>
  <c r="U17" i="83"/>
  <c r="U16" i="83"/>
  <c r="U15" i="83"/>
  <c r="U14" i="83"/>
  <c r="U13" i="83"/>
  <c r="U12" i="83"/>
  <c r="Q12" i="83"/>
  <c r="U11" i="83"/>
  <c r="U10" i="83"/>
  <c r="U9" i="83"/>
  <c r="U8" i="83"/>
  <c r="J8" i="83"/>
  <c r="U7" i="83"/>
  <c r="U6" i="83"/>
  <c r="U5" i="83"/>
  <c r="F5" i="83"/>
  <c r="R176" i="82"/>
  <c r="E176" i="82"/>
  <c r="R175" i="82"/>
  <c r="E175" i="82"/>
  <c r="R174" i="82"/>
  <c r="E174" i="82"/>
  <c r="R173" i="82"/>
  <c r="E173" i="82"/>
  <c r="R172" i="82"/>
  <c r="E172" i="82"/>
  <c r="R171" i="82"/>
  <c r="E171" i="82"/>
  <c r="R169" i="82"/>
  <c r="E169" i="82"/>
  <c r="R168" i="82"/>
  <c r="E168" i="82"/>
  <c r="R167" i="82"/>
  <c r="E167" i="82"/>
  <c r="R166" i="82"/>
  <c r="E166" i="82"/>
  <c r="R165" i="82"/>
  <c r="E165" i="82"/>
  <c r="R164" i="82"/>
  <c r="E164" i="82"/>
  <c r="E160" i="82"/>
  <c r="E159" i="82"/>
  <c r="E158" i="82"/>
  <c r="E157" i="82"/>
  <c r="E156" i="82"/>
  <c r="E155" i="82"/>
  <c r="E154" i="82"/>
  <c r="E153" i="82"/>
  <c r="E152" i="82"/>
  <c r="E151" i="82"/>
  <c r="E150" i="82"/>
  <c r="E149" i="82"/>
  <c r="E148" i="82"/>
  <c r="E147" i="82"/>
  <c r="E146" i="82"/>
  <c r="E145" i="82"/>
  <c r="E144" i="82"/>
  <c r="E143" i="82"/>
  <c r="E142" i="82"/>
  <c r="E141" i="82"/>
  <c r="E140" i="82"/>
  <c r="E139" i="82"/>
  <c r="E138" i="82"/>
  <c r="E137" i="82"/>
  <c r="E136" i="82"/>
  <c r="E135" i="82"/>
  <c r="E134" i="82"/>
  <c r="E133" i="82"/>
  <c r="E132" i="82"/>
  <c r="E131" i="82"/>
  <c r="E130" i="82"/>
  <c r="E129" i="82"/>
  <c r="E128" i="82"/>
  <c r="E127" i="82"/>
  <c r="E126" i="82"/>
  <c r="E125" i="82"/>
  <c r="E124" i="82"/>
  <c r="E123" i="82"/>
  <c r="E122" i="82"/>
  <c r="E121" i="82"/>
  <c r="E120" i="82"/>
  <c r="E119" i="82"/>
  <c r="E118" i="82"/>
  <c r="E117" i="82"/>
  <c r="Q91" i="82"/>
  <c r="Q90" i="82"/>
  <c r="Q89" i="82"/>
  <c r="Q88" i="82"/>
  <c r="O87" i="82"/>
  <c r="P87" i="82"/>
  <c r="Q87" i="82"/>
  <c r="Q86" i="82"/>
  <c r="Q85" i="82"/>
  <c r="Q84" i="82"/>
  <c r="Q83" i="82"/>
  <c r="O81" i="82"/>
  <c r="P81" i="82"/>
  <c r="Q81" i="82"/>
  <c r="Q80" i="82"/>
  <c r="Q79" i="82"/>
  <c r="Q78" i="82"/>
  <c r="O77" i="82"/>
  <c r="P77" i="82"/>
  <c r="Q77" i="82"/>
  <c r="Q76" i="82"/>
  <c r="Q75" i="82"/>
  <c r="Q74" i="82"/>
  <c r="O73" i="82"/>
  <c r="P73" i="82"/>
  <c r="Q73" i="82"/>
  <c r="Q72" i="82"/>
  <c r="Q71" i="82"/>
  <c r="Q70" i="82"/>
  <c r="O68" i="82"/>
  <c r="P68" i="82"/>
  <c r="Q68" i="82"/>
  <c r="Q67" i="82"/>
  <c r="Q66" i="82"/>
  <c r="Q65" i="82"/>
  <c r="O64" i="82"/>
  <c r="P64" i="82"/>
  <c r="Q64" i="82"/>
  <c r="Q63" i="82"/>
  <c r="Q62" i="82"/>
  <c r="Q61" i="82"/>
  <c r="Q60" i="82"/>
  <c r="Q59" i="82"/>
  <c r="O58" i="82"/>
  <c r="P58" i="82"/>
  <c r="Q58" i="82"/>
  <c r="Q57" i="82"/>
  <c r="Q56" i="82"/>
  <c r="Q55" i="82"/>
  <c r="Q54" i="82"/>
  <c r="Q53" i="82"/>
  <c r="O52" i="82"/>
  <c r="P52" i="82"/>
  <c r="Q52" i="82"/>
  <c r="Q51" i="82"/>
  <c r="Q50" i="82"/>
  <c r="Q49" i="82"/>
  <c r="Q48" i="82"/>
  <c r="Q47" i="82"/>
  <c r="J47" i="82"/>
  <c r="I47" i="82"/>
  <c r="U19" i="82"/>
  <c r="U18" i="82"/>
  <c r="U17" i="82"/>
  <c r="U16" i="82"/>
  <c r="U15" i="82"/>
  <c r="U14" i="82"/>
  <c r="U13" i="82"/>
  <c r="U12" i="82"/>
  <c r="Q12" i="82"/>
  <c r="U11" i="82"/>
  <c r="U10" i="82"/>
  <c r="U9" i="82"/>
  <c r="U8" i="82"/>
  <c r="J8" i="82"/>
  <c r="U7" i="82"/>
  <c r="U6" i="82"/>
  <c r="U5" i="82"/>
  <c r="F5" i="82"/>
  <c r="R176" i="81"/>
  <c r="E176" i="81"/>
  <c r="R175" i="81"/>
  <c r="E175" i="81"/>
  <c r="R174" i="81"/>
  <c r="E174" i="81"/>
  <c r="R173" i="81"/>
  <c r="E173" i="81"/>
  <c r="R172" i="81"/>
  <c r="E172" i="81"/>
  <c r="R171" i="81"/>
  <c r="E171" i="81"/>
  <c r="R169" i="81"/>
  <c r="E169" i="81"/>
  <c r="R168" i="81"/>
  <c r="E168" i="81"/>
  <c r="R167" i="81"/>
  <c r="E167" i="81"/>
  <c r="R166" i="81"/>
  <c r="E166" i="81"/>
  <c r="R165" i="81"/>
  <c r="E165" i="81"/>
  <c r="R164" i="81"/>
  <c r="E164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Q91" i="81"/>
  <c r="Q90" i="81"/>
  <c r="Q89" i="81"/>
  <c r="Q88" i="81"/>
  <c r="O87" i="81"/>
  <c r="P87" i="81"/>
  <c r="Q87" i="81"/>
  <c r="Q86" i="81"/>
  <c r="Q85" i="81"/>
  <c r="Q84" i="81"/>
  <c r="Q83" i="81"/>
  <c r="O81" i="81"/>
  <c r="P81" i="81"/>
  <c r="Q81" i="81"/>
  <c r="Q80" i="81"/>
  <c r="Q79" i="81"/>
  <c r="Q78" i="81"/>
  <c r="O77" i="81"/>
  <c r="P77" i="81"/>
  <c r="Q77" i="81"/>
  <c r="Q76" i="81"/>
  <c r="Q75" i="81"/>
  <c r="Q74" i="81"/>
  <c r="O73" i="81"/>
  <c r="P73" i="81"/>
  <c r="Q73" i="81"/>
  <c r="Q72" i="81"/>
  <c r="Q71" i="81"/>
  <c r="Q70" i="81"/>
  <c r="O68" i="81"/>
  <c r="P68" i="81"/>
  <c r="Q68" i="81"/>
  <c r="Q67" i="81"/>
  <c r="Q66" i="81"/>
  <c r="Q65" i="81"/>
  <c r="O64" i="81"/>
  <c r="P64" i="81"/>
  <c r="Q64" i="81"/>
  <c r="Q63" i="81"/>
  <c r="Q62" i="81"/>
  <c r="Q61" i="81"/>
  <c r="Q60" i="81"/>
  <c r="Q59" i="81"/>
  <c r="O58" i="81"/>
  <c r="P58" i="81"/>
  <c r="Q58" i="81"/>
  <c r="Q57" i="81"/>
  <c r="Q56" i="81"/>
  <c r="Q55" i="81"/>
  <c r="Q54" i="81"/>
  <c r="Q53" i="81"/>
  <c r="O52" i="81"/>
  <c r="P52" i="81"/>
  <c r="Q52" i="81"/>
  <c r="Q51" i="81"/>
  <c r="Q50" i="81"/>
  <c r="Q49" i="81"/>
  <c r="Q48" i="81"/>
  <c r="Q47" i="81"/>
  <c r="J47" i="81"/>
  <c r="I47" i="81"/>
  <c r="U19" i="81"/>
  <c r="U18" i="81"/>
  <c r="U17" i="81"/>
  <c r="U16" i="81"/>
  <c r="U15" i="81"/>
  <c r="U14" i="81"/>
  <c r="U13" i="81"/>
  <c r="U12" i="81"/>
  <c r="Q12" i="81"/>
  <c r="U11" i="81"/>
  <c r="U10" i="81"/>
  <c r="U9" i="81"/>
  <c r="U8" i="81"/>
  <c r="J8" i="81"/>
  <c r="U7" i="81"/>
  <c r="U6" i="81"/>
  <c r="U5" i="81"/>
  <c r="F5" i="81"/>
  <c r="R176" i="80"/>
  <c r="E176" i="80"/>
  <c r="R175" i="80"/>
  <c r="E175" i="80"/>
  <c r="R174" i="80"/>
  <c r="E174" i="80"/>
  <c r="R173" i="80"/>
  <c r="E173" i="80"/>
  <c r="R172" i="80"/>
  <c r="E172" i="80"/>
  <c r="R171" i="80"/>
  <c r="E171" i="80"/>
  <c r="R169" i="80"/>
  <c r="E169" i="80"/>
  <c r="R168" i="80"/>
  <c r="E168" i="80"/>
  <c r="R167" i="80"/>
  <c r="E167" i="80"/>
  <c r="R166" i="80"/>
  <c r="E166" i="80"/>
  <c r="R165" i="80"/>
  <c r="E165" i="80"/>
  <c r="R164" i="80"/>
  <c r="E164" i="80"/>
  <c r="E160" i="80"/>
  <c r="E159" i="80"/>
  <c r="E158" i="80"/>
  <c r="E157" i="80"/>
  <c r="E156" i="80"/>
  <c r="E154" i="80"/>
  <c r="E153" i="80"/>
  <c r="E152" i="80"/>
  <c r="E151" i="80"/>
  <c r="E150" i="80"/>
  <c r="E149" i="80"/>
  <c r="E148" i="80"/>
  <c r="E147" i="80"/>
  <c r="E146" i="80"/>
  <c r="E145" i="80"/>
  <c r="E144" i="80"/>
  <c r="E143" i="80"/>
  <c r="E142" i="80"/>
  <c r="E141" i="80"/>
  <c r="E140" i="80"/>
  <c r="E139" i="80"/>
  <c r="E138" i="80"/>
  <c r="E137" i="80"/>
  <c r="E136" i="80"/>
  <c r="E135" i="80"/>
  <c r="E134" i="80"/>
  <c r="E133" i="80"/>
  <c r="E132" i="80"/>
  <c r="E131" i="80"/>
  <c r="E130" i="80"/>
  <c r="E129" i="80"/>
  <c r="E128" i="80"/>
  <c r="E127" i="80"/>
  <c r="E126" i="80"/>
  <c r="E125" i="80"/>
  <c r="E124" i="80"/>
  <c r="E123" i="80"/>
  <c r="E122" i="80"/>
  <c r="E121" i="80"/>
  <c r="E120" i="80"/>
  <c r="E119" i="80"/>
  <c r="E118" i="80"/>
  <c r="E117" i="80"/>
  <c r="Q91" i="80"/>
  <c r="Q90" i="80"/>
  <c r="Q89" i="80"/>
  <c r="Q88" i="80"/>
  <c r="O87" i="80"/>
  <c r="P87" i="80"/>
  <c r="Q87" i="80"/>
  <c r="Q86" i="80"/>
  <c r="Q85" i="80"/>
  <c r="Q84" i="80"/>
  <c r="Q83" i="80"/>
  <c r="O81" i="80"/>
  <c r="P81" i="80"/>
  <c r="Q81" i="80"/>
  <c r="Q80" i="80"/>
  <c r="Q79" i="80"/>
  <c r="Q78" i="80"/>
  <c r="O77" i="80"/>
  <c r="P77" i="80"/>
  <c r="Q77" i="80"/>
  <c r="Q76" i="80"/>
  <c r="Q75" i="80"/>
  <c r="Q74" i="80"/>
  <c r="O73" i="80"/>
  <c r="P73" i="80"/>
  <c r="Q73" i="80"/>
  <c r="Q72" i="80"/>
  <c r="Q71" i="80"/>
  <c r="Q70" i="80"/>
  <c r="O68" i="80"/>
  <c r="P68" i="80"/>
  <c r="Q68" i="80"/>
  <c r="Q67" i="80"/>
  <c r="Q66" i="80"/>
  <c r="Q65" i="80"/>
  <c r="O64" i="80"/>
  <c r="P64" i="80"/>
  <c r="Q64" i="80"/>
  <c r="Q63" i="80"/>
  <c r="Q62" i="80"/>
  <c r="Q61" i="80"/>
  <c r="Q60" i="80"/>
  <c r="Q59" i="80"/>
  <c r="O58" i="80"/>
  <c r="P58" i="80"/>
  <c r="Q58" i="80"/>
  <c r="Q57" i="80"/>
  <c r="Q56" i="80"/>
  <c r="Q55" i="80"/>
  <c r="Q54" i="80"/>
  <c r="Q53" i="80"/>
  <c r="O52" i="80"/>
  <c r="P52" i="80"/>
  <c r="Q52" i="80"/>
  <c r="Q51" i="80"/>
  <c r="Q50" i="80"/>
  <c r="Q49" i="80"/>
  <c r="Q48" i="80"/>
  <c r="Q47" i="80"/>
  <c r="J47" i="80"/>
  <c r="U19" i="80"/>
  <c r="U18" i="80"/>
  <c r="U17" i="80"/>
  <c r="U16" i="80"/>
  <c r="U15" i="80"/>
  <c r="U14" i="80"/>
  <c r="U13" i="80"/>
  <c r="U12" i="80"/>
  <c r="Q12" i="80"/>
  <c r="U11" i="80"/>
  <c r="U10" i="80"/>
  <c r="U9" i="80"/>
  <c r="U8" i="80"/>
  <c r="J8" i="80"/>
  <c r="U7" i="80"/>
  <c r="U6" i="80"/>
  <c r="U5" i="80"/>
  <c r="F5" i="80"/>
  <c r="R176" i="79"/>
  <c r="E176" i="79"/>
  <c r="R175" i="79"/>
  <c r="E175" i="79"/>
  <c r="R174" i="79"/>
  <c r="E174" i="79"/>
  <c r="R173" i="79"/>
  <c r="E173" i="79"/>
  <c r="R172" i="79"/>
  <c r="E172" i="79"/>
  <c r="R171" i="79"/>
  <c r="E171" i="79"/>
  <c r="R169" i="79"/>
  <c r="E169" i="79"/>
  <c r="R168" i="79"/>
  <c r="E168" i="79"/>
  <c r="R167" i="79"/>
  <c r="E167" i="79"/>
  <c r="R166" i="79"/>
  <c r="E166" i="79"/>
  <c r="R165" i="79"/>
  <c r="E165" i="79"/>
  <c r="R164" i="79"/>
  <c r="E164" i="79"/>
  <c r="E160" i="79"/>
  <c r="E159" i="79"/>
  <c r="E158" i="79"/>
  <c r="E157" i="79"/>
  <c r="E156" i="79"/>
  <c r="E155" i="79"/>
  <c r="E154" i="79"/>
  <c r="E153" i="79"/>
  <c r="E152" i="79"/>
  <c r="E151" i="79"/>
  <c r="E150" i="79"/>
  <c r="E149" i="79"/>
  <c r="E148" i="79"/>
  <c r="E147" i="79"/>
  <c r="E146" i="79"/>
  <c r="E145" i="79"/>
  <c r="E144" i="79"/>
  <c r="E143" i="79"/>
  <c r="E142" i="79"/>
  <c r="E141" i="79"/>
  <c r="E140" i="79"/>
  <c r="E139" i="79"/>
  <c r="E138" i="79"/>
  <c r="E137" i="79"/>
  <c r="E136" i="79"/>
  <c r="E135" i="79"/>
  <c r="E134" i="79"/>
  <c r="E133" i="79"/>
  <c r="E132" i="79"/>
  <c r="E131" i="79"/>
  <c r="E130" i="79"/>
  <c r="E129" i="79"/>
  <c r="E128" i="79"/>
  <c r="E127" i="79"/>
  <c r="E126" i="79"/>
  <c r="E125" i="79"/>
  <c r="E124" i="79"/>
  <c r="E123" i="79"/>
  <c r="E122" i="79"/>
  <c r="E121" i="79"/>
  <c r="E120" i="79"/>
  <c r="E119" i="79"/>
  <c r="E118" i="79"/>
  <c r="E117" i="79"/>
  <c r="Q91" i="79"/>
  <c r="Q90" i="79"/>
  <c r="Q89" i="79"/>
  <c r="Q88" i="79"/>
  <c r="P87" i="79"/>
  <c r="Q87" i="79"/>
  <c r="Q86" i="79"/>
  <c r="Q85" i="79"/>
  <c r="Q84" i="79"/>
  <c r="Q83" i="79"/>
  <c r="O81" i="79"/>
  <c r="P81" i="79"/>
  <c r="Q81" i="79"/>
  <c r="Q80" i="79"/>
  <c r="Q79" i="79"/>
  <c r="Q78" i="79"/>
  <c r="P77" i="79"/>
  <c r="Q77" i="79"/>
  <c r="Q76" i="79"/>
  <c r="Q75" i="79"/>
  <c r="Q74" i="79"/>
  <c r="O73" i="79"/>
  <c r="P73" i="79"/>
  <c r="Q73" i="79"/>
  <c r="Q72" i="79"/>
  <c r="Q71" i="79"/>
  <c r="Q70" i="79"/>
  <c r="O68" i="79"/>
  <c r="P68" i="79"/>
  <c r="Q68" i="79"/>
  <c r="Q67" i="79"/>
  <c r="Q66" i="79"/>
  <c r="Q65" i="79"/>
  <c r="Q64" i="79"/>
  <c r="Q63" i="79"/>
  <c r="Q62" i="79"/>
  <c r="Q61" i="79"/>
  <c r="Q60" i="79"/>
  <c r="Q59" i="79"/>
  <c r="Q58" i="79"/>
  <c r="Q57" i="79"/>
  <c r="Q56" i="79"/>
  <c r="Q55" i="79"/>
  <c r="Q54" i="79"/>
  <c r="Q53" i="79"/>
  <c r="O52" i="79"/>
  <c r="P52" i="79"/>
  <c r="Q52" i="79"/>
  <c r="Q51" i="79"/>
  <c r="Q50" i="79"/>
  <c r="Q49" i="79"/>
  <c r="Q48" i="79"/>
  <c r="Q47" i="79"/>
  <c r="J47" i="79"/>
  <c r="I47" i="79"/>
  <c r="U19" i="79"/>
  <c r="U18" i="79"/>
  <c r="U17" i="79"/>
  <c r="U16" i="79"/>
  <c r="U15" i="79"/>
  <c r="U14" i="79"/>
  <c r="U13" i="79"/>
  <c r="U12" i="79"/>
  <c r="Q12" i="79"/>
  <c r="U11" i="79"/>
  <c r="U10" i="79"/>
  <c r="U9" i="79"/>
  <c r="U8" i="79"/>
  <c r="J8" i="79"/>
  <c r="U7" i="79"/>
  <c r="U6" i="79"/>
  <c r="U5" i="79"/>
  <c r="F5" i="79"/>
  <c r="R176" i="78"/>
  <c r="E176" i="78"/>
  <c r="R175" i="78"/>
  <c r="E175" i="78"/>
  <c r="R174" i="78"/>
  <c r="E174" i="78"/>
  <c r="R173" i="78"/>
  <c r="E173" i="78"/>
  <c r="R172" i="78"/>
  <c r="E172" i="78"/>
  <c r="R171" i="78"/>
  <c r="E171" i="78"/>
  <c r="R169" i="78"/>
  <c r="E169" i="78"/>
  <c r="R168" i="78"/>
  <c r="E168" i="78"/>
  <c r="R167" i="78"/>
  <c r="E167" i="78"/>
  <c r="R166" i="78"/>
  <c r="E166" i="78"/>
  <c r="R165" i="78"/>
  <c r="E165" i="78"/>
  <c r="R164" i="78"/>
  <c r="E164" i="78"/>
  <c r="E160" i="78"/>
  <c r="E159" i="78"/>
  <c r="E158" i="78"/>
  <c r="E157" i="78"/>
  <c r="E156" i="78"/>
  <c r="E155" i="78"/>
  <c r="E154" i="78"/>
  <c r="E153" i="78"/>
  <c r="E152" i="78"/>
  <c r="E151" i="78"/>
  <c r="E150" i="78"/>
  <c r="E149" i="78"/>
  <c r="E148" i="78"/>
  <c r="E147" i="78"/>
  <c r="E146" i="78"/>
  <c r="E145" i="78"/>
  <c r="E144" i="78"/>
  <c r="E143" i="78"/>
  <c r="E142" i="78"/>
  <c r="E141" i="78"/>
  <c r="E140" i="78"/>
  <c r="E139" i="78"/>
  <c r="E138" i="78"/>
  <c r="E137" i="78"/>
  <c r="E136" i="78"/>
  <c r="E135" i="78"/>
  <c r="E134" i="78"/>
  <c r="E133" i="78"/>
  <c r="E132" i="78"/>
  <c r="E131" i="78"/>
  <c r="E130" i="78"/>
  <c r="E129" i="78"/>
  <c r="E128" i="78"/>
  <c r="E127" i="78"/>
  <c r="E126" i="78"/>
  <c r="E125" i="78"/>
  <c r="E124" i="78"/>
  <c r="E123" i="78"/>
  <c r="E122" i="78"/>
  <c r="E121" i="78"/>
  <c r="E120" i="78"/>
  <c r="E119" i="78"/>
  <c r="E118" i="78"/>
  <c r="E117" i="78"/>
  <c r="Q91" i="78"/>
  <c r="Q90" i="78"/>
  <c r="Q89" i="78"/>
  <c r="Q88" i="78"/>
  <c r="O87" i="78"/>
  <c r="P87" i="78"/>
  <c r="Q87" i="78"/>
  <c r="Q86" i="78"/>
  <c r="Q85" i="78"/>
  <c r="Q84" i="78"/>
  <c r="Q83" i="78"/>
  <c r="O81" i="78"/>
  <c r="P81" i="78"/>
  <c r="Q81" i="78"/>
  <c r="Q80" i="78"/>
  <c r="Q79" i="78"/>
  <c r="Q78" i="78"/>
  <c r="O77" i="78"/>
  <c r="P77" i="78"/>
  <c r="Q77" i="78"/>
  <c r="Q76" i="78"/>
  <c r="Q75" i="78"/>
  <c r="Q74" i="78"/>
  <c r="O73" i="78"/>
  <c r="P73" i="78"/>
  <c r="Q73" i="78"/>
  <c r="Q72" i="78"/>
  <c r="Q71" i="78"/>
  <c r="Q70" i="78"/>
  <c r="O68" i="78"/>
  <c r="P68" i="78"/>
  <c r="Q68" i="78"/>
  <c r="Q67" i="78"/>
  <c r="Q66" i="78"/>
  <c r="Q65" i="78"/>
  <c r="O64" i="78"/>
  <c r="P64" i="78"/>
  <c r="Q64" i="78"/>
  <c r="Q63" i="78"/>
  <c r="Q62" i="78"/>
  <c r="Q61" i="78"/>
  <c r="Q60" i="78"/>
  <c r="Q59" i="78"/>
  <c r="O58" i="78"/>
  <c r="P58" i="78"/>
  <c r="Q58" i="78"/>
  <c r="Q57" i="78"/>
  <c r="Q56" i="78"/>
  <c r="Q55" i="78"/>
  <c r="Q54" i="78"/>
  <c r="Q53" i="78"/>
  <c r="O52" i="78"/>
  <c r="P52" i="78"/>
  <c r="Q52" i="78"/>
  <c r="Q51" i="78"/>
  <c r="Q50" i="78"/>
  <c r="Q49" i="78"/>
  <c r="Q48" i="78"/>
  <c r="Q47" i="78"/>
  <c r="J47" i="78"/>
  <c r="I47" i="78"/>
  <c r="U19" i="78"/>
  <c r="U18" i="78"/>
  <c r="U17" i="78"/>
  <c r="U16" i="78"/>
  <c r="U15" i="78"/>
  <c r="U14" i="78"/>
  <c r="U13" i="78"/>
  <c r="U12" i="78"/>
  <c r="Q12" i="78"/>
  <c r="U11" i="78"/>
  <c r="U10" i="78"/>
  <c r="U9" i="78"/>
  <c r="U8" i="78"/>
  <c r="J8" i="78"/>
  <c r="U7" i="78"/>
  <c r="U6" i="78"/>
  <c r="U5" i="78"/>
  <c r="F5" i="78"/>
  <c r="R176" i="77"/>
  <c r="E176" i="77"/>
  <c r="R175" i="77"/>
  <c r="E175" i="77"/>
  <c r="R174" i="77"/>
  <c r="E174" i="77"/>
  <c r="R173" i="77"/>
  <c r="E173" i="77"/>
  <c r="R172" i="77"/>
  <c r="E172" i="77"/>
  <c r="R171" i="77"/>
  <c r="E171" i="77"/>
  <c r="R169" i="77"/>
  <c r="E169" i="77"/>
  <c r="R168" i="77"/>
  <c r="E168" i="77"/>
  <c r="R167" i="77"/>
  <c r="E167" i="77"/>
  <c r="R166" i="77"/>
  <c r="E166" i="77"/>
  <c r="R165" i="77"/>
  <c r="E165" i="77"/>
  <c r="R164" i="77"/>
  <c r="E164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Q91" i="77"/>
  <c r="Q90" i="77"/>
  <c r="Q89" i="77"/>
  <c r="Q88" i="77"/>
  <c r="O87" i="77"/>
  <c r="P87" i="77"/>
  <c r="Q87" i="77"/>
  <c r="Q86" i="77"/>
  <c r="Q85" i="77"/>
  <c r="Q84" i="77"/>
  <c r="Q83" i="77"/>
  <c r="O81" i="77"/>
  <c r="Q81" i="77"/>
  <c r="Q80" i="77"/>
  <c r="Q79" i="77"/>
  <c r="Q78" i="77"/>
  <c r="O77" i="77"/>
  <c r="Q77" i="77"/>
  <c r="Q76" i="77"/>
  <c r="Q75" i="77"/>
  <c r="Q74" i="77"/>
  <c r="O73" i="77"/>
  <c r="Q73" i="77"/>
  <c r="Q72" i="77"/>
  <c r="Q71" i="77"/>
  <c r="Q70" i="77"/>
  <c r="O68" i="77"/>
  <c r="P68" i="77"/>
  <c r="Q68" i="77"/>
  <c r="Q67" i="77"/>
  <c r="Q66" i="77"/>
  <c r="Q65" i="77"/>
  <c r="O64" i="77"/>
  <c r="P64" i="77"/>
  <c r="Q64" i="77"/>
  <c r="Q63" i="77"/>
  <c r="Q62" i="77"/>
  <c r="Q61" i="77"/>
  <c r="Q60" i="77"/>
  <c r="Q59" i="77"/>
  <c r="P58" i="77"/>
  <c r="Q58" i="77"/>
  <c r="Q57" i="77"/>
  <c r="Q56" i="77"/>
  <c r="Q55" i="77"/>
  <c r="Q54" i="77"/>
  <c r="Q53" i="77"/>
  <c r="O52" i="77"/>
  <c r="P52" i="77"/>
  <c r="Q52" i="77"/>
  <c r="Q51" i="77"/>
  <c r="Q50" i="77"/>
  <c r="Q49" i="77"/>
  <c r="Q48" i="77"/>
  <c r="Q47" i="77"/>
  <c r="J47" i="77"/>
  <c r="I47" i="77"/>
  <c r="U19" i="77"/>
  <c r="U18" i="77"/>
  <c r="U17" i="77"/>
  <c r="U16" i="77"/>
  <c r="U15" i="77"/>
  <c r="U14" i="77"/>
  <c r="U13" i="77"/>
  <c r="U12" i="77"/>
  <c r="Q12" i="77"/>
  <c r="U11" i="77"/>
  <c r="U10" i="77"/>
  <c r="U9" i="77"/>
  <c r="U8" i="77"/>
  <c r="J8" i="77"/>
  <c r="U7" i="77"/>
  <c r="U6" i="77"/>
  <c r="U5" i="77"/>
  <c r="F5" i="77"/>
  <c r="R176" i="76"/>
  <c r="E176" i="76"/>
  <c r="R175" i="76"/>
  <c r="E175" i="76"/>
  <c r="R174" i="76"/>
  <c r="E174" i="76"/>
  <c r="R173" i="76"/>
  <c r="E173" i="76"/>
  <c r="R172" i="76"/>
  <c r="E172" i="76"/>
  <c r="R171" i="76"/>
  <c r="E171" i="76"/>
  <c r="R169" i="76"/>
  <c r="E169" i="76"/>
  <c r="R168" i="76"/>
  <c r="E168" i="76"/>
  <c r="R167" i="76"/>
  <c r="E167" i="76"/>
  <c r="R166" i="76"/>
  <c r="E166" i="76"/>
  <c r="R165" i="76"/>
  <c r="E165" i="76"/>
  <c r="R164" i="76"/>
  <c r="E164" i="76"/>
  <c r="E160" i="76"/>
  <c r="E159" i="76"/>
  <c r="E158" i="76"/>
  <c r="E157" i="76"/>
  <c r="E156" i="76"/>
  <c r="E155" i="76"/>
  <c r="E154" i="76"/>
  <c r="E153" i="76"/>
  <c r="E152" i="76"/>
  <c r="E151" i="76"/>
  <c r="E150" i="76"/>
  <c r="E149" i="76"/>
  <c r="E148" i="76"/>
  <c r="E147" i="76"/>
  <c r="E146" i="76"/>
  <c r="E145" i="76"/>
  <c r="E144" i="76"/>
  <c r="E143" i="76"/>
  <c r="E142" i="76"/>
  <c r="E141" i="76"/>
  <c r="E140" i="76"/>
  <c r="E139" i="76"/>
  <c r="E138" i="76"/>
  <c r="E137" i="76"/>
  <c r="E136" i="76"/>
  <c r="E135" i="76"/>
  <c r="E134" i="76"/>
  <c r="E133" i="76"/>
  <c r="E132" i="76"/>
  <c r="E131" i="76"/>
  <c r="E130" i="76"/>
  <c r="E129" i="76"/>
  <c r="E128" i="76"/>
  <c r="E127" i="76"/>
  <c r="E126" i="76"/>
  <c r="E125" i="76"/>
  <c r="E124" i="76"/>
  <c r="E123" i="76"/>
  <c r="E122" i="76"/>
  <c r="E121" i="76"/>
  <c r="E120" i="76"/>
  <c r="E119" i="76"/>
  <c r="E118" i="76"/>
  <c r="E117" i="76"/>
  <c r="Q91" i="76"/>
  <c r="Q90" i="76"/>
  <c r="Q89" i="76"/>
  <c r="Q88" i="76"/>
  <c r="O87" i="76"/>
  <c r="P87" i="76"/>
  <c r="Q87" i="76"/>
  <c r="Q86" i="76"/>
  <c r="Q85" i="76"/>
  <c r="Q84" i="76"/>
  <c r="Q83" i="76"/>
  <c r="O81" i="76"/>
  <c r="P81" i="76"/>
  <c r="Q81" i="76"/>
  <c r="Q80" i="76"/>
  <c r="Q79" i="76"/>
  <c r="Q78" i="76"/>
  <c r="O77" i="76"/>
  <c r="P77" i="76"/>
  <c r="Q77" i="76"/>
  <c r="Q76" i="76"/>
  <c r="Q75" i="76"/>
  <c r="Q74" i="76"/>
  <c r="O73" i="76"/>
  <c r="P73" i="76"/>
  <c r="Q73" i="76"/>
  <c r="Q72" i="76"/>
  <c r="Q71" i="76"/>
  <c r="Q70" i="76"/>
  <c r="O68" i="76"/>
  <c r="P68" i="76"/>
  <c r="Q68" i="76"/>
  <c r="Q67" i="76"/>
  <c r="Q66" i="76"/>
  <c r="Q65" i="76"/>
  <c r="O64" i="76"/>
  <c r="P64" i="76"/>
  <c r="Q64" i="76"/>
  <c r="Q63" i="76"/>
  <c r="Q62" i="76"/>
  <c r="Q61" i="76"/>
  <c r="Q60" i="76"/>
  <c r="Q59" i="76"/>
  <c r="O58" i="76"/>
  <c r="P58" i="76"/>
  <c r="Q58" i="76"/>
  <c r="Q57" i="76"/>
  <c r="Q56" i="76"/>
  <c r="Q55" i="76"/>
  <c r="Q54" i="76"/>
  <c r="Q53" i="76"/>
  <c r="O52" i="76"/>
  <c r="P52" i="76"/>
  <c r="Q52" i="76"/>
  <c r="Q51" i="76"/>
  <c r="Q50" i="76"/>
  <c r="Q49" i="76"/>
  <c r="Q48" i="76"/>
  <c r="Q47" i="76"/>
  <c r="J47" i="76"/>
  <c r="I47" i="76"/>
  <c r="U19" i="76"/>
  <c r="U18" i="76"/>
  <c r="U17" i="76"/>
  <c r="U16" i="76"/>
  <c r="U15" i="76"/>
  <c r="U14" i="76"/>
  <c r="U13" i="76"/>
  <c r="U12" i="76"/>
  <c r="Q12" i="76"/>
  <c r="U11" i="76"/>
  <c r="U10" i="76"/>
  <c r="U9" i="76"/>
  <c r="U8" i="76"/>
  <c r="J8" i="76"/>
  <c r="U7" i="76"/>
  <c r="U6" i="76"/>
  <c r="U5" i="76"/>
  <c r="F5" i="76"/>
  <c r="R176" i="75"/>
  <c r="E176" i="75"/>
  <c r="R175" i="75"/>
  <c r="E175" i="75"/>
  <c r="R174" i="75"/>
  <c r="E174" i="75"/>
  <c r="R173" i="75"/>
  <c r="E173" i="75"/>
  <c r="R172" i="75"/>
  <c r="E172" i="75"/>
  <c r="R171" i="75"/>
  <c r="E171" i="75"/>
  <c r="R169" i="75"/>
  <c r="E169" i="75"/>
  <c r="R168" i="75"/>
  <c r="E168" i="75"/>
  <c r="R167" i="75"/>
  <c r="E167" i="75"/>
  <c r="R166" i="75"/>
  <c r="E166" i="75"/>
  <c r="R165" i="75"/>
  <c r="E165" i="75"/>
  <c r="R164" i="75"/>
  <c r="E164" i="75"/>
  <c r="E160" i="75"/>
  <c r="E159" i="75"/>
  <c r="E158" i="75"/>
  <c r="E157" i="75"/>
  <c r="E156" i="75"/>
  <c r="E155" i="75"/>
  <c r="E154" i="75"/>
  <c r="E153" i="75"/>
  <c r="E152" i="75"/>
  <c r="E151" i="75"/>
  <c r="E150" i="75"/>
  <c r="E149" i="75"/>
  <c r="E148" i="75"/>
  <c r="E147" i="75"/>
  <c r="E146" i="75"/>
  <c r="E145" i="75"/>
  <c r="E144" i="75"/>
  <c r="E143" i="75"/>
  <c r="E142" i="75"/>
  <c r="E141" i="75"/>
  <c r="E140" i="75"/>
  <c r="E139" i="75"/>
  <c r="E138" i="75"/>
  <c r="E137" i="75"/>
  <c r="E136" i="75"/>
  <c r="E135" i="75"/>
  <c r="E134" i="75"/>
  <c r="E133" i="75"/>
  <c r="E132" i="75"/>
  <c r="E131" i="75"/>
  <c r="E130" i="75"/>
  <c r="E129" i="75"/>
  <c r="E128" i="75"/>
  <c r="E127" i="75"/>
  <c r="E126" i="75"/>
  <c r="E125" i="75"/>
  <c r="E124" i="75"/>
  <c r="E123" i="75"/>
  <c r="E122" i="75"/>
  <c r="E121" i="75"/>
  <c r="E120" i="75"/>
  <c r="E119" i="75"/>
  <c r="E118" i="75"/>
  <c r="E117" i="75"/>
  <c r="Q91" i="75"/>
  <c r="Q90" i="75"/>
  <c r="Q89" i="75"/>
  <c r="Q88" i="75"/>
  <c r="O87" i="75"/>
  <c r="P87" i="75"/>
  <c r="Q87" i="75"/>
  <c r="Q86" i="75"/>
  <c r="Q85" i="75"/>
  <c r="Q84" i="75"/>
  <c r="Q83" i="75"/>
  <c r="O81" i="75"/>
  <c r="P81" i="75"/>
  <c r="Q81" i="75"/>
  <c r="Q80" i="75"/>
  <c r="Q79" i="75"/>
  <c r="Q78" i="75"/>
  <c r="O77" i="75"/>
  <c r="P77" i="75"/>
  <c r="Q77" i="75"/>
  <c r="Q76" i="75"/>
  <c r="Q75" i="75"/>
  <c r="Q74" i="75"/>
  <c r="O73" i="75"/>
  <c r="P73" i="75"/>
  <c r="Q73" i="75"/>
  <c r="Q72" i="75"/>
  <c r="Q71" i="75"/>
  <c r="Q70" i="75"/>
  <c r="O68" i="75"/>
  <c r="P68" i="75"/>
  <c r="Q68" i="75"/>
  <c r="Q67" i="75"/>
  <c r="Q66" i="75"/>
  <c r="Q65" i="75"/>
  <c r="O64" i="75"/>
  <c r="P64" i="75"/>
  <c r="Q64" i="75"/>
  <c r="Q63" i="75"/>
  <c r="Q62" i="75"/>
  <c r="Q61" i="75"/>
  <c r="Q60" i="75"/>
  <c r="Q59" i="75"/>
  <c r="O58" i="75"/>
  <c r="P58" i="75"/>
  <c r="Q58" i="75"/>
  <c r="Q57" i="75"/>
  <c r="Q56" i="75"/>
  <c r="Q55" i="75"/>
  <c r="Q54" i="75"/>
  <c r="Q53" i="75"/>
  <c r="O52" i="75"/>
  <c r="P52" i="75"/>
  <c r="Q52" i="75"/>
  <c r="Q51" i="75"/>
  <c r="Q50" i="75"/>
  <c r="Q49" i="75"/>
  <c r="Q48" i="75"/>
  <c r="Q47" i="75"/>
  <c r="J47" i="75"/>
  <c r="I47" i="75"/>
  <c r="U19" i="75"/>
  <c r="U18" i="75"/>
  <c r="U17" i="75"/>
  <c r="U16" i="75"/>
  <c r="U15" i="75"/>
  <c r="U14" i="75"/>
  <c r="U13" i="75"/>
  <c r="U12" i="75"/>
  <c r="Q12" i="75"/>
  <c r="U11" i="75"/>
  <c r="U10" i="75"/>
  <c r="U9" i="75"/>
  <c r="U8" i="75"/>
  <c r="J8" i="75"/>
  <c r="U7" i="75"/>
  <c r="U6" i="75"/>
  <c r="U5" i="75"/>
  <c r="F5" i="75"/>
  <c r="R176" i="74"/>
  <c r="E176" i="74"/>
  <c r="R175" i="74"/>
  <c r="E175" i="74"/>
  <c r="R174" i="74"/>
  <c r="E174" i="74"/>
  <c r="R173" i="74"/>
  <c r="E173" i="74"/>
  <c r="R172" i="74"/>
  <c r="E172" i="74"/>
  <c r="R171" i="74"/>
  <c r="E171" i="74"/>
  <c r="R169" i="74"/>
  <c r="E169" i="74"/>
  <c r="R168" i="74"/>
  <c r="E168" i="74"/>
  <c r="R167" i="74"/>
  <c r="E167" i="74"/>
  <c r="R166" i="74"/>
  <c r="E166" i="74"/>
  <c r="R165" i="74"/>
  <c r="E165" i="74"/>
  <c r="R164" i="74"/>
  <c r="E164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Q91" i="74"/>
  <c r="Q90" i="74"/>
  <c r="Q89" i="74"/>
  <c r="Q88" i="74"/>
  <c r="O87" i="74"/>
  <c r="P87" i="74"/>
  <c r="Q87" i="74"/>
  <c r="Q86" i="74"/>
  <c r="Q85" i="74"/>
  <c r="Q84" i="74"/>
  <c r="Q83" i="74"/>
  <c r="O81" i="74"/>
  <c r="P81" i="74"/>
  <c r="Q81" i="74"/>
  <c r="Q80" i="74"/>
  <c r="Q79" i="74"/>
  <c r="Q78" i="74"/>
  <c r="O77" i="74"/>
  <c r="P77" i="74"/>
  <c r="Q77" i="74"/>
  <c r="Q76" i="74"/>
  <c r="Q75" i="74"/>
  <c r="Q74" i="74"/>
  <c r="O73" i="74"/>
  <c r="P73" i="74"/>
  <c r="Q73" i="74"/>
  <c r="Q72" i="74"/>
  <c r="Q71" i="74"/>
  <c r="Q70" i="74"/>
  <c r="O68" i="74"/>
  <c r="P68" i="74"/>
  <c r="Q68" i="74"/>
  <c r="Q67" i="74"/>
  <c r="Q66" i="74"/>
  <c r="Q65" i="74"/>
  <c r="O64" i="74"/>
  <c r="P64" i="74"/>
  <c r="Q64" i="74"/>
  <c r="Q63" i="74"/>
  <c r="Q62" i="74"/>
  <c r="Q61" i="74"/>
  <c r="Q60" i="74"/>
  <c r="Q59" i="74"/>
  <c r="O58" i="74"/>
  <c r="P58" i="74"/>
  <c r="Q58" i="74"/>
  <c r="Q57" i="74"/>
  <c r="Q56" i="74"/>
  <c r="Q55" i="74"/>
  <c r="Q54" i="74"/>
  <c r="Q53" i="74"/>
  <c r="O52" i="74"/>
  <c r="P52" i="74"/>
  <c r="Q52" i="74"/>
  <c r="Q51" i="74"/>
  <c r="Q50" i="74"/>
  <c r="Q49" i="74"/>
  <c r="Q48" i="74"/>
  <c r="Q47" i="74"/>
  <c r="J47" i="74"/>
  <c r="I47" i="74"/>
  <c r="U19" i="74"/>
  <c r="U18" i="74"/>
  <c r="U17" i="74"/>
  <c r="U16" i="74"/>
  <c r="U15" i="74"/>
  <c r="U14" i="74"/>
  <c r="U13" i="74"/>
  <c r="U12" i="74"/>
  <c r="Q12" i="74"/>
  <c r="U11" i="74"/>
  <c r="U10" i="74"/>
  <c r="U9" i="74"/>
  <c r="U8" i="74"/>
  <c r="J8" i="74"/>
  <c r="U7" i="74"/>
  <c r="U6" i="74"/>
  <c r="U5" i="74"/>
  <c r="F5" i="74"/>
  <c r="R176" i="73"/>
  <c r="E176" i="73"/>
  <c r="R175" i="73"/>
  <c r="E175" i="73"/>
  <c r="R174" i="73"/>
  <c r="E174" i="73"/>
  <c r="R173" i="73"/>
  <c r="E173" i="73"/>
  <c r="R172" i="73"/>
  <c r="E172" i="73"/>
  <c r="R171" i="73"/>
  <c r="E171" i="73"/>
  <c r="R169" i="73"/>
  <c r="E169" i="73"/>
  <c r="R168" i="73"/>
  <c r="E168" i="73"/>
  <c r="R167" i="73"/>
  <c r="E167" i="73"/>
  <c r="R166" i="73"/>
  <c r="E166" i="73"/>
  <c r="R165" i="73"/>
  <c r="E165" i="73"/>
  <c r="R164" i="73"/>
  <c r="E164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Q91" i="73"/>
  <c r="Q90" i="73"/>
  <c r="Q89" i="73"/>
  <c r="Q88" i="73"/>
  <c r="O87" i="73"/>
  <c r="P87" i="73"/>
  <c r="Q87" i="73"/>
  <c r="Q86" i="73"/>
  <c r="Q85" i="73"/>
  <c r="Q84" i="73"/>
  <c r="Q83" i="73"/>
  <c r="O81" i="73"/>
  <c r="P81" i="73"/>
  <c r="Q81" i="73"/>
  <c r="Q80" i="73"/>
  <c r="Q79" i="73"/>
  <c r="Q78" i="73"/>
  <c r="O77" i="73"/>
  <c r="P77" i="73"/>
  <c r="Q77" i="73"/>
  <c r="Q76" i="73"/>
  <c r="Q75" i="73"/>
  <c r="Q74" i="73"/>
  <c r="P73" i="73"/>
  <c r="Q73" i="73"/>
  <c r="Q72" i="73"/>
  <c r="Q71" i="73"/>
  <c r="Q70" i="73"/>
  <c r="O68" i="73"/>
  <c r="P68" i="73"/>
  <c r="Q68" i="73"/>
  <c r="Q67" i="73"/>
  <c r="Q66" i="73"/>
  <c r="Q65" i="73"/>
  <c r="O64" i="73"/>
  <c r="P64" i="73"/>
  <c r="Q64" i="73"/>
  <c r="Q63" i="73"/>
  <c r="Q62" i="73"/>
  <c r="Q61" i="73"/>
  <c r="Q60" i="73"/>
  <c r="Q59" i="73"/>
  <c r="O58" i="73"/>
  <c r="P58" i="73"/>
  <c r="Q58" i="73"/>
  <c r="Q57" i="73"/>
  <c r="Q56" i="73"/>
  <c r="Q55" i="73"/>
  <c r="Q54" i="73"/>
  <c r="Q53" i="73"/>
  <c r="O52" i="73"/>
  <c r="P52" i="73"/>
  <c r="Q52" i="73"/>
  <c r="Q51" i="73"/>
  <c r="Q50" i="73"/>
  <c r="Q49" i="73"/>
  <c r="Q48" i="73"/>
  <c r="Q47" i="73"/>
  <c r="J47" i="73"/>
  <c r="I47" i="73"/>
  <c r="U19" i="73"/>
  <c r="U18" i="73"/>
  <c r="U17" i="73"/>
  <c r="U16" i="73"/>
  <c r="U15" i="73"/>
  <c r="U14" i="73"/>
  <c r="U13" i="73"/>
  <c r="U12" i="73"/>
  <c r="Q12" i="73"/>
  <c r="U11" i="73"/>
  <c r="U10" i="73"/>
  <c r="U9" i="73"/>
  <c r="U8" i="73"/>
  <c r="J8" i="73"/>
  <c r="U7" i="73"/>
  <c r="U6" i="73"/>
  <c r="U5" i="73"/>
  <c r="F5" i="73"/>
  <c r="R176" i="72"/>
  <c r="E176" i="72"/>
  <c r="R175" i="72"/>
  <c r="E175" i="72"/>
  <c r="R174" i="72"/>
  <c r="E174" i="72"/>
  <c r="R173" i="72"/>
  <c r="E173" i="72"/>
  <c r="R172" i="72"/>
  <c r="E172" i="72"/>
  <c r="R171" i="72"/>
  <c r="E171" i="72"/>
  <c r="R169" i="72"/>
  <c r="E169" i="72"/>
  <c r="R168" i="72"/>
  <c r="E168" i="72"/>
  <c r="R167" i="72"/>
  <c r="E167" i="72"/>
  <c r="R166" i="72"/>
  <c r="E166" i="72"/>
  <c r="R165" i="72"/>
  <c r="E165" i="72"/>
  <c r="R164" i="72"/>
  <c r="E164" i="72"/>
  <c r="E160" i="72"/>
  <c r="E159" i="72"/>
  <c r="E158" i="72"/>
  <c r="E157" i="72"/>
  <c r="E156" i="72"/>
  <c r="E155" i="72"/>
  <c r="E154" i="72"/>
  <c r="E153" i="72"/>
  <c r="E152" i="72"/>
  <c r="E151" i="72"/>
  <c r="E150" i="72"/>
  <c r="E149" i="72"/>
  <c r="E148" i="72"/>
  <c r="E147" i="72"/>
  <c r="E146" i="72"/>
  <c r="E145" i="72"/>
  <c r="E144" i="72"/>
  <c r="E143" i="72"/>
  <c r="E142" i="72"/>
  <c r="E141" i="72"/>
  <c r="E140" i="72"/>
  <c r="E139" i="72"/>
  <c r="E138" i="72"/>
  <c r="E137" i="72"/>
  <c r="E136" i="72"/>
  <c r="E135" i="72"/>
  <c r="E134" i="72"/>
  <c r="E133" i="72"/>
  <c r="E132" i="72"/>
  <c r="E131" i="72"/>
  <c r="E130" i="72"/>
  <c r="E129" i="72"/>
  <c r="E128" i="72"/>
  <c r="E127" i="72"/>
  <c r="E126" i="72"/>
  <c r="E125" i="72"/>
  <c r="E124" i="72"/>
  <c r="E123" i="72"/>
  <c r="E122" i="72"/>
  <c r="E121" i="72"/>
  <c r="E120" i="72"/>
  <c r="E119" i="72"/>
  <c r="E118" i="72"/>
  <c r="E117" i="72"/>
  <c r="Q91" i="72"/>
  <c r="Q90" i="72"/>
  <c r="Q89" i="72"/>
  <c r="Q88" i="72"/>
  <c r="O87" i="72"/>
  <c r="P87" i="72"/>
  <c r="Q87" i="72"/>
  <c r="Q86" i="72"/>
  <c r="Q85" i="72"/>
  <c r="Q84" i="72"/>
  <c r="Q83" i="72"/>
  <c r="O81" i="72"/>
  <c r="P81" i="72"/>
  <c r="Q81" i="72"/>
  <c r="Q80" i="72"/>
  <c r="Q79" i="72"/>
  <c r="Q78" i="72"/>
  <c r="O77" i="72"/>
  <c r="P77" i="72"/>
  <c r="Q77" i="72"/>
  <c r="Q76" i="72"/>
  <c r="Q75" i="72"/>
  <c r="Q74" i="72"/>
  <c r="O73" i="72"/>
  <c r="P73" i="72"/>
  <c r="Q73" i="72"/>
  <c r="Q72" i="72"/>
  <c r="Q71" i="72"/>
  <c r="Q70" i="72"/>
  <c r="O68" i="72"/>
  <c r="P68" i="72"/>
  <c r="Q68" i="72"/>
  <c r="Q67" i="72"/>
  <c r="Q66" i="72"/>
  <c r="Q65" i="72"/>
  <c r="O64" i="72"/>
  <c r="P64" i="72"/>
  <c r="Q64" i="72"/>
  <c r="Q63" i="72"/>
  <c r="Q62" i="72"/>
  <c r="Q61" i="72"/>
  <c r="Q60" i="72"/>
  <c r="Q59" i="72"/>
  <c r="O58" i="72"/>
  <c r="P58" i="72"/>
  <c r="Q58" i="72"/>
  <c r="Q57" i="72"/>
  <c r="Q56" i="72"/>
  <c r="Q55" i="72"/>
  <c r="Q54" i="72"/>
  <c r="Q53" i="72"/>
  <c r="O52" i="72"/>
  <c r="P52" i="72"/>
  <c r="Q52" i="72"/>
  <c r="Q51" i="72"/>
  <c r="Q50" i="72"/>
  <c r="Q49" i="72"/>
  <c r="Q48" i="72"/>
  <c r="Q47" i="72"/>
  <c r="J47" i="72"/>
  <c r="I47" i="72"/>
  <c r="U19" i="72"/>
  <c r="U18" i="72"/>
  <c r="U17" i="72"/>
  <c r="U16" i="72"/>
  <c r="U15" i="72"/>
  <c r="U14" i="72"/>
  <c r="U13" i="72"/>
  <c r="U12" i="72"/>
  <c r="Q12" i="72"/>
  <c r="U11" i="72"/>
  <c r="U10" i="72"/>
  <c r="U9" i="72"/>
  <c r="U8" i="72"/>
  <c r="J8" i="72"/>
  <c r="U7" i="72"/>
  <c r="U6" i="72"/>
  <c r="U5" i="72"/>
  <c r="F5" i="72"/>
  <c r="R176" i="71"/>
  <c r="E176" i="71"/>
  <c r="R175" i="71"/>
  <c r="E175" i="71"/>
  <c r="R174" i="71"/>
  <c r="E174" i="71"/>
  <c r="R173" i="71"/>
  <c r="E173" i="71"/>
  <c r="R172" i="71"/>
  <c r="E172" i="71"/>
  <c r="R171" i="71"/>
  <c r="E171" i="71"/>
  <c r="R169" i="71"/>
  <c r="E169" i="71"/>
  <c r="R168" i="71"/>
  <c r="E168" i="71"/>
  <c r="R167" i="71"/>
  <c r="E167" i="71"/>
  <c r="R166" i="71"/>
  <c r="E166" i="71"/>
  <c r="R165" i="71"/>
  <c r="E165" i="71"/>
  <c r="R164" i="71"/>
  <c r="E164" i="71"/>
  <c r="E160" i="71"/>
  <c r="E159" i="71"/>
  <c r="E158" i="71"/>
  <c r="E157" i="71"/>
  <c r="E156" i="71"/>
  <c r="E155" i="71"/>
  <c r="E154" i="71"/>
  <c r="E153" i="71"/>
  <c r="E152" i="71"/>
  <c r="E151" i="71"/>
  <c r="E150" i="71"/>
  <c r="E149" i="71"/>
  <c r="E148" i="71"/>
  <c r="E147" i="71"/>
  <c r="E146" i="71"/>
  <c r="E145" i="71"/>
  <c r="E144" i="71"/>
  <c r="E143" i="71"/>
  <c r="E142" i="71"/>
  <c r="E141" i="71"/>
  <c r="E140" i="71"/>
  <c r="E139" i="71"/>
  <c r="E138" i="71"/>
  <c r="E137" i="71"/>
  <c r="E136" i="71"/>
  <c r="E135" i="71"/>
  <c r="E134" i="71"/>
  <c r="E133" i="71"/>
  <c r="E132" i="71"/>
  <c r="E131" i="71"/>
  <c r="E130" i="71"/>
  <c r="E129" i="71"/>
  <c r="E128" i="71"/>
  <c r="E127" i="71"/>
  <c r="E126" i="71"/>
  <c r="E125" i="71"/>
  <c r="E124" i="71"/>
  <c r="E123" i="71"/>
  <c r="E122" i="71"/>
  <c r="E121" i="71"/>
  <c r="E120" i="71"/>
  <c r="E119" i="71"/>
  <c r="E118" i="71"/>
  <c r="E117" i="71"/>
  <c r="Q91" i="71"/>
  <c r="Q90" i="71"/>
  <c r="Q89" i="71"/>
  <c r="Q88" i="71"/>
  <c r="O87" i="71"/>
  <c r="P87" i="71"/>
  <c r="Q87" i="71"/>
  <c r="Q86" i="71"/>
  <c r="Q85" i="71"/>
  <c r="Q84" i="71"/>
  <c r="Q83" i="71"/>
  <c r="O81" i="71"/>
  <c r="P81" i="71"/>
  <c r="Q81" i="71"/>
  <c r="Q80" i="71"/>
  <c r="Q79" i="71"/>
  <c r="Q78" i="71"/>
  <c r="O77" i="71"/>
  <c r="P77" i="71"/>
  <c r="Q77" i="71"/>
  <c r="Q76" i="71"/>
  <c r="Q75" i="71"/>
  <c r="Q74" i="71"/>
  <c r="O73" i="71"/>
  <c r="P73" i="71"/>
  <c r="Q73" i="71"/>
  <c r="Q72" i="71"/>
  <c r="Q71" i="71"/>
  <c r="Q70" i="71"/>
  <c r="O68" i="71"/>
  <c r="P68" i="71"/>
  <c r="Q68" i="71"/>
  <c r="Q67" i="71"/>
  <c r="Q66" i="71"/>
  <c r="Q65" i="71"/>
  <c r="O64" i="71"/>
  <c r="P64" i="71"/>
  <c r="Q64" i="71"/>
  <c r="Q63" i="71"/>
  <c r="Q62" i="71"/>
  <c r="Q61" i="71"/>
  <c r="Q60" i="71"/>
  <c r="Q59" i="71"/>
  <c r="O58" i="71"/>
  <c r="P58" i="71"/>
  <c r="Q58" i="71"/>
  <c r="Q57" i="71"/>
  <c r="Q56" i="71"/>
  <c r="Q55" i="71"/>
  <c r="Q54" i="71"/>
  <c r="Q53" i="71"/>
  <c r="O52" i="71"/>
  <c r="P52" i="71"/>
  <c r="Q52" i="71"/>
  <c r="Q51" i="71"/>
  <c r="Q50" i="71"/>
  <c r="Q49" i="71"/>
  <c r="Q48" i="71"/>
  <c r="Q47" i="71"/>
  <c r="J47" i="71"/>
  <c r="I47" i="71"/>
  <c r="U19" i="71"/>
  <c r="U18" i="71"/>
  <c r="U17" i="71"/>
  <c r="U16" i="71"/>
  <c r="U15" i="71"/>
  <c r="U14" i="71"/>
  <c r="U13" i="71"/>
  <c r="U12" i="71"/>
  <c r="Q12" i="71"/>
  <c r="U11" i="71"/>
  <c r="U10" i="71"/>
  <c r="U9" i="71"/>
  <c r="U8" i="71"/>
  <c r="J8" i="71"/>
  <c r="U7" i="71"/>
  <c r="U6" i="71"/>
  <c r="U5" i="71"/>
  <c r="F5" i="71"/>
  <c r="R176" i="70"/>
  <c r="E176" i="70"/>
  <c r="R175" i="70"/>
  <c r="E175" i="70"/>
  <c r="R174" i="70"/>
  <c r="E174" i="70"/>
  <c r="R173" i="70"/>
  <c r="E173" i="70"/>
  <c r="R172" i="70"/>
  <c r="E172" i="70"/>
  <c r="R171" i="70"/>
  <c r="E171" i="70"/>
  <c r="R169" i="70"/>
  <c r="E169" i="70"/>
  <c r="R168" i="70"/>
  <c r="E168" i="70"/>
  <c r="R167" i="70"/>
  <c r="E167" i="70"/>
  <c r="R166" i="70"/>
  <c r="E166" i="70"/>
  <c r="R165" i="70"/>
  <c r="E165" i="70"/>
  <c r="R164" i="70"/>
  <c r="E164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Q91" i="70"/>
  <c r="Q90" i="70"/>
  <c r="Q89" i="70"/>
  <c r="Q88" i="70"/>
  <c r="O87" i="70"/>
  <c r="P87" i="70"/>
  <c r="Q87" i="70"/>
  <c r="Q86" i="70"/>
  <c r="Q85" i="70"/>
  <c r="Q84" i="70"/>
  <c r="Q83" i="70"/>
  <c r="O81" i="70"/>
  <c r="P81" i="70"/>
  <c r="Q81" i="70"/>
  <c r="Q80" i="70"/>
  <c r="Q79" i="70"/>
  <c r="Q78" i="70"/>
  <c r="O77" i="70"/>
  <c r="P77" i="70"/>
  <c r="Q77" i="70"/>
  <c r="Q76" i="70"/>
  <c r="Q75" i="70"/>
  <c r="Q74" i="70"/>
  <c r="O73" i="70"/>
  <c r="P73" i="70"/>
  <c r="Q73" i="70"/>
  <c r="Q72" i="70"/>
  <c r="Q71" i="70"/>
  <c r="Q70" i="70"/>
  <c r="O68" i="70"/>
  <c r="P68" i="70"/>
  <c r="Q68" i="70"/>
  <c r="Q67" i="70"/>
  <c r="Q66" i="70"/>
  <c r="Q65" i="70"/>
  <c r="O64" i="70"/>
  <c r="P64" i="70"/>
  <c r="Q64" i="70"/>
  <c r="Q63" i="70"/>
  <c r="Q62" i="70"/>
  <c r="Q61" i="70"/>
  <c r="Q60" i="70"/>
  <c r="Q59" i="70"/>
  <c r="O58" i="70"/>
  <c r="P58" i="70"/>
  <c r="Q58" i="70"/>
  <c r="Q57" i="70"/>
  <c r="Q56" i="70"/>
  <c r="Q55" i="70"/>
  <c r="Q54" i="70"/>
  <c r="Q53" i="70"/>
  <c r="O52" i="70"/>
  <c r="P52" i="70"/>
  <c r="Q52" i="70"/>
  <c r="Q51" i="70"/>
  <c r="Q50" i="70"/>
  <c r="Q49" i="70"/>
  <c r="Q48" i="70"/>
  <c r="Q47" i="70"/>
  <c r="J47" i="70"/>
  <c r="I47" i="70"/>
  <c r="U19" i="70"/>
  <c r="U18" i="70"/>
  <c r="U17" i="70"/>
  <c r="U16" i="70"/>
  <c r="U15" i="70"/>
  <c r="U14" i="70"/>
  <c r="U13" i="70"/>
  <c r="U12" i="70"/>
  <c r="Q12" i="70"/>
  <c r="U11" i="70"/>
  <c r="U10" i="70"/>
  <c r="U9" i="70"/>
  <c r="U8" i="70"/>
  <c r="J8" i="70"/>
  <c r="U7" i="70"/>
  <c r="U6" i="70"/>
  <c r="U5" i="70"/>
  <c r="F5" i="70"/>
  <c r="R176" i="69"/>
  <c r="E176" i="69"/>
  <c r="R175" i="69"/>
  <c r="E175" i="69"/>
  <c r="R174" i="69"/>
  <c r="E174" i="69"/>
  <c r="R173" i="69"/>
  <c r="E173" i="69"/>
  <c r="R172" i="69"/>
  <c r="E172" i="69"/>
  <c r="R171" i="69"/>
  <c r="E171" i="69"/>
  <c r="R169" i="69"/>
  <c r="E169" i="69"/>
  <c r="R168" i="69"/>
  <c r="E168" i="69"/>
  <c r="R167" i="69"/>
  <c r="E167" i="69"/>
  <c r="R166" i="69"/>
  <c r="E166" i="69"/>
  <c r="R165" i="69"/>
  <c r="E165" i="69"/>
  <c r="R164" i="69"/>
  <c r="E164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Q91" i="69"/>
  <c r="Q90" i="69"/>
  <c r="Q89" i="69"/>
  <c r="Q88" i="69"/>
  <c r="O87" i="69"/>
  <c r="P87" i="69"/>
  <c r="Q87" i="69"/>
  <c r="Q86" i="69"/>
  <c r="Q85" i="69"/>
  <c r="Q84" i="69"/>
  <c r="Q83" i="69"/>
  <c r="O81" i="69"/>
  <c r="P81" i="69"/>
  <c r="Q81" i="69"/>
  <c r="Q80" i="69"/>
  <c r="Q79" i="69"/>
  <c r="Q78" i="69"/>
  <c r="O77" i="69"/>
  <c r="P77" i="69"/>
  <c r="Q77" i="69"/>
  <c r="Q76" i="69"/>
  <c r="Q75" i="69"/>
  <c r="Q74" i="69"/>
  <c r="O73" i="69"/>
  <c r="P73" i="69"/>
  <c r="Q73" i="69"/>
  <c r="Q72" i="69"/>
  <c r="Q71" i="69"/>
  <c r="Q70" i="69"/>
  <c r="O68" i="69"/>
  <c r="P68" i="69"/>
  <c r="Q68" i="69"/>
  <c r="Q67" i="69"/>
  <c r="Q66" i="69"/>
  <c r="Q65" i="69"/>
  <c r="O64" i="69"/>
  <c r="P64" i="69"/>
  <c r="Q64" i="69"/>
  <c r="Q63" i="69"/>
  <c r="Q62" i="69"/>
  <c r="Q61" i="69"/>
  <c r="Q60" i="69"/>
  <c r="Q59" i="69"/>
  <c r="O58" i="69"/>
  <c r="P58" i="69"/>
  <c r="Q58" i="69"/>
  <c r="Q57" i="69"/>
  <c r="Q56" i="69"/>
  <c r="Q55" i="69"/>
  <c r="Q54" i="69"/>
  <c r="Q53" i="69"/>
  <c r="O52" i="69"/>
  <c r="P52" i="69"/>
  <c r="Q52" i="69"/>
  <c r="Q51" i="69"/>
  <c r="Q50" i="69"/>
  <c r="Q49" i="69"/>
  <c r="Q48" i="69"/>
  <c r="Q47" i="69"/>
  <c r="J47" i="69"/>
  <c r="I47" i="69"/>
  <c r="U19" i="69"/>
  <c r="U18" i="69"/>
  <c r="U17" i="69"/>
  <c r="U16" i="69"/>
  <c r="U15" i="69"/>
  <c r="U14" i="69"/>
  <c r="U13" i="69"/>
  <c r="U12" i="69"/>
  <c r="Q12" i="69"/>
  <c r="U11" i="69"/>
  <c r="U10" i="69"/>
  <c r="U9" i="69"/>
  <c r="U8" i="69"/>
  <c r="J8" i="69"/>
  <c r="U7" i="69"/>
  <c r="U6" i="69"/>
  <c r="U5" i="69"/>
  <c r="F5" i="69"/>
  <c r="R176" i="68"/>
  <c r="E176" i="68"/>
  <c r="R175" i="68"/>
  <c r="E175" i="68"/>
  <c r="R174" i="68"/>
  <c r="E174" i="68"/>
  <c r="R173" i="68"/>
  <c r="E173" i="68"/>
  <c r="R172" i="68"/>
  <c r="E172" i="68"/>
  <c r="R171" i="68"/>
  <c r="E171" i="68"/>
  <c r="R169" i="68"/>
  <c r="E169" i="68"/>
  <c r="R168" i="68"/>
  <c r="E168" i="68"/>
  <c r="R167" i="68"/>
  <c r="E167" i="68"/>
  <c r="R166" i="68"/>
  <c r="E166" i="68"/>
  <c r="R165" i="68"/>
  <c r="E165" i="68"/>
  <c r="R164" i="68"/>
  <c r="E164" i="68"/>
  <c r="E160" i="68"/>
  <c r="E159" i="68"/>
  <c r="E158" i="68"/>
  <c r="E157" i="68"/>
  <c r="E156" i="68"/>
  <c r="E155" i="68"/>
  <c r="E154" i="68"/>
  <c r="E153" i="68"/>
  <c r="E152" i="68"/>
  <c r="E151" i="68"/>
  <c r="E150" i="68"/>
  <c r="E149" i="68"/>
  <c r="E148" i="68"/>
  <c r="E147" i="68"/>
  <c r="E146" i="68"/>
  <c r="E145" i="68"/>
  <c r="E144" i="68"/>
  <c r="E143" i="68"/>
  <c r="E142" i="68"/>
  <c r="E141" i="68"/>
  <c r="E140" i="68"/>
  <c r="E139" i="68"/>
  <c r="E138" i="68"/>
  <c r="E137" i="68"/>
  <c r="E136" i="68"/>
  <c r="E135" i="68"/>
  <c r="E134" i="68"/>
  <c r="E133" i="68"/>
  <c r="E132" i="68"/>
  <c r="E131" i="68"/>
  <c r="E130" i="68"/>
  <c r="E129" i="68"/>
  <c r="E128" i="68"/>
  <c r="E127" i="68"/>
  <c r="E126" i="68"/>
  <c r="E125" i="68"/>
  <c r="E124" i="68"/>
  <c r="E123" i="68"/>
  <c r="E122" i="68"/>
  <c r="E121" i="68"/>
  <c r="E120" i="68"/>
  <c r="E118" i="68"/>
  <c r="E117" i="68"/>
  <c r="Q91" i="68"/>
  <c r="Q90" i="68"/>
  <c r="Q89" i="68"/>
  <c r="Q88" i="68"/>
  <c r="O87" i="68"/>
  <c r="P87" i="68"/>
  <c r="Q87" i="68"/>
  <c r="Q86" i="68"/>
  <c r="Q85" i="68"/>
  <c r="Q84" i="68"/>
  <c r="Q83" i="68"/>
  <c r="O81" i="68"/>
  <c r="P81" i="68"/>
  <c r="Q81" i="68"/>
  <c r="Q80" i="68"/>
  <c r="Q79" i="68"/>
  <c r="Q78" i="68"/>
  <c r="O77" i="68"/>
  <c r="P77" i="68"/>
  <c r="Q77" i="68"/>
  <c r="Q76" i="68"/>
  <c r="Q75" i="68"/>
  <c r="Q74" i="68"/>
  <c r="O73" i="68"/>
  <c r="P73" i="68"/>
  <c r="Q73" i="68"/>
  <c r="Q72" i="68"/>
  <c r="Q71" i="68"/>
  <c r="Q70" i="68"/>
  <c r="O68" i="68"/>
  <c r="P68" i="68"/>
  <c r="Q68" i="68"/>
  <c r="Q67" i="68"/>
  <c r="Q66" i="68"/>
  <c r="Q65" i="68"/>
  <c r="O64" i="68"/>
  <c r="P64" i="68"/>
  <c r="Q64" i="68"/>
  <c r="Q63" i="68"/>
  <c r="Q62" i="68"/>
  <c r="Q61" i="68"/>
  <c r="Q60" i="68"/>
  <c r="Q59" i="68"/>
  <c r="O58" i="68"/>
  <c r="P58" i="68"/>
  <c r="Q58" i="68"/>
  <c r="Q57" i="68"/>
  <c r="Q56" i="68"/>
  <c r="Q55" i="68"/>
  <c r="Q54" i="68"/>
  <c r="Q53" i="68"/>
  <c r="O52" i="68"/>
  <c r="P52" i="68"/>
  <c r="Q52" i="68"/>
  <c r="Q51" i="68"/>
  <c r="Q50" i="68"/>
  <c r="Q49" i="68"/>
  <c r="Q48" i="68"/>
  <c r="Q47" i="68"/>
  <c r="J47" i="68"/>
  <c r="I47" i="68"/>
  <c r="U19" i="68"/>
  <c r="U18" i="68"/>
  <c r="U17" i="68"/>
  <c r="U16" i="68"/>
  <c r="U15" i="68"/>
  <c r="U14" i="68"/>
  <c r="U13" i="68"/>
  <c r="U12" i="68"/>
  <c r="Q12" i="68"/>
  <c r="U11" i="68"/>
  <c r="U10" i="68"/>
  <c r="U9" i="68"/>
  <c r="U8" i="68"/>
  <c r="J8" i="68"/>
  <c r="U7" i="68"/>
  <c r="U6" i="68"/>
  <c r="U5" i="68"/>
  <c r="F5" i="68"/>
  <c r="R176" i="67"/>
  <c r="E176" i="67"/>
  <c r="R175" i="67"/>
  <c r="E175" i="67"/>
  <c r="R174" i="67"/>
  <c r="E174" i="67"/>
  <c r="R173" i="67"/>
  <c r="E173" i="67"/>
  <c r="R172" i="67"/>
  <c r="E172" i="67"/>
  <c r="R171" i="67"/>
  <c r="E171" i="67"/>
  <c r="R169" i="67"/>
  <c r="E169" i="67"/>
  <c r="R168" i="67"/>
  <c r="E168" i="67"/>
  <c r="R167" i="67"/>
  <c r="E167" i="67"/>
  <c r="R166" i="67"/>
  <c r="E166" i="67"/>
  <c r="R165" i="67"/>
  <c r="E165" i="67"/>
  <c r="R164" i="67"/>
  <c r="E164" i="67"/>
  <c r="E160" i="67"/>
  <c r="E159" i="67"/>
  <c r="E158" i="67"/>
  <c r="E157" i="67"/>
  <c r="E156" i="67"/>
  <c r="E155" i="67"/>
  <c r="E154" i="67"/>
  <c r="E153" i="67"/>
  <c r="E152" i="67"/>
  <c r="E151" i="67"/>
  <c r="E150" i="67"/>
  <c r="E149" i="67"/>
  <c r="E148" i="67"/>
  <c r="E147" i="67"/>
  <c r="E146" i="67"/>
  <c r="E145" i="67"/>
  <c r="E144" i="67"/>
  <c r="E143" i="67"/>
  <c r="E142" i="67"/>
  <c r="E141" i="67"/>
  <c r="E140" i="67"/>
  <c r="E139" i="67"/>
  <c r="E138" i="67"/>
  <c r="E137" i="67"/>
  <c r="E136" i="67"/>
  <c r="E135" i="67"/>
  <c r="E134" i="67"/>
  <c r="E133" i="67"/>
  <c r="E132" i="67"/>
  <c r="E131" i="67"/>
  <c r="E130" i="67"/>
  <c r="E129" i="67"/>
  <c r="E128" i="67"/>
  <c r="E127" i="67"/>
  <c r="E126" i="67"/>
  <c r="E125" i="67"/>
  <c r="E124" i="67"/>
  <c r="E123" i="67"/>
  <c r="E122" i="67"/>
  <c r="E121" i="67"/>
  <c r="E120" i="67"/>
  <c r="E119" i="67"/>
  <c r="E118" i="67"/>
  <c r="E117" i="67"/>
  <c r="Q91" i="67"/>
  <c r="Q90" i="67"/>
  <c r="Q89" i="67"/>
  <c r="Q88" i="67"/>
  <c r="O87" i="67"/>
  <c r="P87" i="67"/>
  <c r="Q87" i="67"/>
  <c r="Q86" i="67"/>
  <c r="Q85" i="67"/>
  <c r="Q84" i="67"/>
  <c r="Q83" i="67"/>
  <c r="O81" i="67"/>
  <c r="P81" i="67"/>
  <c r="Q81" i="67"/>
  <c r="Q80" i="67"/>
  <c r="Q79" i="67"/>
  <c r="Q78" i="67"/>
  <c r="O77" i="67"/>
  <c r="P77" i="67"/>
  <c r="Q77" i="67"/>
  <c r="Q76" i="67"/>
  <c r="Q75" i="67"/>
  <c r="Q74" i="67"/>
  <c r="O73" i="67"/>
  <c r="P73" i="67"/>
  <c r="Q73" i="67"/>
  <c r="Q72" i="67"/>
  <c r="Q71" i="67"/>
  <c r="Q70" i="67"/>
  <c r="O68" i="67"/>
  <c r="P68" i="67"/>
  <c r="Q68" i="67"/>
  <c r="Q67" i="67"/>
  <c r="Q66" i="67"/>
  <c r="Q65" i="67"/>
  <c r="O64" i="67"/>
  <c r="P64" i="67"/>
  <c r="Q64" i="67"/>
  <c r="Q63" i="67"/>
  <c r="Q62" i="67"/>
  <c r="Q61" i="67"/>
  <c r="Q60" i="67"/>
  <c r="Q59" i="67"/>
  <c r="O58" i="67"/>
  <c r="P58" i="67"/>
  <c r="Q58" i="67"/>
  <c r="Q57" i="67"/>
  <c r="Q56" i="67"/>
  <c r="Q55" i="67"/>
  <c r="Q54" i="67"/>
  <c r="Q53" i="67"/>
  <c r="O52" i="67"/>
  <c r="P52" i="67"/>
  <c r="Q52" i="67"/>
  <c r="Q51" i="67"/>
  <c r="Q50" i="67"/>
  <c r="Q49" i="67"/>
  <c r="Q48" i="67"/>
  <c r="Q47" i="67"/>
  <c r="J47" i="67"/>
  <c r="I47" i="67"/>
  <c r="U19" i="67"/>
  <c r="U18" i="67"/>
  <c r="U17" i="67"/>
  <c r="U16" i="67"/>
  <c r="U15" i="67"/>
  <c r="U14" i="67"/>
  <c r="U13" i="67"/>
  <c r="U12" i="67"/>
  <c r="Q12" i="67"/>
  <c r="U11" i="67"/>
  <c r="U10" i="67"/>
  <c r="U9" i="67"/>
  <c r="U8" i="67"/>
  <c r="J8" i="67"/>
  <c r="U7" i="67"/>
  <c r="U6" i="67"/>
  <c r="U5" i="67"/>
  <c r="F5" i="67"/>
  <c r="R176" i="66"/>
  <c r="E176" i="66"/>
  <c r="R175" i="66"/>
  <c r="E175" i="66"/>
  <c r="R174" i="66"/>
  <c r="E174" i="66"/>
  <c r="R173" i="66"/>
  <c r="E173" i="66"/>
  <c r="R172" i="66"/>
  <c r="E172" i="66"/>
  <c r="R171" i="66"/>
  <c r="E171" i="66"/>
  <c r="R169" i="66"/>
  <c r="E169" i="66"/>
  <c r="R168" i="66"/>
  <c r="E168" i="66"/>
  <c r="R167" i="66"/>
  <c r="E167" i="66"/>
  <c r="R166" i="66"/>
  <c r="E166" i="66"/>
  <c r="R165" i="66"/>
  <c r="E165" i="66"/>
  <c r="R164" i="66"/>
  <c r="E164" i="66"/>
  <c r="E160" i="66"/>
  <c r="E159" i="66"/>
  <c r="E158" i="66"/>
  <c r="E157" i="66"/>
  <c r="E156" i="66"/>
  <c r="E155" i="66"/>
  <c r="E154" i="66"/>
  <c r="E153" i="66"/>
  <c r="E152" i="66"/>
  <c r="E151" i="66"/>
  <c r="E150" i="66"/>
  <c r="E149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Q91" i="66"/>
  <c r="Q90" i="66"/>
  <c r="Q89" i="66"/>
  <c r="Q88" i="66"/>
  <c r="O87" i="66"/>
  <c r="P87" i="66"/>
  <c r="Q87" i="66"/>
  <c r="Q86" i="66"/>
  <c r="Q85" i="66"/>
  <c r="Q84" i="66"/>
  <c r="Q83" i="66"/>
  <c r="O81" i="66"/>
  <c r="P81" i="66"/>
  <c r="Q81" i="66"/>
  <c r="Q80" i="66"/>
  <c r="Q79" i="66"/>
  <c r="Q78" i="66"/>
  <c r="O77" i="66"/>
  <c r="P77" i="66"/>
  <c r="Q77" i="66"/>
  <c r="Q76" i="66"/>
  <c r="Q75" i="66"/>
  <c r="Q74" i="66"/>
  <c r="O73" i="66"/>
  <c r="P73" i="66"/>
  <c r="Q73" i="66"/>
  <c r="Q72" i="66"/>
  <c r="Q71" i="66"/>
  <c r="Q70" i="66"/>
  <c r="O68" i="66"/>
  <c r="P68" i="66"/>
  <c r="Q68" i="66"/>
  <c r="Q67" i="66"/>
  <c r="Q66" i="66"/>
  <c r="Q65" i="66"/>
  <c r="O64" i="66"/>
  <c r="P64" i="66"/>
  <c r="Q64" i="66"/>
  <c r="Q63" i="66"/>
  <c r="Q62" i="66"/>
  <c r="Q61" i="66"/>
  <c r="Q60" i="66"/>
  <c r="Q59" i="66"/>
  <c r="O58" i="66"/>
  <c r="P58" i="66"/>
  <c r="Q58" i="66"/>
  <c r="Q57" i="66"/>
  <c r="Q56" i="66"/>
  <c r="Q55" i="66"/>
  <c r="Q54" i="66"/>
  <c r="Q53" i="66"/>
  <c r="O52" i="66"/>
  <c r="P52" i="66"/>
  <c r="Q52" i="66"/>
  <c r="Q51" i="66"/>
  <c r="Q50" i="66"/>
  <c r="Q49" i="66"/>
  <c r="Q48" i="66"/>
  <c r="Q47" i="66"/>
  <c r="J47" i="66"/>
  <c r="I47" i="66"/>
  <c r="U19" i="66"/>
  <c r="U18" i="66"/>
  <c r="U17" i="66"/>
  <c r="U16" i="66"/>
  <c r="U15" i="66"/>
  <c r="U14" i="66"/>
  <c r="U13" i="66"/>
  <c r="U12" i="66"/>
  <c r="Q12" i="66"/>
  <c r="U11" i="66"/>
  <c r="U10" i="66"/>
  <c r="U9" i="66"/>
  <c r="U8" i="66"/>
  <c r="J8" i="66"/>
  <c r="U7" i="66"/>
  <c r="U6" i="66"/>
  <c r="U5" i="66"/>
  <c r="F5" i="66"/>
  <c r="R176" i="65"/>
  <c r="E176" i="65"/>
  <c r="R175" i="65"/>
  <c r="E175" i="65"/>
  <c r="R174" i="65"/>
  <c r="E174" i="65"/>
  <c r="R173" i="65"/>
  <c r="E173" i="65"/>
  <c r="R172" i="65"/>
  <c r="E172" i="65"/>
  <c r="R171" i="65"/>
  <c r="E171" i="65"/>
  <c r="R169" i="65"/>
  <c r="E169" i="65"/>
  <c r="R168" i="65"/>
  <c r="E168" i="65"/>
  <c r="R167" i="65"/>
  <c r="E167" i="65"/>
  <c r="R166" i="65"/>
  <c r="E166" i="65"/>
  <c r="R165" i="65"/>
  <c r="E165" i="65"/>
  <c r="R164" i="65"/>
  <c r="E164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Q91" i="65"/>
  <c r="Q90" i="65"/>
  <c r="Q89" i="65"/>
  <c r="Q88" i="65"/>
  <c r="O87" i="65"/>
  <c r="P87" i="65"/>
  <c r="Q87" i="65"/>
  <c r="Q86" i="65"/>
  <c r="Q85" i="65"/>
  <c r="Q84" i="65"/>
  <c r="Q83" i="65"/>
  <c r="O81" i="65"/>
  <c r="Q81" i="65"/>
  <c r="Q80" i="65"/>
  <c r="Q79" i="65"/>
  <c r="Q78" i="65"/>
  <c r="O77" i="65"/>
  <c r="Q77" i="65"/>
  <c r="Q76" i="65"/>
  <c r="Q75" i="65"/>
  <c r="Q74" i="65"/>
  <c r="Q73" i="65"/>
  <c r="Q72" i="65"/>
  <c r="Q71" i="65"/>
  <c r="Q70" i="65"/>
  <c r="O68" i="65"/>
  <c r="Q68" i="65"/>
  <c r="Q67" i="65"/>
  <c r="Q66" i="65"/>
  <c r="Q65" i="65"/>
  <c r="O64" i="65"/>
  <c r="P64" i="65"/>
  <c r="Q64" i="65"/>
  <c r="Q63" i="65"/>
  <c r="Q62" i="65"/>
  <c r="Q61" i="65"/>
  <c r="Q60" i="65"/>
  <c r="Q59" i="65"/>
  <c r="O58" i="65"/>
  <c r="P58" i="65"/>
  <c r="Q58" i="65"/>
  <c r="Q57" i="65"/>
  <c r="Q56" i="65"/>
  <c r="Q55" i="65"/>
  <c r="Q54" i="65"/>
  <c r="Q53" i="65"/>
  <c r="O52" i="65"/>
  <c r="P52" i="65"/>
  <c r="Q52" i="65"/>
  <c r="Q51" i="65"/>
  <c r="Q50" i="65"/>
  <c r="Q49" i="65"/>
  <c r="Q48" i="65"/>
  <c r="Q47" i="65"/>
  <c r="J47" i="65"/>
  <c r="I47" i="65"/>
  <c r="U19" i="65"/>
  <c r="U18" i="65"/>
  <c r="U17" i="65"/>
  <c r="U16" i="65"/>
  <c r="U15" i="65"/>
  <c r="U14" i="65"/>
  <c r="U13" i="65"/>
  <c r="U12" i="65"/>
  <c r="Q12" i="65"/>
  <c r="U11" i="65"/>
  <c r="U10" i="65"/>
  <c r="U9" i="65"/>
  <c r="U8" i="65"/>
  <c r="J8" i="65"/>
  <c r="U7" i="65"/>
  <c r="U6" i="65"/>
  <c r="U5" i="65"/>
  <c r="F5" i="65"/>
  <c r="R176" i="64"/>
  <c r="E176" i="64"/>
  <c r="R175" i="64"/>
  <c r="E175" i="64"/>
  <c r="R174" i="64"/>
  <c r="E174" i="64"/>
  <c r="R173" i="64"/>
  <c r="E173" i="64"/>
  <c r="R172" i="64"/>
  <c r="E172" i="64"/>
  <c r="R171" i="64"/>
  <c r="E171" i="64"/>
  <c r="R169" i="64"/>
  <c r="E169" i="64"/>
  <c r="R168" i="64"/>
  <c r="E168" i="64"/>
  <c r="R167" i="64"/>
  <c r="E167" i="64"/>
  <c r="R166" i="64"/>
  <c r="E166" i="64"/>
  <c r="R165" i="64"/>
  <c r="E165" i="64"/>
  <c r="R164" i="64"/>
  <c r="E164" i="64"/>
  <c r="E160" i="64"/>
  <c r="E159" i="64"/>
  <c r="E158" i="64"/>
  <c r="E157" i="64"/>
  <c r="E156" i="64"/>
  <c r="E155" i="64"/>
  <c r="E154" i="64"/>
  <c r="E153" i="64"/>
  <c r="E152" i="64"/>
  <c r="E151" i="64"/>
  <c r="E150" i="64"/>
  <c r="E149" i="64"/>
  <c r="E148" i="64"/>
  <c r="E147" i="64"/>
  <c r="E146" i="64"/>
  <c r="E145" i="64"/>
  <c r="E144" i="64"/>
  <c r="E143" i="64"/>
  <c r="E142" i="64"/>
  <c r="E141" i="64"/>
  <c r="E140" i="64"/>
  <c r="E139" i="64"/>
  <c r="E138" i="64"/>
  <c r="E137" i="64"/>
  <c r="E136" i="64"/>
  <c r="E135" i="64"/>
  <c r="E134" i="64"/>
  <c r="E133" i="64"/>
  <c r="E132" i="64"/>
  <c r="E131" i="64"/>
  <c r="E130" i="64"/>
  <c r="E129" i="64"/>
  <c r="E128" i="64"/>
  <c r="E127" i="64"/>
  <c r="E126" i="64"/>
  <c r="E125" i="64"/>
  <c r="E124" i="64"/>
  <c r="E123" i="64"/>
  <c r="E122" i="64"/>
  <c r="E121" i="64"/>
  <c r="E120" i="64"/>
  <c r="E119" i="64"/>
  <c r="E118" i="64"/>
  <c r="E117" i="64"/>
  <c r="Q91" i="64"/>
  <c r="Q90" i="64"/>
  <c r="Q89" i="64"/>
  <c r="Q88" i="64"/>
  <c r="O87" i="64"/>
  <c r="P87" i="64"/>
  <c r="Q87" i="64"/>
  <c r="Q86" i="64"/>
  <c r="Q85" i="64"/>
  <c r="Q84" i="64"/>
  <c r="Q83" i="64"/>
  <c r="O81" i="64"/>
  <c r="P81" i="64"/>
  <c r="Q81" i="64"/>
  <c r="Q80" i="64"/>
  <c r="Q79" i="64"/>
  <c r="Q78" i="64"/>
  <c r="O77" i="64"/>
  <c r="P77" i="64"/>
  <c r="Q77" i="64"/>
  <c r="Q76" i="64"/>
  <c r="Q75" i="64"/>
  <c r="Q74" i="64"/>
  <c r="O73" i="64"/>
  <c r="P73" i="64"/>
  <c r="Q73" i="64"/>
  <c r="Q72" i="64"/>
  <c r="Q71" i="64"/>
  <c r="Q70" i="64"/>
  <c r="O68" i="64"/>
  <c r="P68" i="64"/>
  <c r="Q68" i="64"/>
  <c r="Q67" i="64"/>
  <c r="Q66" i="64"/>
  <c r="Q65" i="64"/>
  <c r="O64" i="64"/>
  <c r="P64" i="64"/>
  <c r="Q64" i="64"/>
  <c r="Q63" i="64"/>
  <c r="Q62" i="64"/>
  <c r="Q61" i="64"/>
  <c r="Q60" i="64"/>
  <c r="Q59" i="64"/>
  <c r="O58" i="64"/>
  <c r="P58" i="64"/>
  <c r="Q58" i="64"/>
  <c r="Q57" i="64"/>
  <c r="Q56" i="64"/>
  <c r="Q55" i="64"/>
  <c r="Q54" i="64"/>
  <c r="Q53" i="64"/>
  <c r="O52" i="64"/>
  <c r="P52" i="64"/>
  <c r="Q52" i="64"/>
  <c r="Q51" i="64"/>
  <c r="Q50" i="64"/>
  <c r="Q49" i="64"/>
  <c r="Q48" i="64"/>
  <c r="Q47" i="64"/>
  <c r="J47" i="64"/>
  <c r="I47" i="64"/>
  <c r="U19" i="64"/>
  <c r="U18" i="64"/>
  <c r="U17" i="64"/>
  <c r="U16" i="64"/>
  <c r="U15" i="64"/>
  <c r="U14" i="64"/>
  <c r="U13" i="64"/>
  <c r="U12" i="64"/>
  <c r="Q12" i="64"/>
  <c r="U11" i="64"/>
  <c r="U10" i="64"/>
  <c r="U9" i="64"/>
  <c r="U8" i="64"/>
  <c r="J8" i="64"/>
  <c r="U7" i="64"/>
  <c r="U6" i="64"/>
  <c r="U5" i="64"/>
  <c r="F5" i="64"/>
  <c r="R176" i="63"/>
  <c r="E176" i="63"/>
  <c r="R175" i="63"/>
  <c r="E175" i="63"/>
  <c r="R174" i="63"/>
  <c r="E174" i="63"/>
  <c r="R173" i="63"/>
  <c r="E173" i="63"/>
  <c r="R172" i="63"/>
  <c r="E172" i="63"/>
  <c r="R171" i="63"/>
  <c r="E171" i="63"/>
  <c r="R169" i="63"/>
  <c r="E169" i="63"/>
  <c r="R168" i="63"/>
  <c r="E168" i="63"/>
  <c r="R167" i="63"/>
  <c r="E167" i="63"/>
  <c r="R166" i="63"/>
  <c r="E166" i="63"/>
  <c r="R165" i="63"/>
  <c r="E165" i="63"/>
  <c r="R164" i="63"/>
  <c r="E164" i="63"/>
  <c r="E160" i="63"/>
  <c r="E159" i="63"/>
  <c r="E158" i="63"/>
  <c r="E157" i="63"/>
  <c r="E156" i="63"/>
  <c r="E155" i="63"/>
  <c r="E154" i="63"/>
  <c r="E153" i="63"/>
  <c r="E152" i="63"/>
  <c r="E151" i="63"/>
  <c r="E150" i="63"/>
  <c r="E149" i="63"/>
  <c r="E148" i="63"/>
  <c r="E147" i="63"/>
  <c r="E146" i="63"/>
  <c r="E145" i="63"/>
  <c r="E144" i="63"/>
  <c r="E143" i="63"/>
  <c r="E142" i="63"/>
  <c r="E141" i="63"/>
  <c r="E140" i="63"/>
  <c r="E139" i="63"/>
  <c r="E138" i="63"/>
  <c r="E137" i="63"/>
  <c r="E136" i="63"/>
  <c r="E135" i="63"/>
  <c r="E134" i="63"/>
  <c r="E133" i="63"/>
  <c r="E132" i="63"/>
  <c r="E131" i="63"/>
  <c r="E130" i="63"/>
  <c r="E129" i="63"/>
  <c r="E128" i="63"/>
  <c r="E127" i="63"/>
  <c r="E126" i="63"/>
  <c r="E125" i="63"/>
  <c r="E124" i="63"/>
  <c r="E123" i="63"/>
  <c r="E122" i="63"/>
  <c r="E121" i="63"/>
  <c r="E120" i="63"/>
  <c r="E119" i="63"/>
  <c r="E118" i="63"/>
  <c r="E117" i="63"/>
  <c r="Q91" i="63"/>
  <c r="Q90" i="63"/>
  <c r="Q89" i="63"/>
  <c r="Q88" i="63"/>
  <c r="O87" i="63"/>
  <c r="P87" i="63"/>
  <c r="Q87" i="63"/>
  <c r="Q86" i="63"/>
  <c r="Q85" i="63"/>
  <c r="Q84" i="63"/>
  <c r="Q83" i="63"/>
  <c r="O81" i="63"/>
  <c r="P81" i="63"/>
  <c r="Q81" i="63"/>
  <c r="Q80" i="63"/>
  <c r="Q79" i="63"/>
  <c r="Q78" i="63"/>
  <c r="O77" i="63"/>
  <c r="P77" i="63"/>
  <c r="Q77" i="63"/>
  <c r="Q76" i="63"/>
  <c r="Q75" i="63"/>
  <c r="Q74" i="63"/>
  <c r="O73" i="63"/>
  <c r="P73" i="63"/>
  <c r="Q73" i="63"/>
  <c r="Q72" i="63"/>
  <c r="Q71" i="63"/>
  <c r="Q70" i="63"/>
  <c r="O68" i="63"/>
  <c r="P68" i="63"/>
  <c r="Q68" i="63"/>
  <c r="Q67" i="63"/>
  <c r="Q66" i="63"/>
  <c r="Q65" i="63"/>
  <c r="O64" i="63"/>
  <c r="P64" i="63"/>
  <c r="Q64" i="63"/>
  <c r="Q63" i="63"/>
  <c r="Q62" i="63"/>
  <c r="Q61" i="63"/>
  <c r="Q60" i="63"/>
  <c r="Q59" i="63"/>
  <c r="O58" i="63"/>
  <c r="P58" i="63"/>
  <c r="Q58" i="63"/>
  <c r="Q57" i="63"/>
  <c r="Q56" i="63"/>
  <c r="Q55" i="63"/>
  <c r="Q54" i="63"/>
  <c r="Q53" i="63"/>
  <c r="O52" i="63"/>
  <c r="P52" i="63"/>
  <c r="Q52" i="63"/>
  <c r="Q51" i="63"/>
  <c r="Q50" i="63"/>
  <c r="Q49" i="63"/>
  <c r="Q48" i="63"/>
  <c r="Q47" i="63"/>
  <c r="J47" i="63"/>
  <c r="I47" i="63"/>
  <c r="U19" i="63"/>
  <c r="U18" i="63"/>
  <c r="U17" i="63"/>
  <c r="U16" i="63"/>
  <c r="U15" i="63"/>
  <c r="U14" i="63"/>
  <c r="U13" i="63"/>
  <c r="U12" i="63"/>
  <c r="Q12" i="63"/>
  <c r="U11" i="63"/>
  <c r="U10" i="63"/>
  <c r="U9" i="63"/>
  <c r="U8" i="63"/>
  <c r="J8" i="63"/>
  <c r="U7" i="63"/>
  <c r="U6" i="63"/>
  <c r="U5" i="63"/>
  <c r="F5" i="63"/>
  <c r="R176" i="62"/>
  <c r="E176" i="62"/>
  <c r="R175" i="62"/>
  <c r="E175" i="62"/>
  <c r="R174" i="62"/>
  <c r="E174" i="62"/>
  <c r="R173" i="62"/>
  <c r="E173" i="62"/>
  <c r="R172" i="62"/>
  <c r="E172" i="62"/>
  <c r="R171" i="62"/>
  <c r="E171" i="62"/>
  <c r="R169" i="62"/>
  <c r="E169" i="62"/>
  <c r="R168" i="62"/>
  <c r="E168" i="62"/>
  <c r="R167" i="62"/>
  <c r="E167" i="62"/>
  <c r="R166" i="62"/>
  <c r="E166" i="62"/>
  <c r="R165" i="62"/>
  <c r="E165" i="62"/>
  <c r="R164" i="62"/>
  <c r="E164" i="62"/>
  <c r="E160" i="62"/>
  <c r="E159" i="62"/>
  <c r="E158" i="62"/>
  <c r="E157" i="62"/>
  <c r="E156" i="62"/>
  <c r="E155" i="62"/>
  <c r="E154" i="62"/>
  <c r="E153" i="62"/>
  <c r="E152" i="62"/>
  <c r="E151" i="62"/>
  <c r="E150" i="62"/>
  <c r="E149" i="62"/>
  <c r="E148" i="62"/>
  <c r="E147" i="62"/>
  <c r="E146" i="62"/>
  <c r="E145" i="62"/>
  <c r="E144" i="62"/>
  <c r="E143" i="62"/>
  <c r="E142" i="62"/>
  <c r="E141" i="62"/>
  <c r="E140" i="62"/>
  <c r="E139" i="62"/>
  <c r="E138" i="62"/>
  <c r="E137" i="62"/>
  <c r="E136" i="62"/>
  <c r="E135" i="62"/>
  <c r="E134" i="62"/>
  <c r="E133" i="62"/>
  <c r="E132" i="62"/>
  <c r="E131" i="62"/>
  <c r="E130" i="62"/>
  <c r="E129" i="62"/>
  <c r="E128" i="62"/>
  <c r="E127" i="62"/>
  <c r="E126" i="62"/>
  <c r="E125" i="62"/>
  <c r="E124" i="62"/>
  <c r="E123" i="62"/>
  <c r="E122" i="62"/>
  <c r="E121" i="62"/>
  <c r="E120" i="62"/>
  <c r="E119" i="62"/>
  <c r="E118" i="62"/>
  <c r="E117" i="62"/>
  <c r="Q91" i="62"/>
  <c r="Q90" i="62"/>
  <c r="Q89" i="62"/>
  <c r="Q88" i="62"/>
  <c r="O87" i="62"/>
  <c r="P87" i="62"/>
  <c r="Q87" i="62"/>
  <c r="Q86" i="62"/>
  <c r="Q85" i="62"/>
  <c r="Q84" i="62"/>
  <c r="Q83" i="62"/>
  <c r="O81" i="62"/>
  <c r="P81" i="62"/>
  <c r="Q81" i="62"/>
  <c r="Q80" i="62"/>
  <c r="Q79" i="62"/>
  <c r="Q78" i="62"/>
  <c r="O77" i="62"/>
  <c r="P77" i="62"/>
  <c r="Q77" i="62"/>
  <c r="Q76" i="62"/>
  <c r="Q75" i="62"/>
  <c r="Q74" i="62"/>
  <c r="O73" i="62"/>
  <c r="P73" i="62"/>
  <c r="Q73" i="62"/>
  <c r="Q72" i="62"/>
  <c r="Q71" i="62"/>
  <c r="Q70" i="62"/>
  <c r="O68" i="62"/>
  <c r="P68" i="62"/>
  <c r="Q68" i="62"/>
  <c r="Q67" i="62"/>
  <c r="Q66" i="62"/>
  <c r="Q65" i="62"/>
  <c r="O64" i="62"/>
  <c r="P64" i="62"/>
  <c r="Q64" i="62"/>
  <c r="Q63" i="62"/>
  <c r="Q62" i="62"/>
  <c r="Q61" i="62"/>
  <c r="Q60" i="62"/>
  <c r="Q59" i="62"/>
  <c r="O58" i="62"/>
  <c r="P58" i="62"/>
  <c r="Q58" i="62"/>
  <c r="Q57" i="62"/>
  <c r="Q56" i="62"/>
  <c r="Q55" i="62"/>
  <c r="Q54" i="62"/>
  <c r="Q53" i="62"/>
  <c r="O52" i="62"/>
  <c r="P52" i="62"/>
  <c r="Q52" i="62"/>
  <c r="Q51" i="62"/>
  <c r="Q50" i="62"/>
  <c r="Q49" i="62"/>
  <c r="Q48" i="62"/>
  <c r="Q47" i="62"/>
  <c r="J47" i="62"/>
  <c r="I47" i="62"/>
  <c r="U19" i="62"/>
  <c r="U18" i="62"/>
  <c r="U17" i="62"/>
  <c r="U16" i="62"/>
  <c r="U15" i="62"/>
  <c r="U14" i="62"/>
  <c r="U13" i="62"/>
  <c r="U12" i="62"/>
  <c r="Q12" i="62"/>
  <c r="U11" i="62"/>
  <c r="U10" i="62"/>
  <c r="U9" i="62"/>
  <c r="U8" i="62"/>
  <c r="J8" i="62"/>
  <c r="U7" i="62"/>
  <c r="U6" i="62"/>
  <c r="U5" i="62"/>
  <c r="F5" i="62"/>
  <c r="R176" i="61"/>
  <c r="E176" i="61"/>
  <c r="R175" i="61"/>
  <c r="E175" i="61"/>
  <c r="R174" i="61"/>
  <c r="E174" i="61"/>
  <c r="R173" i="61"/>
  <c r="E173" i="61"/>
  <c r="R172" i="61"/>
  <c r="E172" i="61"/>
  <c r="R171" i="61"/>
  <c r="E171" i="61"/>
  <c r="R169" i="61"/>
  <c r="E169" i="61"/>
  <c r="R168" i="61"/>
  <c r="E168" i="61"/>
  <c r="R167" i="61"/>
  <c r="E167" i="61"/>
  <c r="R166" i="61"/>
  <c r="E166" i="61"/>
  <c r="R165" i="61"/>
  <c r="E165" i="61"/>
  <c r="R164" i="61"/>
  <c r="E164" i="61"/>
  <c r="E160" i="61"/>
  <c r="E159" i="61"/>
  <c r="E158" i="61"/>
  <c r="E157" i="61"/>
  <c r="E156" i="61"/>
  <c r="E155" i="61"/>
  <c r="E154" i="61"/>
  <c r="E153" i="61"/>
  <c r="E152" i="61"/>
  <c r="E151" i="61"/>
  <c r="E150" i="61"/>
  <c r="E149" i="61"/>
  <c r="E148" i="61"/>
  <c r="E147" i="61"/>
  <c r="E146" i="61"/>
  <c r="E145" i="61"/>
  <c r="E144" i="61"/>
  <c r="E143" i="61"/>
  <c r="E142" i="61"/>
  <c r="E141" i="61"/>
  <c r="E140" i="61"/>
  <c r="E139" i="61"/>
  <c r="E138" i="61"/>
  <c r="E137" i="61"/>
  <c r="E136" i="61"/>
  <c r="E135" i="61"/>
  <c r="E134" i="61"/>
  <c r="E133" i="61"/>
  <c r="E132" i="61"/>
  <c r="E131" i="61"/>
  <c r="E130" i="61"/>
  <c r="E129" i="61"/>
  <c r="E128" i="61"/>
  <c r="E127" i="61"/>
  <c r="E126" i="61"/>
  <c r="E125" i="61"/>
  <c r="E124" i="61"/>
  <c r="E123" i="61"/>
  <c r="E122" i="61"/>
  <c r="E121" i="61"/>
  <c r="E120" i="61"/>
  <c r="E119" i="61"/>
  <c r="E118" i="61"/>
  <c r="E117" i="61"/>
  <c r="Q91" i="61"/>
  <c r="Q90" i="61"/>
  <c r="Q89" i="61"/>
  <c r="Q88" i="61"/>
  <c r="O87" i="61"/>
  <c r="P87" i="61"/>
  <c r="Q87" i="61"/>
  <c r="Q86" i="61"/>
  <c r="Q85" i="61"/>
  <c r="Q84" i="61"/>
  <c r="Q83" i="61"/>
  <c r="O81" i="61"/>
  <c r="P81" i="61"/>
  <c r="Q81" i="61"/>
  <c r="Q80" i="61"/>
  <c r="Q79" i="61"/>
  <c r="Q78" i="61"/>
  <c r="O77" i="61"/>
  <c r="P77" i="61"/>
  <c r="Q77" i="61"/>
  <c r="Q76" i="61"/>
  <c r="Q75" i="61"/>
  <c r="Q74" i="61"/>
  <c r="O73" i="61"/>
  <c r="P73" i="61"/>
  <c r="Q73" i="61"/>
  <c r="Q72" i="61"/>
  <c r="Q71" i="61"/>
  <c r="Q70" i="61"/>
  <c r="O68" i="61"/>
  <c r="P68" i="61"/>
  <c r="Q68" i="61"/>
  <c r="Q67" i="61"/>
  <c r="Q66" i="61"/>
  <c r="Q65" i="61"/>
  <c r="O64" i="61"/>
  <c r="P64" i="61"/>
  <c r="Q64" i="61"/>
  <c r="Q63" i="61"/>
  <c r="Q62" i="61"/>
  <c r="Q61" i="61"/>
  <c r="Q60" i="61"/>
  <c r="Q59" i="61"/>
  <c r="O58" i="61"/>
  <c r="P58" i="61"/>
  <c r="Q58" i="61"/>
  <c r="Q57" i="61"/>
  <c r="Q56" i="61"/>
  <c r="Q55" i="61"/>
  <c r="Q54" i="61"/>
  <c r="Q53" i="61"/>
  <c r="O52" i="61"/>
  <c r="P52" i="61"/>
  <c r="Q52" i="61"/>
  <c r="Q51" i="61"/>
  <c r="Q50" i="61"/>
  <c r="Q49" i="61"/>
  <c r="Q48" i="61"/>
  <c r="Q47" i="61"/>
  <c r="J47" i="61"/>
  <c r="I47" i="61"/>
  <c r="U19" i="61"/>
  <c r="U18" i="61"/>
  <c r="U17" i="61"/>
  <c r="U16" i="61"/>
  <c r="U15" i="61"/>
  <c r="U14" i="61"/>
  <c r="U13" i="61"/>
  <c r="U12" i="61"/>
  <c r="Q12" i="61"/>
  <c r="U11" i="61"/>
  <c r="U10" i="61"/>
  <c r="U9" i="61"/>
  <c r="U8" i="61"/>
  <c r="J8" i="61"/>
  <c r="U7" i="61"/>
  <c r="U6" i="61"/>
  <c r="U5" i="61"/>
  <c r="F5" i="61"/>
  <c r="R176" i="60"/>
  <c r="E176" i="60"/>
  <c r="R175" i="60"/>
  <c r="E175" i="60"/>
  <c r="R174" i="60"/>
  <c r="E174" i="60"/>
  <c r="R173" i="60"/>
  <c r="E173" i="60"/>
  <c r="R172" i="60"/>
  <c r="E172" i="60"/>
  <c r="R171" i="60"/>
  <c r="E171" i="60"/>
  <c r="R169" i="60"/>
  <c r="E169" i="60"/>
  <c r="R168" i="60"/>
  <c r="E168" i="60"/>
  <c r="R167" i="60"/>
  <c r="E167" i="60"/>
  <c r="R166" i="60"/>
  <c r="E166" i="60"/>
  <c r="R165" i="60"/>
  <c r="E165" i="60"/>
  <c r="R164" i="60"/>
  <c r="E164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Q91" i="60"/>
  <c r="Q90" i="60"/>
  <c r="Q89" i="60"/>
  <c r="Q88" i="60"/>
  <c r="O87" i="60"/>
  <c r="P87" i="60"/>
  <c r="Q87" i="60"/>
  <c r="Q86" i="60"/>
  <c r="Q85" i="60"/>
  <c r="Q84" i="60"/>
  <c r="Q83" i="60"/>
  <c r="O81" i="60"/>
  <c r="P81" i="60"/>
  <c r="Q81" i="60"/>
  <c r="Q80" i="60"/>
  <c r="Q79" i="60"/>
  <c r="Q78" i="60"/>
  <c r="O77" i="60"/>
  <c r="Q77" i="60"/>
  <c r="Q76" i="60"/>
  <c r="Q75" i="60"/>
  <c r="Q74" i="60"/>
  <c r="O73" i="60"/>
  <c r="P73" i="60"/>
  <c r="Q73" i="60"/>
  <c r="Q72" i="60"/>
  <c r="Q71" i="60"/>
  <c r="Q70" i="60"/>
  <c r="O68" i="60"/>
  <c r="P68" i="60"/>
  <c r="Q68" i="60"/>
  <c r="Q67" i="60"/>
  <c r="Q66" i="60"/>
  <c r="Q65" i="60"/>
  <c r="O64" i="60"/>
  <c r="P64" i="60"/>
  <c r="Q64" i="60"/>
  <c r="Q63" i="60"/>
  <c r="Q62" i="60"/>
  <c r="Q61" i="60"/>
  <c r="Q60" i="60"/>
  <c r="Q59" i="60"/>
  <c r="O58" i="60"/>
  <c r="P58" i="60"/>
  <c r="Q58" i="60"/>
  <c r="Q57" i="60"/>
  <c r="Q56" i="60"/>
  <c r="Q55" i="60"/>
  <c r="Q54" i="60"/>
  <c r="Q53" i="60"/>
  <c r="O52" i="60"/>
  <c r="P52" i="60"/>
  <c r="Q52" i="60"/>
  <c r="Q51" i="60"/>
  <c r="Q50" i="60"/>
  <c r="Q49" i="60"/>
  <c r="Q48" i="60"/>
  <c r="Q47" i="60"/>
  <c r="J47" i="60"/>
  <c r="I47" i="60"/>
  <c r="U19" i="60"/>
  <c r="U18" i="60"/>
  <c r="U17" i="60"/>
  <c r="U16" i="60"/>
  <c r="U15" i="60"/>
  <c r="U14" i="60"/>
  <c r="U13" i="60"/>
  <c r="U12" i="60"/>
  <c r="Q12" i="60"/>
  <c r="U11" i="60"/>
  <c r="U10" i="60"/>
  <c r="U9" i="60"/>
  <c r="U8" i="60"/>
  <c r="J8" i="60"/>
  <c r="U7" i="60"/>
  <c r="U6" i="60"/>
  <c r="U5" i="60"/>
  <c r="F5" i="60"/>
  <c r="R176" i="59"/>
  <c r="E176" i="59"/>
  <c r="R175" i="59"/>
  <c r="E175" i="59"/>
  <c r="R174" i="59"/>
  <c r="E174" i="59"/>
  <c r="R173" i="59"/>
  <c r="E173" i="59"/>
  <c r="R172" i="59"/>
  <c r="E172" i="59"/>
  <c r="R171" i="59"/>
  <c r="E171" i="59"/>
  <c r="R169" i="59"/>
  <c r="E169" i="59"/>
  <c r="R168" i="59"/>
  <c r="E168" i="59"/>
  <c r="R167" i="59"/>
  <c r="E167" i="59"/>
  <c r="R166" i="59"/>
  <c r="E166" i="59"/>
  <c r="R165" i="59"/>
  <c r="E165" i="59"/>
  <c r="R164" i="59"/>
  <c r="E164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Q91" i="59"/>
  <c r="Q90" i="59"/>
  <c r="Q89" i="59"/>
  <c r="Q88" i="59"/>
  <c r="P87" i="59"/>
  <c r="Q87" i="59"/>
  <c r="Q86" i="59"/>
  <c r="Q85" i="59"/>
  <c r="Q84" i="59"/>
  <c r="Q83" i="59"/>
  <c r="O81" i="59"/>
  <c r="P81" i="59"/>
  <c r="Q81" i="59"/>
  <c r="Q80" i="59"/>
  <c r="Q79" i="59"/>
  <c r="Q78" i="59"/>
  <c r="O77" i="59"/>
  <c r="P77" i="59"/>
  <c r="Q77" i="59"/>
  <c r="Q76" i="59"/>
  <c r="Q75" i="59"/>
  <c r="Q74" i="59"/>
  <c r="O73" i="59"/>
  <c r="P73" i="59"/>
  <c r="Q73" i="59"/>
  <c r="Q72" i="59"/>
  <c r="Q71" i="59"/>
  <c r="Q70" i="59"/>
  <c r="O68" i="59"/>
  <c r="P68" i="59"/>
  <c r="Q68" i="59"/>
  <c r="Q67" i="59"/>
  <c r="Q66" i="59"/>
  <c r="Q65" i="59"/>
  <c r="O64" i="59"/>
  <c r="P64" i="59"/>
  <c r="Q64" i="59"/>
  <c r="Q63" i="59"/>
  <c r="Q62" i="59"/>
  <c r="Q61" i="59"/>
  <c r="Q60" i="59"/>
  <c r="Q59" i="59"/>
  <c r="O58" i="59"/>
  <c r="P58" i="59"/>
  <c r="Q58" i="59"/>
  <c r="Q57" i="59"/>
  <c r="Q56" i="59"/>
  <c r="Q55" i="59"/>
  <c r="Q54" i="59"/>
  <c r="Q53" i="59"/>
  <c r="O52" i="59"/>
  <c r="P52" i="59"/>
  <c r="Q52" i="59"/>
  <c r="Q51" i="59"/>
  <c r="Q50" i="59"/>
  <c r="Q49" i="59"/>
  <c r="Q48" i="59"/>
  <c r="Q47" i="59"/>
  <c r="J47" i="59"/>
  <c r="I47" i="59"/>
  <c r="U19" i="59"/>
  <c r="U18" i="59"/>
  <c r="U17" i="59"/>
  <c r="U16" i="59"/>
  <c r="U15" i="59"/>
  <c r="U14" i="59"/>
  <c r="U13" i="59"/>
  <c r="U12" i="59"/>
  <c r="Q12" i="59"/>
  <c r="U11" i="59"/>
  <c r="U10" i="59"/>
  <c r="U9" i="59"/>
  <c r="U8" i="59"/>
  <c r="J8" i="59"/>
  <c r="U7" i="59"/>
  <c r="U6" i="59"/>
  <c r="U5" i="59"/>
  <c r="F5" i="59"/>
  <c r="R176" i="58"/>
  <c r="E176" i="58"/>
  <c r="R175" i="58"/>
  <c r="E175" i="58"/>
  <c r="R174" i="58"/>
  <c r="E174" i="58"/>
  <c r="R173" i="58"/>
  <c r="E173" i="58"/>
  <c r="R172" i="58"/>
  <c r="E172" i="58"/>
  <c r="R171" i="58"/>
  <c r="E171" i="58"/>
  <c r="R169" i="58"/>
  <c r="E169" i="58"/>
  <c r="R168" i="58"/>
  <c r="E168" i="58"/>
  <c r="R167" i="58"/>
  <c r="E167" i="58"/>
  <c r="R166" i="58"/>
  <c r="E166" i="58"/>
  <c r="R165" i="58"/>
  <c r="E165" i="58"/>
  <c r="R164" i="58"/>
  <c r="E164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Q91" i="58"/>
  <c r="Q90" i="58"/>
  <c r="Q89" i="58"/>
  <c r="Q88" i="58"/>
  <c r="O87" i="58"/>
  <c r="P87" i="58"/>
  <c r="Q87" i="58"/>
  <c r="Q86" i="58"/>
  <c r="Q85" i="58"/>
  <c r="Q84" i="58"/>
  <c r="Q83" i="58"/>
  <c r="O81" i="58"/>
  <c r="P81" i="58"/>
  <c r="Q81" i="58"/>
  <c r="Q80" i="58"/>
  <c r="Q79" i="58"/>
  <c r="Q78" i="58"/>
  <c r="O77" i="58"/>
  <c r="P77" i="58"/>
  <c r="Q77" i="58"/>
  <c r="Q76" i="58"/>
  <c r="Q75" i="58"/>
  <c r="Q74" i="58"/>
  <c r="O73" i="58"/>
  <c r="P73" i="58"/>
  <c r="Q73" i="58"/>
  <c r="Q72" i="58"/>
  <c r="Q71" i="58"/>
  <c r="Q70" i="58"/>
  <c r="O68" i="58"/>
  <c r="P68" i="58"/>
  <c r="Q68" i="58"/>
  <c r="Q67" i="58"/>
  <c r="Q66" i="58"/>
  <c r="Q65" i="58"/>
  <c r="O64" i="58"/>
  <c r="P64" i="58"/>
  <c r="Q64" i="58"/>
  <c r="Q63" i="58"/>
  <c r="Q62" i="58"/>
  <c r="Q61" i="58"/>
  <c r="Q60" i="58"/>
  <c r="Q59" i="58"/>
  <c r="O58" i="58"/>
  <c r="P58" i="58"/>
  <c r="Q58" i="58"/>
  <c r="Q57" i="58"/>
  <c r="Q56" i="58"/>
  <c r="Q55" i="58"/>
  <c r="Q53" i="58"/>
  <c r="O52" i="58"/>
  <c r="P52" i="58"/>
  <c r="Q52" i="58"/>
  <c r="Q51" i="58"/>
  <c r="Q50" i="58"/>
  <c r="Q49" i="58"/>
  <c r="Q48" i="58"/>
  <c r="Q47" i="58"/>
  <c r="J47" i="58"/>
  <c r="I47" i="58"/>
  <c r="U19" i="58"/>
  <c r="U18" i="58"/>
  <c r="U17" i="58"/>
  <c r="U16" i="58"/>
  <c r="U15" i="58"/>
  <c r="U14" i="58"/>
  <c r="U13" i="58"/>
  <c r="U12" i="58"/>
  <c r="Q12" i="58"/>
  <c r="U11" i="58"/>
  <c r="U10" i="58"/>
  <c r="U9" i="58"/>
  <c r="U8" i="58"/>
  <c r="J8" i="58"/>
  <c r="U7" i="58"/>
  <c r="U6" i="58"/>
  <c r="U5" i="58"/>
  <c r="F5" i="58"/>
  <c r="R176" i="57"/>
  <c r="E176" i="57"/>
  <c r="R175" i="57"/>
  <c r="E175" i="57"/>
  <c r="R174" i="57"/>
  <c r="E174" i="57"/>
  <c r="R173" i="57"/>
  <c r="E173" i="57"/>
  <c r="R172" i="57"/>
  <c r="E172" i="57"/>
  <c r="R171" i="57"/>
  <c r="E171" i="57"/>
  <c r="R169" i="57"/>
  <c r="E169" i="57"/>
  <c r="R168" i="57"/>
  <c r="E168" i="57"/>
  <c r="R167" i="57"/>
  <c r="E167" i="57"/>
  <c r="R166" i="57"/>
  <c r="E166" i="57"/>
  <c r="R165" i="57"/>
  <c r="E165" i="57"/>
  <c r="R164" i="57"/>
  <c r="E164" i="57"/>
  <c r="E160" i="57"/>
  <c r="E159" i="57"/>
  <c r="E158" i="57"/>
  <c r="E157" i="57"/>
  <c r="E156" i="57"/>
  <c r="E155" i="57"/>
  <c r="E154" i="57"/>
  <c r="E153" i="57"/>
  <c r="E152" i="57"/>
  <c r="E151" i="57"/>
  <c r="E150" i="57"/>
  <c r="E149" i="57"/>
  <c r="E148" i="57"/>
  <c r="E147" i="57"/>
  <c r="E146" i="57"/>
  <c r="E145" i="57"/>
  <c r="E144" i="57"/>
  <c r="E143" i="57"/>
  <c r="E142" i="57"/>
  <c r="E141" i="57"/>
  <c r="E140" i="57"/>
  <c r="E139" i="57"/>
  <c r="E138" i="57"/>
  <c r="E137" i="57"/>
  <c r="E136" i="57"/>
  <c r="E135" i="57"/>
  <c r="E134" i="57"/>
  <c r="E133" i="57"/>
  <c r="E132" i="57"/>
  <c r="E131" i="57"/>
  <c r="E130" i="57"/>
  <c r="E129" i="57"/>
  <c r="E128" i="57"/>
  <c r="E127" i="57"/>
  <c r="E126" i="57"/>
  <c r="E125" i="57"/>
  <c r="E124" i="57"/>
  <c r="E123" i="57"/>
  <c r="E122" i="57"/>
  <c r="E121" i="57"/>
  <c r="E120" i="57"/>
  <c r="E119" i="57"/>
  <c r="E118" i="57"/>
  <c r="E117" i="57"/>
  <c r="Q91" i="57"/>
  <c r="Q90" i="57"/>
  <c r="Q89" i="57"/>
  <c r="Q88" i="57"/>
  <c r="O87" i="57"/>
  <c r="P87" i="57"/>
  <c r="Q87" i="57"/>
  <c r="Q86" i="57"/>
  <c r="Q85" i="57"/>
  <c r="Q84" i="57"/>
  <c r="Q83" i="57"/>
  <c r="O81" i="57"/>
  <c r="P81" i="57"/>
  <c r="Q81" i="57"/>
  <c r="Q80" i="57"/>
  <c r="Q79" i="57"/>
  <c r="Q78" i="57"/>
  <c r="O77" i="57"/>
  <c r="P77" i="57"/>
  <c r="Q77" i="57"/>
  <c r="Q76" i="57"/>
  <c r="Q75" i="57"/>
  <c r="Q74" i="57"/>
  <c r="P73" i="57"/>
  <c r="Q73" i="57"/>
  <c r="Q72" i="57"/>
  <c r="Q71" i="57"/>
  <c r="Q70" i="57"/>
  <c r="O68" i="57"/>
  <c r="P68" i="57"/>
  <c r="Q68" i="57"/>
  <c r="Q67" i="57"/>
  <c r="Q66" i="57"/>
  <c r="Q65" i="57"/>
  <c r="O64" i="57"/>
  <c r="P64" i="57"/>
  <c r="Q64" i="57"/>
  <c r="Q63" i="57"/>
  <c r="Q62" i="57"/>
  <c r="Q61" i="57"/>
  <c r="Q60" i="57"/>
  <c r="Q59" i="57"/>
  <c r="O58" i="57"/>
  <c r="P58" i="57"/>
  <c r="Q58" i="57"/>
  <c r="Q57" i="57"/>
  <c r="Q56" i="57"/>
  <c r="Q55" i="57"/>
  <c r="Q54" i="57"/>
  <c r="Q53" i="57"/>
  <c r="O52" i="57"/>
  <c r="P52" i="57"/>
  <c r="Q52" i="57"/>
  <c r="Q51" i="57"/>
  <c r="Q50" i="57"/>
  <c r="Q49" i="57"/>
  <c r="Q48" i="57"/>
  <c r="Q47" i="57"/>
  <c r="J47" i="57"/>
  <c r="I47" i="57"/>
  <c r="U19" i="57"/>
  <c r="U18" i="57"/>
  <c r="U17" i="57"/>
  <c r="U16" i="57"/>
  <c r="U15" i="57"/>
  <c r="U14" i="57"/>
  <c r="U13" i="57"/>
  <c r="U12" i="57"/>
  <c r="Q12" i="57"/>
  <c r="U11" i="57"/>
  <c r="U10" i="57"/>
  <c r="U9" i="57"/>
  <c r="U8" i="57"/>
  <c r="J8" i="57"/>
  <c r="U7" i="57"/>
  <c r="U6" i="57"/>
  <c r="U5" i="57"/>
  <c r="F5" i="57"/>
  <c r="R176" i="56"/>
  <c r="E176" i="56"/>
  <c r="R175" i="56"/>
  <c r="E175" i="56"/>
  <c r="R174" i="56"/>
  <c r="E174" i="56"/>
  <c r="R173" i="56"/>
  <c r="E173" i="56"/>
  <c r="R172" i="56"/>
  <c r="E172" i="56"/>
  <c r="R171" i="56"/>
  <c r="E171" i="56"/>
  <c r="R169" i="56"/>
  <c r="E169" i="56"/>
  <c r="R168" i="56"/>
  <c r="E168" i="56"/>
  <c r="R167" i="56"/>
  <c r="E167" i="56"/>
  <c r="R166" i="56"/>
  <c r="E166" i="56"/>
  <c r="R165" i="56"/>
  <c r="E165" i="56"/>
  <c r="R164" i="56"/>
  <c r="E164" i="56"/>
  <c r="E160" i="56"/>
  <c r="E159" i="56"/>
  <c r="E158" i="56"/>
  <c r="E157" i="56"/>
  <c r="E156" i="56"/>
  <c r="E155" i="56"/>
  <c r="E154" i="56"/>
  <c r="E153" i="56"/>
  <c r="E152" i="56"/>
  <c r="E151" i="56"/>
  <c r="E150" i="56"/>
  <c r="E149" i="56"/>
  <c r="E148" i="56"/>
  <c r="E147" i="56"/>
  <c r="E146" i="56"/>
  <c r="E145" i="56"/>
  <c r="E144" i="56"/>
  <c r="E143" i="56"/>
  <c r="E142" i="56"/>
  <c r="E141" i="56"/>
  <c r="E140" i="56"/>
  <c r="E139" i="56"/>
  <c r="E138" i="56"/>
  <c r="E137" i="56"/>
  <c r="E136" i="56"/>
  <c r="E135" i="56"/>
  <c r="E134" i="56"/>
  <c r="E133" i="56"/>
  <c r="E132" i="56"/>
  <c r="E131" i="56"/>
  <c r="E130" i="56"/>
  <c r="E129" i="56"/>
  <c r="E128" i="56"/>
  <c r="E127" i="56"/>
  <c r="E126" i="56"/>
  <c r="E125" i="56"/>
  <c r="E124" i="56"/>
  <c r="E123" i="56"/>
  <c r="E122" i="56"/>
  <c r="E121" i="56"/>
  <c r="E120" i="56"/>
  <c r="E119" i="56"/>
  <c r="E118" i="56"/>
  <c r="E117" i="56"/>
  <c r="Q91" i="56"/>
  <c r="Q90" i="56"/>
  <c r="Q89" i="56"/>
  <c r="Q88" i="56"/>
  <c r="O87" i="56"/>
  <c r="P87" i="56"/>
  <c r="Q87" i="56"/>
  <c r="Q86" i="56"/>
  <c r="Q85" i="56"/>
  <c r="Q84" i="56"/>
  <c r="Q83" i="56"/>
  <c r="O81" i="56"/>
  <c r="Q81" i="56"/>
  <c r="Q80" i="56"/>
  <c r="Q79" i="56"/>
  <c r="Q78" i="56"/>
  <c r="O77" i="56"/>
  <c r="Q77" i="56"/>
  <c r="Q76" i="56"/>
  <c r="Q75" i="56"/>
  <c r="Q74" i="56"/>
  <c r="O73" i="56"/>
  <c r="P73" i="56"/>
  <c r="Q73" i="56"/>
  <c r="Q72" i="56"/>
  <c r="Q71" i="56"/>
  <c r="Q70" i="56"/>
  <c r="O68" i="56"/>
  <c r="P68" i="56"/>
  <c r="Q68" i="56"/>
  <c r="Q67" i="56"/>
  <c r="Q66" i="56"/>
  <c r="Q65" i="56"/>
  <c r="O64" i="56"/>
  <c r="P64" i="56"/>
  <c r="Q64" i="56"/>
  <c r="Q63" i="56"/>
  <c r="Q62" i="56"/>
  <c r="Q61" i="56"/>
  <c r="Q60" i="56"/>
  <c r="Q59" i="56"/>
  <c r="O58" i="56"/>
  <c r="P58" i="56"/>
  <c r="Q58" i="56"/>
  <c r="Q57" i="56"/>
  <c r="Q56" i="56"/>
  <c r="Q55" i="56"/>
  <c r="Q54" i="56"/>
  <c r="Q53" i="56"/>
  <c r="O52" i="56"/>
  <c r="P52" i="56"/>
  <c r="Q52" i="56"/>
  <c r="Q51" i="56"/>
  <c r="Q50" i="56"/>
  <c r="Q49" i="56"/>
  <c r="Q48" i="56"/>
  <c r="Q47" i="56"/>
  <c r="J47" i="56"/>
  <c r="I47" i="56"/>
  <c r="U19" i="56"/>
  <c r="U18" i="56"/>
  <c r="U17" i="56"/>
  <c r="U16" i="56"/>
  <c r="U15" i="56"/>
  <c r="U14" i="56"/>
  <c r="U13" i="56"/>
  <c r="U12" i="56"/>
  <c r="Q12" i="56"/>
  <c r="U11" i="56"/>
  <c r="U10" i="56"/>
  <c r="U9" i="56"/>
  <c r="U8" i="56"/>
  <c r="J8" i="56"/>
  <c r="U7" i="56"/>
  <c r="U6" i="56"/>
  <c r="U5" i="56"/>
  <c r="F5" i="56"/>
  <c r="R176" i="55"/>
  <c r="E176" i="55"/>
  <c r="R175" i="55"/>
  <c r="E175" i="55"/>
  <c r="R174" i="55"/>
  <c r="E174" i="55"/>
  <c r="R173" i="55"/>
  <c r="E173" i="55"/>
  <c r="R172" i="55"/>
  <c r="E172" i="55"/>
  <c r="R171" i="55"/>
  <c r="E171" i="55"/>
  <c r="R169" i="55"/>
  <c r="E169" i="55"/>
  <c r="R168" i="55"/>
  <c r="E168" i="55"/>
  <c r="R167" i="55"/>
  <c r="E167" i="55"/>
  <c r="R166" i="55"/>
  <c r="E166" i="55"/>
  <c r="R165" i="55"/>
  <c r="E165" i="55"/>
  <c r="R164" i="55"/>
  <c r="E164" i="55"/>
  <c r="E160" i="55"/>
  <c r="E159" i="55"/>
  <c r="E158" i="55"/>
  <c r="E157" i="55"/>
  <c r="E156" i="55"/>
  <c r="E155" i="55"/>
  <c r="E154" i="55"/>
  <c r="E153" i="55"/>
  <c r="E152" i="55"/>
  <c r="E151" i="55"/>
  <c r="E150" i="55"/>
  <c r="E149" i="55"/>
  <c r="E148" i="55"/>
  <c r="E147" i="55"/>
  <c r="E146" i="55"/>
  <c r="E145" i="55"/>
  <c r="E144" i="55"/>
  <c r="E143" i="55"/>
  <c r="E142" i="55"/>
  <c r="E141" i="55"/>
  <c r="E140" i="55"/>
  <c r="E139" i="55"/>
  <c r="E138" i="55"/>
  <c r="E137" i="55"/>
  <c r="E136" i="55"/>
  <c r="E135" i="55"/>
  <c r="E134" i="55"/>
  <c r="E133" i="55"/>
  <c r="E132" i="55"/>
  <c r="E131" i="55"/>
  <c r="E130" i="55"/>
  <c r="E129" i="55"/>
  <c r="E128" i="55"/>
  <c r="E127" i="55"/>
  <c r="E126" i="55"/>
  <c r="E125" i="55"/>
  <c r="E124" i="55"/>
  <c r="E123" i="55"/>
  <c r="E122" i="55"/>
  <c r="E121" i="55"/>
  <c r="E120" i="55"/>
  <c r="E119" i="55"/>
  <c r="E118" i="55"/>
  <c r="E117" i="55"/>
  <c r="Q91" i="55"/>
  <c r="Q90" i="55"/>
  <c r="Q89" i="55"/>
  <c r="Q88" i="55"/>
  <c r="O87" i="55"/>
  <c r="P87" i="55"/>
  <c r="Q87" i="55"/>
  <c r="Q86" i="55"/>
  <c r="Q85" i="55"/>
  <c r="Q84" i="55"/>
  <c r="Q83" i="55"/>
  <c r="O81" i="55"/>
  <c r="Q81" i="55"/>
  <c r="Q80" i="55"/>
  <c r="Q79" i="55"/>
  <c r="Q78" i="55"/>
  <c r="O77" i="55"/>
  <c r="P77" i="55"/>
  <c r="Q77" i="55"/>
  <c r="Q76" i="55"/>
  <c r="Q75" i="55"/>
  <c r="Q74" i="55"/>
  <c r="O73" i="55"/>
  <c r="P73" i="55"/>
  <c r="Q73" i="55"/>
  <c r="Q72" i="55"/>
  <c r="Q71" i="55"/>
  <c r="Q70" i="55"/>
  <c r="O68" i="55"/>
  <c r="P68" i="55"/>
  <c r="Q68" i="55"/>
  <c r="Q67" i="55"/>
  <c r="Q66" i="55"/>
  <c r="Q65" i="55"/>
  <c r="O64" i="55"/>
  <c r="P64" i="55"/>
  <c r="Q64" i="55"/>
  <c r="Q63" i="55"/>
  <c r="Q62" i="55"/>
  <c r="Q61" i="55"/>
  <c r="Q60" i="55"/>
  <c r="Q59" i="55"/>
  <c r="O58" i="55"/>
  <c r="P58" i="55"/>
  <c r="Q58" i="55"/>
  <c r="Q57" i="55"/>
  <c r="Q56" i="55"/>
  <c r="Q55" i="55"/>
  <c r="Q54" i="55"/>
  <c r="Q53" i="55"/>
  <c r="O52" i="55"/>
  <c r="P52" i="55"/>
  <c r="Q52" i="55"/>
  <c r="Q51" i="55"/>
  <c r="Q50" i="55"/>
  <c r="Q49" i="55"/>
  <c r="Q48" i="55"/>
  <c r="Q47" i="55"/>
  <c r="J47" i="55"/>
  <c r="I47" i="55"/>
  <c r="U19" i="55"/>
  <c r="U18" i="55"/>
  <c r="U17" i="55"/>
  <c r="U16" i="55"/>
  <c r="U15" i="55"/>
  <c r="U14" i="55"/>
  <c r="U13" i="55"/>
  <c r="U12" i="55"/>
  <c r="Q12" i="55"/>
  <c r="U11" i="55"/>
  <c r="U10" i="55"/>
  <c r="U9" i="55"/>
  <c r="U8" i="55"/>
  <c r="J8" i="55"/>
  <c r="U7" i="55"/>
  <c r="U6" i="55"/>
  <c r="U5" i="55"/>
  <c r="F5" i="55"/>
  <c r="R176" i="54"/>
  <c r="E176" i="54"/>
  <c r="R175" i="54"/>
  <c r="E175" i="54"/>
  <c r="R174" i="54"/>
  <c r="E174" i="54"/>
  <c r="R173" i="54"/>
  <c r="E173" i="54"/>
  <c r="R172" i="54"/>
  <c r="E172" i="54"/>
  <c r="R171" i="54"/>
  <c r="E171" i="54"/>
  <c r="R169" i="54"/>
  <c r="E169" i="54"/>
  <c r="R168" i="54"/>
  <c r="E168" i="54"/>
  <c r="R167" i="54"/>
  <c r="E167" i="54"/>
  <c r="R166" i="54"/>
  <c r="E166" i="54"/>
  <c r="R165" i="54"/>
  <c r="E165" i="54"/>
  <c r="R164" i="54"/>
  <c r="E164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Q91" i="54"/>
  <c r="Q90" i="54"/>
  <c r="Q89" i="54"/>
  <c r="Q88" i="54"/>
  <c r="O87" i="54"/>
  <c r="P87" i="54"/>
  <c r="Q87" i="54"/>
  <c r="Q86" i="54"/>
  <c r="Q85" i="54"/>
  <c r="Q84" i="54"/>
  <c r="Q83" i="54"/>
  <c r="O81" i="54"/>
  <c r="P81" i="54"/>
  <c r="Q81" i="54"/>
  <c r="Q80" i="54"/>
  <c r="Q79" i="54"/>
  <c r="Q78" i="54"/>
  <c r="O77" i="54"/>
  <c r="P77" i="54"/>
  <c r="Q77" i="54"/>
  <c r="Q76" i="54"/>
  <c r="Q75" i="54"/>
  <c r="Q74" i="54"/>
  <c r="O73" i="54"/>
  <c r="P73" i="54"/>
  <c r="Q73" i="54"/>
  <c r="Q72" i="54"/>
  <c r="Q71" i="54"/>
  <c r="Q70" i="54"/>
  <c r="O68" i="54"/>
  <c r="P68" i="54"/>
  <c r="Q68" i="54"/>
  <c r="Q67" i="54"/>
  <c r="Q66" i="54"/>
  <c r="Q65" i="54"/>
  <c r="O64" i="54"/>
  <c r="P64" i="54"/>
  <c r="Q64" i="54"/>
  <c r="Q63" i="54"/>
  <c r="Q62" i="54"/>
  <c r="Q61" i="54"/>
  <c r="Q60" i="54"/>
  <c r="Q59" i="54"/>
  <c r="O58" i="54"/>
  <c r="P58" i="54"/>
  <c r="Q58" i="54"/>
  <c r="Q57" i="54"/>
  <c r="Q56" i="54"/>
  <c r="Q55" i="54"/>
  <c r="Q54" i="54"/>
  <c r="Q53" i="54"/>
  <c r="O52" i="54"/>
  <c r="P52" i="54"/>
  <c r="Q52" i="54"/>
  <c r="Q51" i="54"/>
  <c r="Q50" i="54"/>
  <c r="Q49" i="54"/>
  <c r="Q48" i="54"/>
  <c r="Q47" i="54"/>
  <c r="J47" i="54"/>
  <c r="I47" i="54"/>
  <c r="U19" i="54"/>
  <c r="U18" i="54"/>
  <c r="U17" i="54"/>
  <c r="U16" i="54"/>
  <c r="U15" i="54"/>
  <c r="U14" i="54"/>
  <c r="U13" i="54"/>
  <c r="U12" i="54"/>
  <c r="Q12" i="54"/>
  <c r="U11" i="54"/>
  <c r="U10" i="54"/>
  <c r="U9" i="54"/>
  <c r="U8" i="54"/>
  <c r="J8" i="54"/>
  <c r="U7" i="54"/>
  <c r="U6" i="54"/>
  <c r="U5" i="54"/>
  <c r="F5" i="54"/>
  <c r="R176" i="53"/>
  <c r="E176" i="53"/>
  <c r="R175" i="53"/>
  <c r="E175" i="53"/>
  <c r="R174" i="53"/>
  <c r="E174" i="53"/>
  <c r="R173" i="53"/>
  <c r="E173" i="53"/>
  <c r="R172" i="53"/>
  <c r="E172" i="53"/>
  <c r="R171" i="53"/>
  <c r="E171" i="53"/>
  <c r="R169" i="53"/>
  <c r="E169" i="53"/>
  <c r="R168" i="53"/>
  <c r="E168" i="53"/>
  <c r="R167" i="53"/>
  <c r="E167" i="53"/>
  <c r="R166" i="53"/>
  <c r="E166" i="53"/>
  <c r="R165" i="53"/>
  <c r="E165" i="53"/>
  <c r="R164" i="53"/>
  <c r="E164" i="53"/>
  <c r="E160" i="53"/>
  <c r="E159" i="53"/>
  <c r="E158" i="53"/>
  <c r="E157" i="53"/>
  <c r="E156" i="53"/>
  <c r="E155" i="53"/>
  <c r="E154" i="53"/>
  <c r="E153" i="53"/>
  <c r="E152" i="53"/>
  <c r="E151" i="53"/>
  <c r="E150" i="53"/>
  <c r="E149" i="53"/>
  <c r="E148" i="53"/>
  <c r="E147" i="53"/>
  <c r="E146" i="53"/>
  <c r="E145" i="53"/>
  <c r="E144" i="53"/>
  <c r="E143" i="53"/>
  <c r="E142" i="53"/>
  <c r="E141" i="53"/>
  <c r="E140" i="53"/>
  <c r="E139" i="53"/>
  <c r="E138" i="53"/>
  <c r="E137" i="53"/>
  <c r="E136" i="53"/>
  <c r="E135" i="53"/>
  <c r="E134" i="53"/>
  <c r="E133" i="53"/>
  <c r="E132" i="53"/>
  <c r="E131" i="53"/>
  <c r="E130" i="53"/>
  <c r="E129" i="53"/>
  <c r="E128" i="53"/>
  <c r="E127" i="53"/>
  <c r="E126" i="53"/>
  <c r="E125" i="53"/>
  <c r="E124" i="53"/>
  <c r="E123" i="53"/>
  <c r="E122" i="53"/>
  <c r="E121" i="53"/>
  <c r="E120" i="53"/>
  <c r="E119" i="53"/>
  <c r="E118" i="53"/>
  <c r="E117" i="53"/>
  <c r="Q91" i="53"/>
  <c r="Q90" i="53"/>
  <c r="Q89" i="53"/>
  <c r="Q88" i="53"/>
  <c r="O87" i="53"/>
  <c r="P87" i="53"/>
  <c r="Q87" i="53"/>
  <c r="Q86" i="53"/>
  <c r="Q85" i="53"/>
  <c r="Q84" i="53"/>
  <c r="Q83" i="53"/>
  <c r="O81" i="53"/>
  <c r="P81" i="53"/>
  <c r="Q81" i="53"/>
  <c r="Q80" i="53"/>
  <c r="Q79" i="53"/>
  <c r="Q78" i="53"/>
  <c r="O77" i="53"/>
  <c r="P77" i="53"/>
  <c r="Q77" i="53"/>
  <c r="Q76" i="53"/>
  <c r="Q75" i="53"/>
  <c r="Q74" i="53"/>
  <c r="O73" i="53"/>
  <c r="P73" i="53"/>
  <c r="Q73" i="53"/>
  <c r="Q72" i="53"/>
  <c r="Q71" i="53"/>
  <c r="Q70" i="53"/>
  <c r="O68" i="53"/>
  <c r="P68" i="53"/>
  <c r="Q68" i="53"/>
  <c r="Q67" i="53"/>
  <c r="Q66" i="53"/>
  <c r="Q65" i="53"/>
  <c r="O64" i="53"/>
  <c r="P64" i="53"/>
  <c r="Q64" i="53"/>
  <c r="Q63" i="53"/>
  <c r="Q62" i="53"/>
  <c r="Q61" i="53"/>
  <c r="Q60" i="53"/>
  <c r="Q59" i="53"/>
  <c r="O58" i="53"/>
  <c r="P58" i="53"/>
  <c r="Q58" i="53"/>
  <c r="Q57" i="53"/>
  <c r="Q56" i="53"/>
  <c r="Q55" i="53"/>
  <c r="Q54" i="53"/>
  <c r="Q53" i="53"/>
  <c r="O52" i="53"/>
  <c r="P52" i="53"/>
  <c r="Q52" i="53"/>
  <c r="Q51" i="53"/>
  <c r="Q50" i="53"/>
  <c r="Q49" i="53"/>
  <c r="Q48" i="53"/>
  <c r="Q47" i="53"/>
  <c r="J47" i="53"/>
  <c r="I47" i="53"/>
  <c r="U19" i="53"/>
  <c r="U18" i="53"/>
  <c r="U17" i="53"/>
  <c r="U16" i="53"/>
  <c r="U15" i="53"/>
  <c r="U14" i="53"/>
  <c r="U13" i="53"/>
  <c r="U12" i="53"/>
  <c r="U11" i="53"/>
  <c r="U10" i="53"/>
  <c r="U9" i="53"/>
  <c r="U8" i="53"/>
  <c r="U7" i="53"/>
  <c r="U6" i="53"/>
  <c r="U5" i="53"/>
  <c r="F5" i="53"/>
  <c r="R176" i="52"/>
  <c r="E176" i="52"/>
  <c r="R175" i="52"/>
  <c r="E175" i="52"/>
  <c r="R174" i="52"/>
  <c r="E174" i="52"/>
  <c r="R173" i="52"/>
  <c r="E173" i="52"/>
  <c r="R172" i="52"/>
  <c r="E172" i="52"/>
  <c r="R171" i="52"/>
  <c r="E171" i="52"/>
  <c r="R169" i="52"/>
  <c r="E169" i="52"/>
  <c r="R168" i="52"/>
  <c r="E168" i="52"/>
  <c r="R167" i="52"/>
  <c r="E167" i="52"/>
  <c r="R166" i="52"/>
  <c r="E166" i="52"/>
  <c r="R165" i="52"/>
  <c r="E165" i="52"/>
  <c r="R164" i="52"/>
  <c r="E164" i="52"/>
  <c r="E160" i="52"/>
  <c r="E159" i="52"/>
  <c r="E158" i="52"/>
  <c r="E157" i="52"/>
  <c r="E156" i="52"/>
  <c r="E155" i="52"/>
  <c r="E154" i="52"/>
  <c r="E153" i="52"/>
  <c r="E152" i="52"/>
  <c r="E151" i="52"/>
  <c r="E150" i="52"/>
  <c r="E149" i="52"/>
  <c r="E148" i="52"/>
  <c r="E147" i="52"/>
  <c r="E146" i="52"/>
  <c r="E145" i="52"/>
  <c r="E144" i="52"/>
  <c r="E143" i="52"/>
  <c r="E142" i="52"/>
  <c r="E141" i="52"/>
  <c r="E140" i="52"/>
  <c r="E139" i="52"/>
  <c r="E138" i="52"/>
  <c r="E137" i="52"/>
  <c r="E136" i="52"/>
  <c r="E135" i="52"/>
  <c r="E134" i="52"/>
  <c r="E133" i="52"/>
  <c r="E132" i="52"/>
  <c r="E131" i="52"/>
  <c r="E130" i="52"/>
  <c r="E129" i="52"/>
  <c r="E128" i="52"/>
  <c r="E127" i="52"/>
  <c r="E126" i="52"/>
  <c r="E125" i="52"/>
  <c r="E124" i="52"/>
  <c r="E123" i="52"/>
  <c r="E122" i="52"/>
  <c r="E121" i="52"/>
  <c r="E120" i="52"/>
  <c r="E119" i="52"/>
  <c r="E118" i="52"/>
  <c r="E117" i="52"/>
  <c r="Q91" i="52"/>
  <c r="Q90" i="52"/>
  <c r="Q89" i="52"/>
  <c r="Q88" i="52"/>
  <c r="O87" i="52"/>
  <c r="P87" i="52"/>
  <c r="Q87" i="52"/>
  <c r="Q86" i="52"/>
  <c r="Q85" i="52"/>
  <c r="Q84" i="52"/>
  <c r="Q83" i="52"/>
  <c r="O81" i="52"/>
  <c r="P81" i="52"/>
  <c r="Q81" i="52"/>
  <c r="Q80" i="52"/>
  <c r="Q79" i="52"/>
  <c r="Q78" i="52"/>
  <c r="O77" i="52"/>
  <c r="Q77" i="52"/>
  <c r="Q76" i="52"/>
  <c r="Q75" i="52"/>
  <c r="Q74" i="52"/>
  <c r="O73" i="52"/>
  <c r="P73" i="52"/>
  <c r="Q73" i="52"/>
  <c r="Q72" i="52"/>
  <c r="Q71" i="52"/>
  <c r="Q70" i="52"/>
  <c r="O68" i="52"/>
  <c r="P68" i="52"/>
  <c r="Q68" i="52"/>
  <c r="Q67" i="52"/>
  <c r="Q66" i="52"/>
  <c r="Q65" i="52"/>
  <c r="O64" i="52"/>
  <c r="P64" i="52"/>
  <c r="Q64" i="52"/>
  <c r="Q63" i="52"/>
  <c r="Q62" i="52"/>
  <c r="Q61" i="52"/>
  <c r="Q60" i="52"/>
  <c r="Q59" i="52"/>
  <c r="O58" i="52"/>
  <c r="P58" i="52"/>
  <c r="Q58" i="52"/>
  <c r="Q57" i="52"/>
  <c r="Q56" i="52"/>
  <c r="Q55" i="52"/>
  <c r="Q54" i="52"/>
  <c r="Q53" i="52"/>
  <c r="O52" i="52"/>
  <c r="P52" i="52"/>
  <c r="Q52" i="52"/>
  <c r="Q51" i="52"/>
  <c r="Q50" i="52"/>
  <c r="Q49" i="52"/>
  <c r="Q48" i="52"/>
  <c r="Q47" i="52"/>
  <c r="J47" i="52"/>
  <c r="I47" i="52"/>
  <c r="U19" i="52"/>
  <c r="U18" i="52"/>
  <c r="U17" i="52"/>
  <c r="U16" i="52"/>
  <c r="U15" i="52"/>
  <c r="U14" i="52"/>
  <c r="U13" i="52"/>
  <c r="U12" i="52"/>
  <c r="Q12" i="52"/>
  <c r="U11" i="52"/>
  <c r="U10" i="52"/>
  <c r="U9" i="52"/>
  <c r="U8" i="52"/>
  <c r="J8" i="52"/>
  <c r="U7" i="52"/>
  <c r="U6" i="52"/>
  <c r="U5" i="52"/>
  <c r="F5" i="52"/>
  <c r="R176" i="51"/>
  <c r="E176" i="51"/>
  <c r="R175" i="51"/>
  <c r="E175" i="51"/>
  <c r="R174" i="51"/>
  <c r="E174" i="51"/>
  <c r="R173" i="51"/>
  <c r="E173" i="51"/>
  <c r="R172" i="51"/>
  <c r="E172" i="51"/>
  <c r="R171" i="51"/>
  <c r="E171" i="51"/>
  <c r="R169" i="51"/>
  <c r="E169" i="51"/>
  <c r="R168" i="51"/>
  <c r="E168" i="51"/>
  <c r="R167" i="51"/>
  <c r="E167" i="51"/>
  <c r="R166" i="51"/>
  <c r="E166" i="51"/>
  <c r="R165" i="51"/>
  <c r="E165" i="51"/>
  <c r="R164" i="51"/>
  <c r="E164" i="51"/>
  <c r="E160" i="51"/>
  <c r="E159" i="51"/>
  <c r="E158" i="51"/>
  <c r="E157" i="51"/>
  <c r="E156" i="51"/>
  <c r="E155" i="51"/>
  <c r="E154" i="51"/>
  <c r="E153" i="51"/>
  <c r="E152" i="51"/>
  <c r="E151" i="51"/>
  <c r="E150" i="51"/>
  <c r="E149" i="51"/>
  <c r="E148" i="51"/>
  <c r="E147" i="51"/>
  <c r="E146" i="51"/>
  <c r="E145" i="51"/>
  <c r="E144" i="51"/>
  <c r="E143" i="51"/>
  <c r="E142" i="51"/>
  <c r="E141" i="51"/>
  <c r="E140" i="51"/>
  <c r="E139" i="51"/>
  <c r="E138" i="51"/>
  <c r="E137" i="51"/>
  <c r="E136" i="51"/>
  <c r="E135" i="51"/>
  <c r="E134" i="51"/>
  <c r="E133" i="51"/>
  <c r="E132" i="51"/>
  <c r="E131" i="51"/>
  <c r="E130" i="51"/>
  <c r="E129" i="51"/>
  <c r="E128" i="51"/>
  <c r="E127" i="51"/>
  <c r="E126" i="51"/>
  <c r="E125" i="51"/>
  <c r="E124" i="51"/>
  <c r="E123" i="51"/>
  <c r="E122" i="51"/>
  <c r="E121" i="51"/>
  <c r="E120" i="51"/>
  <c r="E119" i="51"/>
  <c r="E118" i="51"/>
  <c r="E117" i="51"/>
  <c r="Q91" i="51"/>
  <c r="Q90" i="51"/>
  <c r="Q89" i="51"/>
  <c r="Q88" i="51"/>
  <c r="O87" i="51"/>
  <c r="P87" i="51"/>
  <c r="Q87" i="51"/>
  <c r="Q86" i="51"/>
  <c r="Q85" i="51"/>
  <c r="Q84" i="51"/>
  <c r="Q83" i="51"/>
  <c r="O81" i="51"/>
  <c r="P81" i="51"/>
  <c r="Q81" i="51"/>
  <c r="Q80" i="51"/>
  <c r="Q79" i="51"/>
  <c r="Q78" i="51"/>
  <c r="O77" i="51"/>
  <c r="P77" i="51"/>
  <c r="Q77" i="51"/>
  <c r="Q76" i="51"/>
  <c r="Q75" i="51"/>
  <c r="Q74" i="51"/>
  <c r="P73" i="51"/>
  <c r="Q73" i="51"/>
  <c r="Q72" i="51"/>
  <c r="Q71" i="51"/>
  <c r="Q70" i="51"/>
  <c r="O68" i="51"/>
  <c r="P68" i="51"/>
  <c r="Q68" i="51"/>
  <c r="Q67" i="51"/>
  <c r="Q66" i="51"/>
  <c r="Q65" i="51"/>
  <c r="O64" i="51"/>
  <c r="P64" i="51"/>
  <c r="Q64" i="51"/>
  <c r="Q63" i="51"/>
  <c r="Q62" i="51"/>
  <c r="Q61" i="51"/>
  <c r="Q60" i="51"/>
  <c r="Q59" i="51"/>
  <c r="O58" i="51"/>
  <c r="P58" i="51"/>
  <c r="Q58" i="51"/>
  <c r="Q57" i="51"/>
  <c r="Q56" i="51"/>
  <c r="Q55" i="51"/>
  <c r="Q54" i="51"/>
  <c r="Q53" i="51"/>
  <c r="O52" i="51"/>
  <c r="P52" i="51"/>
  <c r="Q52" i="51"/>
  <c r="Q51" i="51"/>
  <c r="Q50" i="51"/>
  <c r="Q49" i="51"/>
  <c r="Q48" i="51"/>
  <c r="Q47" i="51"/>
  <c r="J47" i="51"/>
  <c r="I47" i="51"/>
  <c r="U19" i="51"/>
  <c r="U18" i="51"/>
  <c r="U17" i="51"/>
  <c r="U16" i="51"/>
  <c r="U15" i="51"/>
  <c r="U14" i="51"/>
  <c r="U13" i="51"/>
  <c r="U12" i="51"/>
  <c r="Q12" i="51"/>
  <c r="U11" i="51"/>
  <c r="U10" i="51"/>
  <c r="U9" i="51"/>
  <c r="U8" i="51"/>
  <c r="J8" i="51"/>
  <c r="U7" i="51"/>
  <c r="U6" i="51"/>
  <c r="U5" i="51"/>
  <c r="F5" i="51"/>
  <c r="R176" i="50"/>
  <c r="E176" i="50"/>
  <c r="R175" i="50"/>
  <c r="E175" i="50"/>
  <c r="R174" i="50"/>
  <c r="E174" i="50"/>
  <c r="R173" i="50"/>
  <c r="E173" i="50"/>
  <c r="R172" i="50"/>
  <c r="E172" i="50"/>
  <c r="R171" i="50"/>
  <c r="E171" i="50"/>
  <c r="R169" i="50"/>
  <c r="E169" i="50"/>
  <c r="R168" i="50"/>
  <c r="E168" i="50"/>
  <c r="R167" i="50"/>
  <c r="E167" i="50"/>
  <c r="R166" i="50"/>
  <c r="E166" i="50"/>
  <c r="R165" i="50"/>
  <c r="E165" i="50"/>
  <c r="R164" i="50"/>
  <c r="E164" i="50"/>
  <c r="E160" i="50"/>
  <c r="E159" i="50"/>
  <c r="E158" i="50"/>
  <c r="E157" i="50"/>
  <c r="E156" i="50"/>
  <c r="E155" i="50"/>
  <c r="E154" i="50"/>
  <c r="E153" i="50"/>
  <c r="E152" i="50"/>
  <c r="E151" i="50"/>
  <c r="E150" i="50"/>
  <c r="E149" i="50"/>
  <c r="E148" i="50"/>
  <c r="E147" i="50"/>
  <c r="E146" i="50"/>
  <c r="E145" i="50"/>
  <c r="E144" i="50"/>
  <c r="E143" i="50"/>
  <c r="E142" i="50"/>
  <c r="E141" i="50"/>
  <c r="E140" i="50"/>
  <c r="E139" i="50"/>
  <c r="E138" i="50"/>
  <c r="E137" i="50"/>
  <c r="E136" i="50"/>
  <c r="E135" i="50"/>
  <c r="E134" i="50"/>
  <c r="E133" i="50"/>
  <c r="E132" i="50"/>
  <c r="E131" i="50"/>
  <c r="E130" i="50"/>
  <c r="E129" i="50"/>
  <c r="E128" i="50"/>
  <c r="E127" i="50"/>
  <c r="E126" i="50"/>
  <c r="E125" i="50"/>
  <c r="E124" i="50"/>
  <c r="E123" i="50"/>
  <c r="E122" i="50"/>
  <c r="E121" i="50"/>
  <c r="E120" i="50"/>
  <c r="E119" i="50"/>
  <c r="E118" i="50"/>
  <c r="E117" i="50"/>
  <c r="Q91" i="50"/>
  <c r="Q90" i="50"/>
  <c r="Q89" i="50"/>
  <c r="Q88" i="50"/>
  <c r="O87" i="50"/>
  <c r="P87" i="50"/>
  <c r="Q87" i="50"/>
  <c r="Q86" i="50"/>
  <c r="Q85" i="50"/>
  <c r="Q84" i="50"/>
  <c r="Q83" i="50"/>
  <c r="O81" i="50"/>
  <c r="P81" i="50"/>
  <c r="Q81" i="50"/>
  <c r="Q80" i="50"/>
  <c r="Q79" i="50"/>
  <c r="Q78" i="50"/>
  <c r="O77" i="50"/>
  <c r="P77" i="50"/>
  <c r="Q77" i="50"/>
  <c r="Q76" i="50"/>
  <c r="Q75" i="50"/>
  <c r="Q74" i="50"/>
  <c r="O73" i="50"/>
  <c r="P73" i="50"/>
  <c r="Q73" i="50"/>
  <c r="Q72" i="50"/>
  <c r="Q71" i="50"/>
  <c r="Q70" i="50"/>
  <c r="O68" i="50"/>
  <c r="P68" i="50"/>
  <c r="Q68" i="50"/>
  <c r="Q67" i="50"/>
  <c r="Q66" i="50"/>
  <c r="Q65" i="50"/>
  <c r="O64" i="50"/>
  <c r="P64" i="50"/>
  <c r="Q64" i="50"/>
  <c r="Q63" i="50"/>
  <c r="Q62" i="50"/>
  <c r="Q61" i="50"/>
  <c r="Q60" i="50"/>
  <c r="Q59" i="50"/>
  <c r="O58" i="50"/>
  <c r="P58" i="50"/>
  <c r="Q58" i="50"/>
  <c r="Q57" i="50"/>
  <c r="Q56" i="50"/>
  <c r="Q55" i="50"/>
  <c r="Q54" i="50"/>
  <c r="Q53" i="50"/>
  <c r="O52" i="50"/>
  <c r="P52" i="50"/>
  <c r="Q52" i="50"/>
  <c r="Q51" i="50"/>
  <c r="Q50" i="50"/>
  <c r="Q49" i="50"/>
  <c r="Q48" i="50"/>
  <c r="Q47" i="50"/>
  <c r="J47" i="50"/>
  <c r="I47" i="50"/>
  <c r="U19" i="50"/>
  <c r="U18" i="50"/>
  <c r="U17" i="50"/>
  <c r="U16" i="50"/>
  <c r="U15" i="50"/>
  <c r="U14" i="50"/>
  <c r="U13" i="50"/>
  <c r="U12" i="50"/>
  <c r="Q12" i="50"/>
  <c r="U11" i="50"/>
  <c r="U10" i="50"/>
  <c r="U9" i="50"/>
  <c r="U8" i="50"/>
  <c r="J8" i="50"/>
  <c r="U7" i="50"/>
  <c r="U6" i="50"/>
  <c r="U5" i="50"/>
  <c r="F5" i="50"/>
  <c r="R176" i="49"/>
  <c r="E176" i="49"/>
  <c r="R175" i="49"/>
  <c r="E175" i="49"/>
  <c r="R174" i="49"/>
  <c r="E174" i="49"/>
  <c r="R173" i="49"/>
  <c r="E173" i="49"/>
  <c r="R172" i="49"/>
  <c r="E172" i="49"/>
  <c r="R171" i="49"/>
  <c r="E171" i="49"/>
  <c r="R169" i="49"/>
  <c r="E169" i="49"/>
  <c r="R168" i="49"/>
  <c r="E168" i="49"/>
  <c r="R167" i="49"/>
  <c r="E167" i="49"/>
  <c r="R166" i="49"/>
  <c r="E166" i="49"/>
  <c r="R165" i="49"/>
  <c r="E165" i="49"/>
  <c r="R164" i="49"/>
  <c r="E164" i="49"/>
  <c r="E160" i="49"/>
  <c r="E159" i="49"/>
  <c r="E158" i="49"/>
  <c r="E157" i="49"/>
  <c r="E156" i="49"/>
  <c r="E155" i="49"/>
  <c r="E154" i="49"/>
  <c r="E153" i="49"/>
  <c r="E152" i="49"/>
  <c r="E151" i="49"/>
  <c r="E150" i="49"/>
  <c r="E149" i="49"/>
  <c r="E148" i="49"/>
  <c r="E147" i="49"/>
  <c r="E146" i="49"/>
  <c r="E145" i="49"/>
  <c r="E144" i="49"/>
  <c r="E143" i="49"/>
  <c r="E142" i="49"/>
  <c r="E141" i="49"/>
  <c r="E140" i="49"/>
  <c r="E139" i="49"/>
  <c r="E138" i="49"/>
  <c r="E137" i="49"/>
  <c r="E136" i="49"/>
  <c r="E135" i="49"/>
  <c r="E134" i="49"/>
  <c r="E133" i="49"/>
  <c r="E132" i="49"/>
  <c r="E131" i="49"/>
  <c r="E130" i="49"/>
  <c r="E129" i="49"/>
  <c r="E128" i="49"/>
  <c r="E127" i="49"/>
  <c r="E126" i="49"/>
  <c r="E125" i="49"/>
  <c r="E124" i="49"/>
  <c r="E123" i="49"/>
  <c r="E122" i="49"/>
  <c r="E121" i="49"/>
  <c r="E120" i="49"/>
  <c r="E119" i="49"/>
  <c r="E118" i="49"/>
  <c r="E117" i="49"/>
  <c r="Q91" i="49"/>
  <c r="Q90" i="49"/>
  <c r="Q89" i="49"/>
  <c r="Q88" i="49"/>
  <c r="O87" i="49"/>
  <c r="P87" i="49"/>
  <c r="Q87" i="49"/>
  <c r="Q86" i="49"/>
  <c r="Q85" i="49"/>
  <c r="Q84" i="49"/>
  <c r="Q83" i="49"/>
  <c r="O81" i="49"/>
  <c r="P81" i="49"/>
  <c r="Q81" i="49"/>
  <c r="Q80" i="49"/>
  <c r="Q79" i="49"/>
  <c r="Q78" i="49"/>
  <c r="O77" i="49"/>
  <c r="P77" i="49"/>
  <c r="Q77" i="49"/>
  <c r="Q76" i="49"/>
  <c r="Q75" i="49"/>
  <c r="Q74" i="49"/>
  <c r="P73" i="49"/>
  <c r="Q73" i="49"/>
  <c r="Q72" i="49"/>
  <c r="Q71" i="49"/>
  <c r="Q70" i="49"/>
  <c r="O68" i="49"/>
  <c r="P68" i="49"/>
  <c r="Q68" i="49"/>
  <c r="Q67" i="49"/>
  <c r="Q66" i="49"/>
  <c r="Q65" i="49"/>
  <c r="O64" i="49"/>
  <c r="P64" i="49"/>
  <c r="Q64" i="49"/>
  <c r="Q63" i="49"/>
  <c r="Q62" i="49"/>
  <c r="Q61" i="49"/>
  <c r="Q60" i="49"/>
  <c r="Q59" i="49"/>
  <c r="O58" i="49"/>
  <c r="P58" i="49"/>
  <c r="Q58" i="49"/>
  <c r="Q57" i="49"/>
  <c r="Q56" i="49"/>
  <c r="Q55" i="49"/>
  <c r="Q54" i="49"/>
  <c r="Q53" i="49"/>
  <c r="O52" i="49"/>
  <c r="P52" i="49"/>
  <c r="Q52" i="49"/>
  <c r="Q51" i="49"/>
  <c r="Q50" i="49"/>
  <c r="Q49" i="49"/>
  <c r="Q48" i="49"/>
  <c r="Q47" i="49"/>
  <c r="J47" i="49"/>
  <c r="I47" i="49"/>
  <c r="U19" i="49"/>
  <c r="U18" i="49"/>
  <c r="U17" i="49"/>
  <c r="U16" i="49"/>
  <c r="U15" i="49"/>
  <c r="U14" i="49"/>
  <c r="U13" i="49"/>
  <c r="U12" i="49"/>
  <c r="U11" i="49"/>
  <c r="U10" i="49"/>
  <c r="U9" i="49"/>
  <c r="U8" i="49"/>
  <c r="J8" i="49"/>
  <c r="U7" i="49"/>
  <c r="U6" i="49"/>
  <c r="U5" i="49"/>
  <c r="F5" i="49"/>
  <c r="R176" i="48"/>
  <c r="E176" i="48"/>
  <c r="R175" i="48"/>
  <c r="E175" i="48"/>
  <c r="R174" i="48"/>
  <c r="E174" i="48"/>
  <c r="R173" i="48"/>
  <c r="E173" i="48"/>
  <c r="R172" i="48"/>
  <c r="E172" i="48"/>
  <c r="R171" i="48"/>
  <c r="E171" i="48"/>
  <c r="R169" i="48"/>
  <c r="E169" i="48"/>
  <c r="R168" i="48"/>
  <c r="E168" i="48"/>
  <c r="R167" i="48"/>
  <c r="E167" i="48"/>
  <c r="R166" i="48"/>
  <c r="E166" i="48"/>
  <c r="R165" i="48"/>
  <c r="E165" i="48"/>
  <c r="R164" i="48"/>
  <c r="E164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E144" i="48"/>
  <c r="E143" i="48"/>
  <c r="E142" i="48"/>
  <c r="E141" i="48"/>
  <c r="E140" i="48"/>
  <c r="E139" i="48"/>
  <c r="E138" i="48"/>
  <c r="E137" i="48"/>
  <c r="E136" i="48"/>
  <c r="E135" i="48"/>
  <c r="E134" i="48"/>
  <c r="E133" i="48"/>
  <c r="E132" i="48"/>
  <c r="E131" i="48"/>
  <c r="E130" i="48"/>
  <c r="E129" i="48"/>
  <c r="E128" i="48"/>
  <c r="E127" i="48"/>
  <c r="E126" i="48"/>
  <c r="E125" i="48"/>
  <c r="E124" i="48"/>
  <c r="E123" i="48"/>
  <c r="E122" i="48"/>
  <c r="E121" i="48"/>
  <c r="E120" i="48"/>
  <c r="E119" i="48"/>
  <c r="E118" i="48"/>
  <c r="E117" i="48"/>
  <c r="Q91" i="48"/>
  <c r="Q90" i="48"/>
  <c r="Q89" i="48"/>
  <c r="Q88" i="48"/>
  <c r="O87" i="48"/>
  <c r="P87" i="48"/>
  <c r="Q87" i="48"/>
  <c r="Q86" i="48"/>
  <c r="Q85" i="48"/>
  <c r="Q84" i="48"/>
  <c r="Q83" i="48"/>
  <c r="O81" i="48"/>
  <c r="P81" i="48"/>
  <c r="Q81" i="48"/>
  <c r="Q80" i="48"/>
  <c r="Q79" i="48"/>
  <c r="Q78" i="48"/>
  <c r="O77" i="48"/>
  <c r="P77" i="48"/>
  <c r="Q77" i="48"/>
  <c r="Q76" i="48"/>
  <c r="Q75" i="48"/>
  <c r="Q74" i="48"/>
  <c r="O73" i="48"/>
  <c r="P73" i="48"/>
  <c r="Q73" i="48"/>
  <c r="Q72" i="48"/>
  <c r="Q71" i="48"/>
  <c r="Q70" i="48"/>
  <c r="O68" i="48"/>
  <c r="P68" i="48"/>
  <c r="Q68" i="48"/>
  <c r="Q67" i="48"/>
  <c r="Q66" i="48"/>
  <c r="Q65" i="48"/>
  <c r="O64" i="48"/>
  <c r="P64" i="48"/>
  <c r="Q64" i="48"/>
  <c r="Q63" i="48"/>
  <c r="Q62" i="48"/>
  <c r="Q61" i="48"/>
  <c r="Q60" i="48"/>
  <c r="Q59" i="48"/>
  <c r="O58" i="48"/>
  <c r="P58" i="48"/>
  <c r="Q58" i="48"/>
  <c r="Q57" i="48"/>
  <c r="Q56" i="48"/>
  <c r="Q55" i="48"/>
  <c r="Q54" i="48"/>
  <c r="Q53" i="48"/>
  <c r="O52" i="48"/>
  <c r="P52" i="48"/>
  <c r="Q52" i="48"/>
  <c r="Q51" i="48"/>
  <c r="Q50" i="48"/>
  <c r="Q49" i="48"/>
  <c r="Q48" i="48"/>
  <c r="Q47" i="48"/>
  <c r="J47" i="48"/>
  <c r="I47" i="48"/>
  <c r="U19" i="48"/>
  <c r="U18" i="48"/>
  <c r="U17" i="48"/>
  <c r="U16" i="48"/>
  <c r="U15" i="48"/>
  <c r="U14" i="48"/>
  <c r="U13" i="48"/>
  <c r="U12" i="48"/>
  <c r="Q12" i="48"/>
  <c r="U11" i="48"/>
  <c r="U10" i="48"/>
  <c r="U9" i="48"/>
  <c r="U8" i="48"/>
  <c r="J8" i="48"/>
  <c r="U7" i="48"/>
  <c r="U6" i="48"/>
  <c r="U5" i="48"/>
  <c r="F5" i="48"/>
  <c r="R176" i="47"/>
  <c r="E176" i="47"/>
  <c r="R175" i="47"/>
  <c r="E175" i="47"/>
  <c r="R174" i="47"/>
  <c r="E174" i="47"/>
  <c r="R173" i="47"/>
  <c r="E173" i="47"/>
  <c r="R172" i="47"/>
  <c r="E172" i="47"/>
  <c r="R171" i="47"/>
  <c r="E171" i="47"/>
  <c r="R169" i="47"/>
  <c r="E169" i="47"/>
  <c r="R168" i="47"/>
  <c r="E168" i="47"/>
  <c r="R167" i="47"/>
  <c r="E167" i="47"/>
  <c r="R166" i="47"/>
  <c r="E166" i="47"/>
  <c r="R165" i="47"/>
  <c r="E165" i="47"/>
  <c r="R164" i="47"/>
  <c r="E164" i="47"/>
  <c r="E160" i="47"/>
  <c r="E159" i="47"/>
  <c r="E158" i="47"/>
  <c r="E157" i="47"/>
  <c r="E156" i="47"/>
  <c r="E155" i="47"/>
  <c r="E154" i="47"/>
  <c r="E153" i="47"/>
  <c r="E152" i="47"/>
  <c r="E151" i="47"/>
  <c r="E150" i="47"/>
  <c r="E149" i="47"/>
  <c r="E148" i="47"/>
  <c r="E147" i="47"/>
  <c r="E146" i="47"/>
  <c r="E145" i="47"/>
  <c r="E144" i="47"/>
  <c r="E143" i="47"/>
  <c r="E142" i="47"/>
  <c r="E141" i="47"/>
  <c r="E140" i="47"/>
  <c r="E139" i="47"/>
  <c r="E138" i="47"/>
  <c r="E137" i="47"/>
  <c r="E136" i="47"/>
  <c r="E135" i="47"/>
  <c r="E134" i="47"/>
  <c r="E133" i="47"/>
  <c r="E132" i="47"/>
  <c r="E131" i="47"/>
  <c r="E130" i="47"/>
  <c r="E129" i="47"/>
  <c r="E128" i="47"/>
  <c r="E127" i="47"/>
  <c r="E126" i="47"/>
  <c r="E125" i="47"/>
  <c r="E124" i="47"/>
  <c r="E123" i="47"/>
  <c r="E122" i="47"/>
  <c r="E121" i="47"/>
  <c r="E120" i="47"/>
  <c r="E119" i="47"/>
  <c r="E118" i="47"/>
  <c r="E117" i="47"/>
  <c r="Q91" i="47"/>
  <c r="Q90" i="47"/>
  <c r="Q89" i="47"/>
  <c r="Q88" i="47"/>
  <c r="O87" i="47"/>
  <c r="P87" i="47"/>
  <c r="Q87" i="47"/>
  <c r="Q86" i="47"/>
  <c r="Q85" i="47"/>
  <c r="Q84" i="47"/>
  <c r="Q83" i="47"/>
  <c r="O81" i="47"/>
  <c r="P81" i="47"/>
  <c r="Q81" i="47"/>
  <c r="Q80" i="47"/>
  <c r="Q79" i="47"/>
  <c r="Q78" i="47"/>
  <c r="O77" i="47"/>
  <c r="P77" i="47"/>
  <c r="Q77" i="47"/>
  <c r="Q76" i="47"/>
  <c r="Q75" i="47"/>
  <c r="Q74" i="47"/>
  <c r="O73" i="47"/>
  <c r="P73" i="47"/>
  <c r="Q73" i="47"/>
  <c r="Q72" i="47"/>
  <c r="Q71" i="47"/>
  <c r="Q70" i="47"/>
  <c r="O68" i="47"/>
  <c r="P68" i="47"/>
  <c r="Q68" i="47"/>
  <c r="Q67" i="47"/>
  <c r="Q66" i="47"/>
  <c r="Q65" i="47"/>
  <c r="O64" i="47"/>
  <c r="Q64" i="47"/>
  <c r="Q63" i="47"/>
  <c r="Q62" i="47"/>
  <c r="Q61" i="47"/>
  <c r="Q60" i="47"/>
  <c r="Q59" i="47"/>
  <c r="O58" i="47"/>
  <c r="P58" i="47"/>
  <c r="Q58" i="47"/>
  <c r="Q57" i="47"/>
  <c r="Q56" i="47"/>
  <c r="Q55" i="47"/>
  <c r="Q54" i="47"/>
  <c r="Q53" i="47"/>
  <c r="O52" i="47"/>
  <c r="P52" i="47"/>
  <c r="Q52" i="47"/>
  <c r="Q51" i="47"/>
  <c r="Q50" i="47"/>
  <c r="Q49" i="47"/>
  <c r="Q48" i="47"/>
  <c r="Q47" i="47"/>
  <c r="J47" i="47"/>
  <c r="I47" i="47"/>
  <c r="U19" i="47"/>
  <c r="U18" i="47"/>
  <c r="U17" i="47"/>
  <c r="U16" i="47"/>
  <c r="U15" i="47"/>
  <c r="U14" i="47"/>
  <c r="U13" i="47"/>
  <c r="U12" i="47"/>
  <c r="Q12" i="47"/>
  <c r="U11" i="47"/>
  <c r="U10" i="47"/>
  <c r="U9" i="47"/>
  <c r="U8" i="47"/>
  <c r="J8" i="47"/>
  <c r="U7" i="47"/>
  <c r="U6" i="47"/>
  <c r="U5" i="47"/>
  <c r="F5" i="47"/>
  <c r="R176" i="46"/>
  <c r="E176" i="46"/>
  <c r="R175" i="46"/>
  <c r="E175" i="46"/>
  <c r="R174" i="46"/>
  <c r="E174" i="46"/>
  <c r="R173" i="46"/>
  <c r="E173" i="46"/>
  <c r="R172" i="46"/>
  <c r="E172" i="46"/>
  <c r="R171" i="46"/>
  <c r="E171" i="46"/>
  <c r="R169" i="46"/>
  <c r="E169" i="46"/>
  <c r="R168" i="46"/>
  <c r="E168" i="46"/>
  <c r="R167" i="46"/>
  <c r="E167" i="46"/>
  <c r="R166" i="46"/>
  <c r="E166" i="46"/>
  <c r="R165" i="46"/>
  <c r="E165" i="46"/>
  <c r="R164" i="46"/>
  <c r="E164" i="46"/>
  <c r="E160" i="46"/>
  <c r="E159" i="46"/>
  <c r="E158" i="46"/>
  <c r="E157" i="46"/>
  <c r="E156" i="46"/>
  <c r="E155" i="46"/>
  <c r="E154" i="46"/>
  <c r="E153" i="46"/>
  <c r="E152" i="46"/>
  <c r="E151" i="46"/>
  <c r="E150" i="46"/>
  <c r="E149" i="46"/>
  <c r="E148" i="46"/>
  <c r="E147" i="46"/>
  <c r="E146" i="46"/>
  <c r="E145" i="46"/>
  <c r="E144" i="46"/>
  <c r="E143" i="46"/>
  <c r="E142" i="46"/>
  <c r="E141" i="46"/>
  <c r="E140" i="46"/>
  <c r="E139" i="46"/>
  <c r="E138" i="46"/>
  <c r="E137" i="46"/>
  <c r="E136" i="46"/>
  <c r="E135" i="46"/>
  <c r="E134" i="46"/>
  <c r="E133" i="46"/>
  <c r="E132" i="46"/>
  <c r="E131" i="46"/>
  <c r="E130" i="46"/>
  <c r="E129" i="46"/>
  <c r="E128" i="46"/>
  <c r="E127" i="46"/>
  <c r="E126" i="46"/>
  <c r="E125" i="46"/>
  <c r="E124" i="46"/>
  <c r="E123" i="46"/>
  <c r="E122" i="46"/>
  <c r="E121" i="46"/>
  <c r="E120" i="46"/>
  <c r="E119" i="46"/>
  <c r="E118" i="46"/>
  <c r="E117" i="46"/>
  <c r="Q91" i="46"/>
  <c r="Q90" i="46"/>
  <c r="Q89" i="46"/>
  <c r="Q88" i="46"/>
  <c r="O87" i="46"/>
  <c r="P87" i="46"/>
  <c r="Q87" i="46"/>
  <c r="Q86" i="46"/>
  <c r="Q85" i="46"/>
  <c r="Q84" i="46"/>
  <c r="Q83" i="46"/>
  <c r="O81" i="46"/>
  <c r="P81" i="46"/>
  <c r="Q81" i="46"/>
  <c r="Q80" i="46"/>
  <c r="Q79" i="46"/>
  <c r="Q78" i="46"/>
  <c r="O77" i="46"/>
  <c r="P77" i="46"/>
  <c r="Q77" i="46"/>
  <c r="Q76" i="46"/>
  <c r="Q75" i="46"/>
  <c r="Q74" i="46"/>
  <c r="O73" i="46"/>
  <c r="P73" i="46"/>
  <c r="Q73" i="46"/>
  <c r="Q72" i="46"/>
  <c r="Q71" i="46"/>
  <c r="Q70" i="46"/>
  <c r="O68" i="46"/>
  <c r="P68" i="46"/>
  <c r="Q68" i="46"/>
  <c r="Q67" i="46"/>
  <c r="Q66" i="46"/>
  <c r="Q65" i="46"/>
  <c r="O64" i="46"/>
  <c r="P64" i="46"/>
  <c r="Q64" i="46"/>
  <c r="Q63" i="46"/>
  <c r="Q62" i="46"/>
  <c r="Q61" i="46"/>
  <c r="Q60" i="46"/>
  <c r="Q59" i="46"/>
  <c r="O58" i="46"/>
  <c r="P58" i="46"/>
  <c r="Q58" i="46"/>
  <c r="Q57" i="46"/>
  <c r="Q56" i="46"/>
  <c r="Q55" i="46"/>
  <c r="Q54" i="46"/>
  <c r="Q53" i="46"/>
  <c r="O52" i="46"/>
  <c r="P52" i="46"/>
  <c r="Q52" i="46"/>
  <c r="Q51" i="46"/>
  <c r="Q50" i="46"/>
  <c r="Q49" i="46"/>
  <c r="Q48" i="46"/>
  <c r="Q47" i="46"/>
  <c r="J47" i="46"/>
  <c r="I47" i="46"/>
  <c r="U19" i="46"/>
  <c r="U18" i="46"/>
  <c r="U17" i="46"/>
  <c r="U16" i="46"/>
  <c r="U15" i="46"/>
  <c r="U14" i="46"/>
  <c r="U13" i="46"/>
  <c r="U12" i="46"/>
  <c r="Q12" i="46"/>
  <c r="U11" i="46"/>
  <c r="U10" i="46"/>
  <c r="U9" i="46"/>
  <c r="U8" i="46"/>
  <c r="J8" i="46"/>
  <c r="U7" i="46"/>
  <c r="U6" i="46"/>
  <c r="U5" i="46"/>
  <c r="F5" i="46"/>
  <c r="R176" i="45"/>
  <c r="E176" i="45"/>
  <c r="R175" i="45"/>
  <c r="E175" i="45"/>
  <c r="R174" i="45"/>
  <c r="E174" i="45"/>
  <c r="R173" i="45"/>
  <c r="E173" i="45"/>
  <c r="R172" i="45"/>
  <c r="E172" i="45"/>
  <c r="R171" i="45"/>
  <c r="E171" i="45"/>
  <c r="R169" i="45"/>
  <c r="E169" i="45"/>
  <c r="R168" i="45"/>
  <c r="E168" i="45"/>
  <c r="R167" i="45"/>
  <c r="E167" i="45"/>
  <c r="R166" i="45"/>
  <c r="E166" i="45"/>
  <c r="R165" i="45"/>
  <c r="E165" i="45"/>
  <c r="R164" i="45"/>
  <c r="E164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Q91" i="45"/>
  <c r="Q90" i="45"/>
  <c r="Q89" i="45"/>
  <c r="Q88" i="45"/>
  <c r="O87" i="45"/>
  <c r="P87" i="45"/>
  <c r="Q87" i="45"/>
  <c r="Q86" i="45"/>
  <c r="Q85" i="45"/>
  <c r="Q84" i="45"/>
  <c r="Q83" i="45"/>
  <c r="O81" i="45"/>
  <c r="P81" i="45"/>
  <c r="Q81" i="45"/>
  <c r="Q80" i="45"/>
  <c r="Q79" i="45"/>
  <c r="Q78" i="45"/>
  <c r="O77" i="45"/>
  <c r="P77" i="45"/>
  <c r="Q77" i="45"/>
  <c r="Q76" i="45"/>
  <c r="Q75" i="45"/>
  <c r="Q74" i="45"/>
  <c r="O73" i="45"/>
  <c r="P73" i="45"/>
  <c r="Q73" i="45"/>
  <c r="Q72" i="45"/>
  <c r="Q71" i="45"/>
  <c r="Q70" i="45"/>
  <c r="O68" i="45"/>
  <c r="P68" i="45"/>
  <c r="Q68" i="45"/>
  <c r="Q67" i="45"/>
  <c r="Q66" i="45"/>
  <c r="Q65" i="45"/>
  <c r="O64" i="45"/>
  <c r="P64" i="45"/>
  <c r="Q64" i="45"/>
  <c r="Q63" i="45"/>
  <c r="Q62" i="45"/>
  <c r="Q61" i="45"/>
  <c r="Q60" i="45"/>
  <c r="Q59" i="45"/>
  <c r="O58" i="45"/>
  <c r="P58" i="45"/>
  <c r="Q58" i="45"/>
  <c r="Q57" i="45"/>
  <c r="Q56" i="45"/>
  <c r="Q55" i="45"/>
  <c r="Q54" i="45"/>
  <c r="Q53" i="45"/>
  <c r="O52" i="45"/>
  <c r="P52" i="45"/>
  <c r="Q52" i="45"/>
  <c r="Q51" i="45"/>
  <c r="Q50" i="45"/>
  <c r="Q49" i="45"/>
  <c r="Q48" i="45"/>
  <c r="Q47" i="45"/>
  <c r="J47" i="45"/>
  <c r="I47" i="45"/>
  <c r="U19" i="45"/>
  <c r="U18" i="45"/>
  <c r="U17" i="45"/>
  <c r="U16" i="45"/>
  <c r="U15" i="45"/>
  <c r="U14" i="45"/>
  <c r="U13" i="45"/>
  <c r="U12" i="45"/>
  <c r="Q12" i="45"/>
  <c r="U11" i="45"/>
  <c r="U10" i="45"/>
  <c r="U9" i="45"/>
  <c r="U8" i="45"/>
  <c r="J8" i="45"/>
  <c r="U7" i="45"/>
  <c r="U6" i="45"/>
  <c r="U5" i="45"/>
  <c r="F5" i="45"/>
  <c r="R176" i="44"/>
  <c r="E176" i="44"/>
  <c r="R175" i="44"/>
  <c r="E175" i="44"/>
  <c r="R174" i="44"/>
  <c r="E174" i="44"/>
  <c r="R173" i="44"/>
  <c r="E173" i="44"/>
  <c r="R172" i="44"/>
  <c r="E172" i="44"/>
  <c r="R171" i="44"/>
  <c r="E171" i="44"/>
  <c r="R169" i="44"/>
  <c r="E169" i="44"/>
  <c r="R168" i="44"/>
  <c r="E168" i="44"/>
  <c r="R167" i="44"/>
  <c r="E167" i="44"/>
  <c r="R166" i="44"/>
  <c r="E166" i="44"/>
  <c r="R165" i="44"/>
  <c r="E165" i="44"/>
  <c r="R164" i="44"/>
  <c r="E164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Q91" i="44"/>
  <c r="Q90" i="44"/>
  <c r="Q89" i="44"/>
  <c r="Q88" i="44"/>
  <c r="O87" i="44"/>
  <c r="P87" i="44"/>
  <c r="Q87" i="44"/>
  <c r="Q86" i="44"/>
  <c r="Q85" i="44"/>
  <c r="Q84" i="44"/>
  <c r="Q83" i="44"/>
  <c r="O81" i="44"/>
  <c r="P81" i="44"/>
  <c r="Q81" i="44"/>
  <c r="Q80" i="44"/>
  <c r="Q79" i="44"/>
  <c r="Q78" i="44"/>
  <c r="O77" i="44"/>
  <c r="P77" i="44"/>
  <c r="Q77" i="44"/>
  <c r="Q76" i="44"/>
  <c r="Q75" i="44"/>
  <c r="Q74" i="44"/>
  <c r="O73" i="44"/>
  <c r="P73" i="44"/>
  <c r="Q73" i="44"/>
  <c r="Q72" i="44"/>
  <c r="Q71" i="44"/>
  <c r="Q70" i="44"/>
  <c r="O68" i="44"/>
  <c r="P68" i="44"/>
  <c r="Q68" i="44"/>
  <c r="Q67" i="44"/>
  <c r="Q66" i="44"/>
  <c r="Q65" i="44"/>
  <c r="O64" i="44"/>
  <c r="P64" i="44"/>
  <c r="Q64" i="44"/>
  <c r="Q63" i="44"/>
  <c r="Q62" i="44"/>
  <c r="Q61" i="44"/>
  <c r="Q60" i="44"/>
  <c r="Q59" i="44"/>
  <c r="O58" i="44"/>
  <c r="P58" i="44"/>
  <c r="Q58" i="44"/>
  <c r="Q57" i="44"/>
  <c r="Q56" i="44"/>
  <c r="Q55" i="44"/>
  <c r="Q54" i="44"/>
  <c r="Q53" i="44"/>
  <c r="O52" i="44"/>
  <c r="P52" i="44"/>
  <c r="Q52" i="44"/>
  <c r="Q51" i="44"/>
  <c r="Q50" i="44"/>
  <c r="Q49" i="44"/>
  <c r="Q48" i="44"/>
  <c r="Q47" i="44"/>
  <c r="J47" i="44"/>
  <c r="I47" i="44"/>
  <c r="U19" i="44"/>
  <c r="U18" i="44"/>
  <c r="U17" i="44"/>
  <c r="U16" i="44"/>
  <c r="U15" i="44"/>
  <c r="U14" i="44"/>
  <c r="U13" i="44"/>
  <c r="U12" i="44"/>
  <c r="Q12" i="44"/>
  <c r="U11" i="44"/>
  <c r="U10" i="44"/>
  <c r="U9" i="44"/>
  <c r="U8" i="44"/>
  <c r="J8" i="44"/>
  <c r="U7" i="44"/>
  <c r="U6" i="44"/>
  <c r="U5" i="44"/>
  <c r="F5" i="44"/>
  <c r="R176" i="43"/>
  <c r="E176" i="43"/>
  <c r="R175" i="43"/>
  <c r="E175" i="43"/>
  <c r="R174" i="43"/>
  <c r="E174" i="43"/>
  <c r="R173" i="43"/>
  <c r="E173" i="43"/>
  <c r="R172" i="43"/>
  <c r="E172" i="43"/>
  <c r="R171" i="43"/>
  <c r="E171" i="43"/>
  <c r="R169" i="43"/>
  <c r="E169" i="43"/>
  <c r="R168" i="43"/>
  <c r="E168" i="43"/>
  <c r="R167" i="43"/>
  <c r="E167" i="43"/>
  <c r="R166" i="43"/>
  <c r="E166" i="43"/>
  <c r="R165" i="43"/>
  <c r="E165" i="43"/>
  <c r="R164" i="43"/>
  <c r="E164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Q91" i="43"/>
  <c r="Q90" i="43"/>
  <c r="Q89" i="43"/>
  <c r="Q88" i="43"/>
  <c r="O87" i="43"/>
  <c r="P87" i="43"/>
  <c r="Q87" i="43"/>
  <c r="Q86" i="43"/>
  <c r="Q85" i="43"/>
  <c r="Q84" i="43"/>
  <c r="Q83" i="43"/>
  <c r="O81" i="43"/>
  <c r="P81" i="43"/>
  <c r="Q81" i="43"/>
  <c r="Q80" i="43"/>
  <c r="Q79" i="43"/>
  <c r="Q78" i="43"/>
  <c r="P77" i="43"/>
  <c r="Q77" i="43"/>
  <c r="Q76" i="43"/>
  <c r="Q75" i="43"/>
  <c r="Q74" i="43"/>
  <c r="P73" i="43"/>
  <c r="Q73" i="43"/>
  <c r="Q72" i="43"/>
  <c r="Q71" i="43"/>
  <c r="Q70" i="43"/>
  <c r="O68" i="43"/>
  <c r="P68" i="43"/>
  <c r="Q68" i="43"/>
  <c r="Q67" i="43"/>
  <c r="Q66" i="43"/>
  <c r="Q65" i="43"/>
  <c r="O64" i="43"/>
  <c r="P64" i="43"/>
  <c r="Q64" i="43"/>
  <c r="Q63" i="43"/>
  <c r="Q62" i="43"/>
  <c r="Q61" i="43"/>
  <c r="Q60" i="43"/>
  <c r="Q59" i="43"/>
  <c r="O58" i="43"/>
  <c r="P58" i="43"/>
  <c r="Q58" i="43"/>
  <c r="Q57" i="43"/>
  <c r="Q56" i="43"/>
  <c r="Q55" i="43"/>
  <c r="Q54" i="43"/>
  <c r="Q53" i="43"/>
  <c r="O52" i="43"/>
  <c r="P52" i="43"/>
  <c r="Q52" i="43"/>
  <c r="Q51" i="43"/>
  <c r="Q50" i="43"/>
  <c r="Q49" i="43"/>
  <c r="Q48" i="43"/>
  <c r="Q47" i="43"/>
  <c r="J47" i="43"/>
  <c r="I47" i="43"/>
  <c r="U19" i="43"/>
  <c r="U18" i="43"/>
  <c r="U17" i="43"/>
  <c r="U16" i="43"/>
  <c r="U15" i="43"/>
  <c r="U14" i="43"/>
  <c r="U13" i="43"/>
  <c r="U12" i="43"/>
  <c r="Q12" i="43"/>
  <c r="U11" i="43"/>
  <c r="U10" i="43"/>
  <c r="U9" i="43"/>
  <c r="U8" i="43"/>
  <c r="J8" i="43"/>
  <c r="U7" i="43"/>
  <c r="U6" i="43"/>
  <c r="U5" i="43"/>
  <c r="F5" i="43"/>
  <c r="R176" i="42"/>
  <c r="E176" i="42"/>
  <c r="R175" i="42"/>
  <c r="E175" i="42"/>
  <c r="R174" i="42"/>
  <c r="E174" i="42"/>
  <c r="R173" i="42"/>
  <c r="E173" i="42"/>
  <c r="R172" i="42"/>
  <c r="E172" i="42"/>
  <c r="R171" i="42"/>
  <c r="E171" i="42"/>
  <c r="R169" i="42"/>
  <c r="E169" i="42"/>
  <c r="R168" i="42"/>
  <c r="E168" i="42"/>
  <c r="R167" i="42"/>
  <c r="E167" i="42"/>
  <c r="R166" i="42"/>
  <c r="E166" i="42"/>
  <c r="R165" i="42"/>
  <c r="E165" i="42"/>
  <c r="R164" i="42"/>
  <c r="E164" i="42"/>
  <c r="E160" i="42"/>
  <c r="E159" i="42"/>
  <c r="E158" i="42"/>
  <c r="E157" i="42"/>
  <c r="E156" i="42"/>
  <c r="E155" i="42"/>
  <c r="E154" i="42"/>
  <c r="E153" i="42"/>
  <c r="E152" i="42"/>
  <c r="E151" i="42"/>
  <c r="E150" i="42"/>
  <c r="E149" i="42"/>
  <c r="E148" i="42"/>
  <c r="E147" i="42"/>
  <c r="E146" i="42"/>
  <c r="E145" i="42"/>
  <c r="E144" i="42"/>
  <c r="E143" i="42"/>
  <c r="E142" i="42"/>
  <c r="E141" i="42"/>
  <c r="E140" i="42"/>
  <c r="E139" i="42"/>
  <c r="E138" i="42"/>
  <c r="E137" i="42"/>
  <c r="E136" i="42"/>
  <c r="E135" i="42"/>
  <c r="E134" i="42"/>
  <c r="E133" i="42"/>
  <c r="E132" i="42"/>
  <c r="E131" i="42"/>
  <c r="E130" i="42"/>
  <c r="E129" i="42"/>
  <c r="E128" i="42"/>
  <c r="E127" i="42"/>
  <c r="E126" i="42"/>
  <c r="E125" i="42"/>
  <c r="E124" i="42"/>
  <c r="E123" i="42"/>
  <c r="E122" i="42"/>
  <c r="E121" i="42"/>
  <c r="E120" i="42"/>
  <c r="E119" i="42"/>
  <c r="E118" i="42"/>
  <c r="E117" i="42"/>
  <c r="Q91" i="42"/>
  <c r="Q90" i="42"/>
  <c r="Q89" i="42"/>
  <c r="Q88" i="42"/>
  <c r="O87" i="42"/>
  <c r="P87" i="42"/>
  <c r="Q87" i="42"/>
  <c r="Q86" i="42"/>
  <c r="Q85" i="42"/>
  <c r="Q84" i="42"/>
  <c r="Q83" i="42"/>
  <c r="O81" i="42"/>
  <c r="P81" i="42"/>
  <c r="Q81" i="42"/>
  <c r="Q80" i="42"/>
  <c r="Q79" i="42"/>
  <c r="Q78" i="42"/>
  <c r="O77" i="42"/>
  <c r="P77" i="42"/>
  <c r="Q77" i="42"/>
  <c r="Q76" i="42"/>
  <c r="Q75" i="42"/>
  <c r="Q74" i="42"/>
  <c r="P73" i="42"/>
  <c r="Q73" i="42"/>
  <c r="Q72" i="42"/>
  <c r="Q71" i="42"/>
  <c r="Q70" i="42"/>
  <c r="O68" i="42"/>
  <c r="P68" i="42"/>
  <c r="Q68" i="42"/>
  <c r="Q67" i="42"/>
  <c r="Q66" i="42"/>
  <c r="Q65" i="42"/>
  <c r="O64" i="42"/>
  <c r="P64" i="42"/>
  <c r="Q64" i="42"/>
  <c r="Q63" i="42"/>
  <c r="Q62" i="42"/>
  <c r="Q61" i="42"/>
  <c r="Q60" i="42"/>
  <c r="Q59" i="42"/>
  <c r="O58" i="42"/>
  <c r="P58" i="42"/>
  <c r="Q58" i="42"/>
  <c r="Q57" i="42"/>
  <c r="Q56" i="42"/>
  <c r="Q55" i="42"/>
  <c r="Q54" i="42"/>
  <c r="Q53" i="42"/>
  <c r="O52" i="42"/>
  <c r="P52" i="42"/>
  <c r="Q52" i="42"/>
  <c r="Q51" i="42"/>
  <c r="Q50" i="42"/>
  <c r="Q49" i="42"/>
  <c r="Q48" i="42"/>
  <c r="Q47" i="42"/>
  <c r="J47" i="42"/>
  <c r="I47" i="42"/>
  <c r="U19" i="42"/>
  <c r="U18" i="42"/>
  <c r="U17" i="42"/>
  <c r="U16" i="42"/>
  <c r="U15" i="42"/>
  <c r="U14" i="42"/>
  <c r="U13" i="42"/>
  <c r="U12" i="42"/>
  <c r="Q12" i="42"/>
  <c r="U11" i="42"/>
  <c r="U10" i="42"/>
  <c r="U9" i="42"/>
  <c r="U8" i="42"/>
  <c r="J8" i="42"/>
  <c r="U7" i="42"/>
  <c r="U6" i="42"/>
  <c r="U5" i="42"/>
  <c r="F5" i="42"/>
  <c r="R176" i="41"/>
  <c r="E176" i="41"/>
  <c r="R175" i="41"/>
  <c r="E175" i="41"/>
  <c r="R174" i="41"/>
  <c r="E174" i="41"/>
  <c r="R173" i="41"/>
  <c r="E173" i="41"/>
  <c r="R172" i="41"/>
  <c r="E172" i="41"/>
  <c r="R171" i="41"/>
  <c r="E171" i="41"/>
  <c r="R169" i="41"/>
  <c r="E169" i="41"/>
  <c r="R168" i="41"/>
  <c r="E168" i="41"/>
  <c r="R167" i="41"/>
  <c r="E167" i="41"/>
  <c r="R166" i="41"/>
  <c r="E166" i="41"/>
  <c r="R165" i="41"/>
  <c r="E165" i="41"/>
  <c r="R164" i="41"/>
  <c r="E164" i="41"/>
  <c r="E160" i="41"/>
  <c r="E159" i="41"/>
  <c r="E158" i="41"/>
  <c r="E157" i="41"/>
  <c r="E156" i="41"/>
  <c r="E155" i="41"/>
  <c r="E154" i="41"/>
  <c r="E153" i="41"/>
  <c r="E152" i="41"/>
  <c r="E151" i="41"/>
  <c r="E150" i="41"/>
  <c r="E149" i="41"/>
  <c r="E148" i="41"/>
  <c r="E147" i="41"/>
  <c r="E146" i="41"/>
  <c r="E145" i="41"/>
  <c r="E144" i="41"/>
  <c r="E143" i="41"/>
  <c r="E142" i="41"/>
  <c r="E141" i="41"/>
  <c r="E140" i="41"/>
  <c r="E139" i="41"/>
  <c r="E138" i="41"/>
  <c r="E137" i="41"/>
  <c r="E136" i="41"/>
  <c r="E135" i="41"/>
  <c r="E134" i="41"/>
  <c r="E133" i="41"/>
  <c r="E132" i="41"/>
  <c r="E131" i="41"/>
  <c r="E130" i="41"/>
  <c r="E129" i="41"/>
  <c r="E128" i="41"/>
  <c r="E127" i="41"/>
  <c r="E126" i="41"/>
  <c r="E125" i="41"/>
  <c r="E124" i="41"/>
  <c r="E123" i="41"/>
  <c r="E122" i="41"/>
  <c r="E121" i="41"/>
  <c r="E120" i="41"/>
  <c r="E119" i="41"/>
  <c r="E118" i="41"/>
  <c r="E117" i="41"/>
  <c r="Q91" i="41"/>
  <c r="Q90" i="41"/>
  <c r="Q89" i="41"/>
  <c r="Q88" i="41"/>
  <c r="O87" i="41"/>
  <c r="P87" i="41"/>
  <c r="Q87" i="41"/>
  <c r="Q86" i="41"/>
  <c r="Q85" i="41"/>
  <c r="Q84" i="41"/>
  <c r="Q83" i="41"/>
  <c r="O81" i="41"/>
  <c r="P81" i="41"/>
  <c r="Q81" i="41"/>
  <c r="Q80" i="41"/>
  <c r="Q79" i="41"/>
  <c r="Q78" i="41"/>
  <c r="O77" i="41"/>
  <c r="P77" i="41"/>
  <c r="Q77" i="41"/>
  <c r="Q76" i="41"/>
  <c r="Q75" i="41"/>
  <c r="Q74" i="41"/>
  <c r="O73" i="41"/>
  <c r="P73" i="41"/>
  <c r="Q73" i="41"/>
  <c r="Q72" i="41"/>
  <c r="Q71" i="41"/>
  <c r="Q70" i="41"/>
  <c r="O68" i="41"/>
  <c r="P68" i="41"/>
  <c r="Q68" i="41"/>
  <c r="Q67" i="41"/>
  <c r="Q66" i="41"/>
  <c r="Q65" i="41"/>
  <c r="O64" i="41"/>
  <c r="P64" i="41"/>
  <c r="Q64" i="41"/>
  <c r="Q63" i="41"/>
  <c r="Q62" i="41"/>
  <c r="Q61" i="41"/>
  <c r="Q60" i="41"/>
  <c r="Q59" i="41"/>
  <c r="O58" i="41"/>
  <c r="P58" i="41"/>
  <c r="Q58" i="41"/>
  <c r="Q57" i="41"/>
  <c r="Q56" i="41"/>
  <c r="Q55" i="41"/>
  <c r="Q54" i="41"/>
  <c r="Q53" i="41"/>
  <c r="O52" i="41"/>
  <c r="P52" i="41"/>
  <c r="Q52" i="41"/>
  <c r="Q51" i="41"/>
  <c r="Q50" i="41"/>
  <c r="Q49" i="41"/>
  <c r="Q48" i="41"/>
  <c r="Q47" i="41"/>
  <c r="J47" i="41"/>
  <c r="I47" i="41"/>
  <c r="U19" i="41"/>
  <c r="U18" i="41"/>
  <c r="U17" i="41"/>
  <c r="U16" i="41"/>
  <c r="U15" i="41"/>
  <c r="U14" i="41"/>
  <c r="U13" i="41"/>
  <c r="U12" i="41"/>
  <c r="Q12" i="41"/>
  <c r="U11" i="41"/>
  <c r="U10" i="41"/>
  <c r="U9" i="41"/>
  <c r="U8" i="41"/>
  <c r="J8" i="41"/>
  <c r="U7" i="41"/>
  <c r="U6" i="41"/>
  <c r="U5" i="41"/>
  <c r="F5" i="41"/>
  <c r="R176" i="40"/>
  <c r="E176" i="40"/>
  <c r="R175" i="40"/>
  <c r="E175" i="40"/>
  <c r="R174" i="40"/>
  <c r="E174" i="40"/>
  <c r="R173" i="40"/>
  <c r="E173" i="40"/>
  <c r="R172" i="40"/>
  <c r="E172" i="40"/>
  <c r="R171" i="40"/>
  <c r="E171" i="40"/>
  <c r="R169" i="40"/>
  <c r="E169" i="40"/>
  <c r="R168" i="40"/>
  <c r="E168" i="40"/>
  <c r="R167" i="40"/>
  <c r="E167" i="40"/>
  <c r="R166" i="40"/>
  <c r="E166" i="40"/>
  <c r="R165" i="40"/>
  <c r="E165" i="40"/>
  <c r="R164" i="40"/>
  <c r="E164" i="40"/>
  <c r="E160" i="40"/>
  <c r="E159" i="40"/>
  <c r="E156" i="40"/>
  <c r="E155" i="40"/>
  <c r="E154" i="40"/>
  <c r="E153" i="40"/>
  <c r="E152" i="40"/>
  <c r="E151" i="40"/>
  <c r="E150" i="40"/>
  <c r="E149" i="40"/>
  <c r="E148" i="40"/>
  <c r="E147" i="40"/>
  <c r="E146" i="40"/>
  <c r="E145" i="40"/>
  <c r="E144" i="40"/>
  <c r="E143" i="40"/>
  <c r="E142" i="40"/>
  <c r="E141" i="40"/>
  <c r="E140" i="40"/>
  <c r="E139" i="40"/>
  <c r="E138" i="40"/>
  <c r="E137" i="40"/>
  <c r="E136" i="40"/>
  <c r="E135" i="40"/>
  <c r="E134" i="40"/>
  <c r="E133" i="40"/>
  <c r="E132" i="40"/>
  <c r="E131" i="40"/>
  <c r="E130" i="40"/>
  <c r="E129" i="40"/>
  <c r="E128" i="40"/>
  <c r="E127" i="40"/>
  <c r="E126" i="40"/>
  <c r="E125" i="40"/>
  <c r="E124" i="40"/>
  <c r="E123" i="40"/>
  <c r="E122" i="40"/>
  <c r="E121" i="40"/>
  <c r="E120" i="40"/>
  <c r="E119" i="40"/>
  <c r="E118" i="40"/>
  <c r="E117" i="40"/>
  <c r="Q91" i="40"/>
  <c r="Q90" i="40"/>
  <c r="Q89" i="40"/>
  <c r="Q88" i="40"/>
  <c r="O87" i="40"/>
  <c r="P87" i="40"/>
  <c r="Q87" i="40"/>
  <c r="Q86" i="40"/>
  <c r="Q85" i="40"/>
  <c r="Q84" i="40"/>
  <c r="Q83" i="40"/>
  <c r="O81" i="40"/>
  <c r="P81" i="40"/>
  <c r="Q81" i="40"/>
  <c r="Q80" i="40"/>
  <c r="Q79" i="40"/>
  <c r="Q78" i="40"/>
  <c r="O77" i="40"/>
  <c r="P77" i="40"/>
  <c r="Q77" i="40"/>
  <c r="Q76" i="40"/>
  <c r="Q75" i="40"/>
  <c r="Q74" i="40"/>
  <c r="O73" i="40"/>
  <c r="P73" i="40"/>
  <c r="Q73" i="40"/>
  <c r="Q72" i="40"/>
  <c r="Q71" i="40"/>
  <c r="Q70" i="40"/>
  <c r="O68" i="40"/>
  <c r="P68" i="40"/>
  <c r="Q68" i="40"/>
  <c r="Q67" i="40"/>
  <c r="Q66" i="40"/>
  <c r="Q65" i="40"/>
  <c r="O64" i="40"/>
  <c r="P64" i="40"/>
  <c r="Q64" i="40"/>
  <c r="Q63" i="40"/>
  <c r="Q62" i="40"/>
  <c r="Q61" i="40"/>
  <c r="Q60" i="40"/>
  <c r="Q59" i="40"/>
  <c r="O58" i="40"/>
  <c r="P58" i="40"/>
  <c r="Q58" i="40"/>
  <c r="Q57" i="40"/>
  <c r="Q56" i="40"/>
  <c r="Q55" i="40"/>
  <c r="Q54" i="40"/>
  <c r="Q53" i="40"/>
  <c r="O52" i="40"/>
  <c r="P52" i="40"/>
  <c r="Q52" i="40"/>
  <c r="Q51" i="40"/>
  <c r="Q50" i="40"/>
  <c r="Q49" i="40"/>
  <c r="Q48" i="40"/>
  <c r="Q47" i="40"/>
  <c r="J47" i="40"/>
  <c r="I47" i="40"/>
  <c r="U19" i="40"/>
  <c r="U18" i="40"/>
  <c r="U17" i="40"/>
  <c r="U16" i="40"/>
  <c r="U15" i="40"/>
  <c r="U14" i="40"/>
  <c r="U13" i="40"/>
  <c r="U12" i="40"/>
  <c r="Q12" i="40"/>
  <c r="U11" i="40"/>
  <c r="U10" i="40"/>
  <c r="U9" i="40"/>
  <c r="U8" i="40"/>
  <c r="J8" i="40"/>
  <c r="U7" i="40"/>
  <c r="U6" i="40"/>
  <c r="U5" i="40"/>
  <c r="F5" i="40"/>
  <c r="R176" i="39"/>
  <c r="E176" i="39"/>
  <c r="R175" i="39"/>
  <c r="E175" i="39"/>
  <c r="R174" i="39"/>
  <c r="E174" i="39"/>
  <c r="R173" i="39"/>
  <c r="E173" i="39"/>
  <c r="R172" i="39"/>
  <c r="E172" i="39"/>
  <c r="R171" i="39"/>
  <c r="E171" i="39"/>
  <c r="R169" i="39"/>
  <c r="E169" i="39"/>
  <c r="R168" i="39"/>
  <c r="E168" i="39"/>
  <c r="R167" i="39"/>
  <c r="E167" i="39"/>
  <c r="R166" i="39"/>
  <c r="E166" i="39"/>
  <c r="R165" i="39"/>
  <c r="E165" i="39"/>
  <c r="R164" i="39"/>
  <c r="E164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Q91" i="39"/>
  <c r="Q90" i="39"/>
  <c r="Q89" i="39"/>
  <c r="Q88" i="39"/>
  <c r="O87" i="39"/>
  <c r="P87" i="39"/>
  <c r="Q87" i="39"/>
  <c r="Q86" i="39"/>
  <c r="Q85" i="39"/>
  <c r="Q84" i="39"/>
  <c r="Q83" i="39"/>
  <c r="O81" i="39"/>
  <c r="Q81" i="39"/>
  <c r="Q80" i="39"/>
  <c r="Q79" i="39"/>
  <c r="Q78" i="39"/>
  <c r="O77" i="39"/>
  <c r="P77" i="39"/>
  <c r="Q77" i="39"/>
  <c r="Q76" i="39"/>
  <c r="Q75" i="39"/>
  <c r="Q74" i="39"/>
  <c r="Q73" i="39"/>
  <c r="Q72" i="39"/>
  <c r="Q71" i="39"/>
  <c r="Q70" i="39"/>
  <c r="O68" i="39"/>
  <c r="P68" i="39"/>
  <c r="Q68" i="39"/>
  <c r="Q67" i="39"/>
  <c r="Q66" i="39"/>
  <c r="Q65" i="39"/>
  <c r="O64" i="39"/>
  <c r="Q64" i="39"/>
  <c r="Q63" i="39"/>
  <c r="Q62" i="39"/>
  <c r="Q61" i="39"/>
  <c r="Q60" i="39"/>
  <c r="Q59" i="39"/>
  <c r="O58" i="39"/>
  <c r="Q58" i="39"/>
  <c r="Q57" i="39"/>
  <c r="Q56" i="39"/>
  <c r="Q55" i="39"/>
  <c r="Q54" i="39"/>
  <c r="Q53" i="39"/>
  <c r="O52" i="39"/>
  <c r="P52" i="39"/>
  <c r="Q52" i="39"/>
  <c r="Q51" i="39"/>
  <c r="Q50" i="39"/>
  <c r="Q49" i="39"/>
  <c r="Q48" i="39"/>
  <c r="Q47" i="39"/>
  <c r="J47" i="39"/>
  <c r="I47" i="39"/>
  <c r="U19" i="39"/>
  <c r="U18" i="39"/>
  <c r="U17" i="39"/>
  <c r="U16" i="39"/>
  <c r="U15" i="39"/>
  <c r="U14" i="39"/>
  <c r="U13" i="39"/>
  <c r="U12" i="39"/>
  <c r="Q12" i="39"/>
  <c r="U11" i="39"/>
  <c r="U10" i="39"/>
  <c r="U9" i="39"/>
  <c r="U8" i="39"/>
  <c r="J8" i="39"/>
  <c r="U7" i="39"/>
  <c r="U6" i="39"/>
  <c r="U5" i="39"/>
  <c r="F5" i="39"/>
  <c r="R176" i="38"/>
  <c r="E176" i="38"/>
  <c r="R175" i="38"/>
  <c r="E175" i="38"/>
  <c r="R174" i="38"/>
  <c r="E174" i="38"/>
  <c r="R173" i="38"/>
  <c r="E173" i="38"/>
  <c r="R172" i="38"/>
  <c r="E172" i="38"/>
  <c r="R171" i="38"/>
  <c r="E171" i="38"/>
  <c r="R169" i="38"/>
  <c r="E169" i="38"/>
  <c r="R168" i="38"/>
  <c r="E168" i="38"/>
  <c r="R167" i="38"/>
  <c r="E167" i="38"/>
  <c r="R166" i="38"/>
  <c r="E166" i="38"/>
  <c r="R165" i="38"/>
  <c r="E165" i="38"/>
  <c r="R164" i="38"/>
  <c r="E164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Q91" i="38"/>
  <c r="Q90" i="38"/>
  <c r="Q89" i="38"/>
  <c r="Q88" i="38"/>
  <c r="O87" i="38"/>
  <c r="P87" i="38"/>
  <c r="Q87" i="38"/>
  <c r="Q86" i="38"/>
  <c r="Q85" i="38"/>
  <c r="Q84" i="38"/>
  <c r="Q83" i="38"/>
  <c r="O81" i="38"/>
  <c r="P81" i="38"/>
  <c r="Q81" i="38"/>
  <c r="Q80" i="38"/>
  <c r="Q79" i="38"/>
  <c r="Q78" i="38"/>
  <c r="O77" i="38"/>
  <c r="P77" i="38"/>
  <c r="Q77" i="38"/>
  <c r="Q76" i="38"/>
  <c r="Q75" i="38"/>
  <c r="Q74" i="38"/>
  <c r="O73" i="38"/>
  <c r="P73" i="38"/>
  <c r="Q73" i="38"/>
  <c r="Q72" i="38"/>
  <c r="Q71" i="38"/>
  <c r="Q70" i="38"/>
  <c r="O68" i="38"/>
  <c r="P68" i="38"/>
  <c r="Q68" i="38"/>
  <c r="Q67" i="38"/>
  <c r="Q66" i="38"/>
  <c r="Q65" i="38"/>
  <c r="P64" i="38"/>
  <c r="Q64" i="38"/>
  <c r="Q63" i="38"/>
  <c r="Q62" i="38"/>
  <c r="Q61" i="38"/>
  <c r="Q60" i="38"/>
  <c r="Q59" i="38"/>
  <c r="O58" i="38"/>
  <c r="P58" i="38"/>
  <c r="Q58" i="38"/>
  <c r="Q57" i="38"/>
  <c r="Q56" i="38"/>
  <c r="Q55" i="38"/>
  <c r="Q54" i="38"/>
  <c r="Q53" i="38"/>
  <c r="O52" i="38"/>
  <c r="P52" i="38"/>
  <c r="Q52" i="38"/>
  <c r="Q51" i="38"/>
  <c r="Q50" i="38"/>
  <c r="Q49" i="38"/>
  <c r="Q48" i="38"/>
  <c r="Q47" i="38"/>
  <c r="J47" i="38"/>
  <c r="I47" i="38"/>
  <c r="U19" i="38"/>
  <c r="U18" i="38"/>
  <c r="U17" i="38"/>
  <c r="U16" i="38"/>
  <c r="U15" i="38"/>
  <c r="U14" i="38"/>
  <c r="U13" i="38"/>
  <c r="U12" i="38"/>
  <c r="Q12" i="38"/>
  <c r="U11" i="38"/>
  <c r="U10" i="38"/>
  <c r="U9" i="38"/>
  <c r="U8" i="38"/>
  <c r="J8" i="38"/>
  <c r="U7" i="38"/>
  <c r="U6" i="38"/>
  <c r="U5" i="38"/>
  <c r="F5" i="38"/>
  <c r="R176" i="37"/>
  <c r="E176" i="37"/>
  <c r="R175" i="37"/>
  <c r="E175" i="37"/>
  <c r="R174" i="37"/>
  <c r="E174" i="37"/>
  <c r="R173" i="37"/>
  <c r="E173" i="37"/>
  <c r="R172" i="37"/>
  <c r="E172" i="37"/>
  <c r="R171" i="37"/>
  <c r="E171" i="37"/>
  <c r="R169" i="37"/>
  <c r="E169" i="37"/>
  <c r="R168" i="37"/>
  <c r="E168" i="37"/>
  <c r="R167" i="37"/>
  <c r="E167" i="37"/>
  <c r="R166" i="37"/>
  <c r="E166" i="37"/>
  <c r="R165" i="37"/>
  <c r="E165" i="37"/>
  <c r="R164" i="37"/>
  <c r="E164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Q91" i="37"/>
  <c r="Q90" i="37"/>
  <c r="Q89" i="37"/>
  <c r="Q88" i="37"/>
  <c r="O87" i="37"/>
  <c r="P87" i="37"/>
  <c r="Q87" i="37"/>
  <c r="Q86" i="37"/>
  <c r="Q85" i="37"/>
  <c r="Q84" i="37"/>
  <c r="Q83" i="37"/>
  <c r="O81" i="37"/>
  <c r="P81" i="37"/>
  <c r="Q81" i="37"/>
  <c r="Q80" i="37"/>
  <c r="Q79" i="37"/>
  <c r="Q78" i="37"/>
  <c r="O77" i="37"/>
  <c r="P77" i="37"/>
  <c r="Q77" i="37"/>
  <c r="Q76" i="37"/>
  <c r="Q75" i="37"/>
  <c r="Q74" i="37"/>
  <c r="O73" i="37"/>
  <c r="P73" i="37"/>
  <c r="Q73" i="37"/>
  <c r="Q72" i="37"/>
  <c r="Q71" i="37"/>
  <c r="Q70" i="37"/>
  <c r="O68" i="37"/>
  <c r="P68" i="37"/>
  <c r="Q68" i="37"/>
  <c r="Q67" i="37"/>
  <c r="Q66" i="37"/>
  <c r="Q65" i="37"/>
  <c r="O64" i="37"/>
  <c r="P64" i="37"/>
  <c r="Q64" i="37"/>
  <c r="Q63" i="37"/>
  <c r="Q62" i="37"/>
  <c r="Q61" i="37"/>
  <c r="Q60" i="37"/>
  <c r="Q59" i="37"/>
  <c r="O58" i="37"/>
  <c r="Q58" i="37"/>
  <c r="Q57" i="37"/>
  <c r="Q56" i="37"/>
  <c r="Q55" i="37"/>
  <c r="Q54" i="37"/>
  <c r="Q53" i="37"/>
  <c r="O52" i="37"/>
  <c r="Q52" i="37"/>
  <c r="Q51" i="37"/>
  <c r="Q50" i="37"/>
  <c r="Q49" i="37"/>
  <c r="Q48" i="37"/>
  <c r="Q47" i="37"/>
  <c r="J47" i="37"/>
  <c r="I47" i="37"/>
  <c r="U19" i="37"/>
  <c r="U18" i="37"/>
  <c r="U17" i="37"/>
  <c r="U16" i="37"/>
  <c r="U15" i="37"/>
  <c r="U14" i="37"/>
  <c r="U13" i="37"/>
  <c r="U12" i="37"/>
  <c r="Q12" i="37"/>
  <c r="U11" i="37"/>
  <c r="U10" i="37"/>
  <c r="U9" i="37"/>
  <c r="U8" i="37"/>
  <c r="J8" i="37"/>
  <c r="U7" i="37"/>
  <c r="U6" i="37"/>
  <c r="U5" i="37"/>
  <c r="F5" i="37"/>
  <c r="R176" i="36"/>
  <c r="E176" i="36"/>
  <c r="R175" i="36"/>
  <c r="E175" i="36"/>
  <c r="R174" i="36"/>
  <c r="E174" i="36"/>
  <c r="R173" i="36"/>
  <c r="E173" i="36"/>
  <c r="R172" i="36"/>
  <c r="E172" i="36"/>
  <c r="R171" i="36"/>
  <c r="E171" i="36"/>
  <c r="R169" i="36"/>
  <c r="E169" i="36"/>
  <c r="R168" i="36"/>
  <c r="E168" i="36"/>
  <c r="R167" i="36"/>
  <c r="E167" i="36"/>
  <c r="R166" i="36"/>
  <c r="E166" i="36"/>
  <c r="R165" i="36"/>
  <c r="E165" i="36"/>
  <c r="R164" i="36"/>
  <c r="E164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Q91" i="36"/>
  <c r="Q90" i="36"/>
  <c r="Q89" i="36"/>
  <c r="Q88" i="36"/>
  <c r="P87" i="36"/>
  <c r="Q87" i="36"/>
  <c r="Q86" i="36"/>
  <c r="Q85" i="36"/>
  <c r="Q84" i="36"/>
  <c r="Q83" i="36"/>
  <c r="O81" i="36"/>
  <c r="P81" i="36"/>
  <c r="Q81" i="36"/>
  <c r="Q80" i="36"/>
  <c r="Q79" i="36"/>
  <c r="Q78" i="36"/>
  <c r="P77" i="36"/>
  <c r="Q77" i="36"/>
  <c r="Q76" i="36"/>
  <c r="Q75" i="36"/>
  <c r="Q74" i="36"/>
  <c r="Q73" i="36"/>
  <c r="Q72" i="36"/>
  <c r="Q71" i="36"/>
  <c r="Q70" i="36"/>
  <c r="O68" i="36"/>
  <c r="P68" i="36"/>
  <c r="Q68" i="36"/>
  <c r="Q67" i="36"/>
  <c r="Q66" i="36"/>
  <c r="Q65" i="36"/>
  <c r="O64" i="36"/>
  <c r="P64" i="36"/>
  <c r="Q64" i="36"/>
  <c r="Q63" i="36"/>
  <c r="Q62" i="36"/>
  <c r="Q61" i="36"/>
  <c r="Q60" i="36"/>
  <c r="Q59" i="36"/>
  <c r="O58" i="36"/>
  <c r="P58" i="36"/>
  <c r="Q58" i="36"/>
  <c r="Q57" i="36"/>
  <c r="Q56" i="36"/>
  <c r="Q55" i="36"/>
  <c r="Q54" i="36"/>
  <c r="Q53" i="36"/>
  <c r="O52" i="36"/>
  <c r="P52" i="36"/>
  <c r="Q52" i="36"/>
  <c r="Q51" i="36"/>
  <c r="Q50" i="36"/>
  <c r="Q49" i="36"/>
  <c r="Q48" i="36"/>
  <c r="Q47" i="36"/>
  <c r="J47" i="36"/>
  <c r="I47" i="36"/>
  <c r="U19" i="36"/>
  <c r="U18" i="36"/>
  <c r="U17" i="36"/>
  <c r="U16" i="36"/>
  <c r="U15" i="36"/>
  <c r="U14" i="36"/>
  <c r="U13" i="36"/>
  <c r="U12" i="36"/>
  <c r="Q12" i="36"/>
  <c r="U11" i="36"/>
  <c r="U10" i="36"/>
  <c r="U9" i="36"/>
  <c r="U8" i="36"/>
  <c r="J8" i="36"/>
  <c r="U7" i="36"/>
  <c r="U6" i="36"/>
  <c r="U5" i="36"/>
  <c r="F5" i="36"/>
  <c r="R176" i="35"/>
  <c r="E176" i="35"/>
  <c r="R175" i="35"/>
  <c r="E175" i="35"/>
  <c r="R174" i="35"/>
  <c r="E174" i="35"/>
  <c r="R173" i="35"/>
  <c r="E173" i="35"/>
  <c r="R172" i="35"/>
  <c r="E172" i="35"/>
  <c r="R171" i="35"/>
  <c r="E171" i="35"/>
  <c r="R169" i="35"/>
  <c r="E169" i="35"/>
  <c r="R168" i="35"/>
  <c r="E168" i="35"/>
  <c r="R167" i="35"/>
  <c r="E167" i="35"/>
  <c r="R166" i="35"/>
  <c r="E166" i="35"/>
  <c r="R165" i="35"/>
  <c r="E165" i="35"/>
  <c r="R164" i="35"/>
  <c r="E164" i="35"/>
  <c r="E160" i="35"/>
  <c r="E159" i="35"/>
  <c r="E158" i="35"/>
  <c r="E157" i="35"/>
  <c r="E156" i="35"/>
  <c r="E155" i="35"/>
  <c r="E154" i="35"/>
  <c r="E153" i="35"/>
  <c r="E152" i="35"/>
  <c r="E151" i="35"/>
  <c r="E150" i="35"/>
  <c r="E149" i="35"/>
  <c r="E148" i="35"/>
  <c r="E147" i="35"/>
  <c r="E146" i="35"/>
  <c r="E145" i="35"/>
  <c r="E144" i="35"/>
  <c r="E143" i="35"/>
  <c r="E142" i="35"/>
  <c r="E141" i="35"/>
  <c r="E140" i="35"/>
  <c r="E139" i="35"/>
  <c r="E138" i="35"/>
  <c r="E137" i="35"/>
  <c r="E136" i="35"/>
  <c r="E135" i="35"/>
  <c r="E134" i="35"/>
  <c r="E133" i="35"/>
  <c r="E132" i="35"/>
  <c r="E131" i="35"/>
  <c r="E130" i="35"/>
  <c r="E129" i="35"/>
  <c r="E128" i="35"/>
  <c r="E127" i="35"/>
  <c r="E126" i="35"/>
  <c r="E125" i="35"/>
  <c r="E124" i="35"/>
  <c r="E123" i="35"/>
  <c r="E122" i="35"/>
  <c r="E121" i="35"/>
  <c r="E120" i="35"/>
  <c r="E119" i="35"/>
  <c r="E118" i="35"/>
  <c r="E117" i="35"/>
  <c r="Q91" i="35"/>
  <c r="Q90" i="35"/>
  <c r="Q89" i="35"/>
  <c r="Q88" i="35"/>
  <c r="P87" i="35"/>
  <c r="Q87" i="35"/>
  <c r="Q86" i="35"/>
  <c r="Q85" i="35"/>
  <c r="Q84" i="35"/>
  <c r="Q83" i="35"/>
  <c r="O81" i="35"/>
  <c r="Q81" i="35"/>
  <c r="Q80" i="35"/>
  <c r="Q79" i="35"/>
  <c r="Q78" i="35"/>
  <c r="O77" i="35"/>
  <c r="P77" i="35"/>
  <c r="Q77" i="35"/>
  <c r="Q76" i="35"/>
  <c r="Q75" i="35"/>
  <c r="Q74" i="35"/>
  <c r="P73" i="35"/>
  <c r="Q73" i="35"/>
  <c r="Q72" i="35"/>
  <c r="Q71" i="35"/>
  <c r="Q70" i="35"/>
  <c r="O68" i="35"/>
  <c r="P68" i="35"/>
  <c r="Q68" i="35"/>
  <c r="Q67" i="35"/>
  <c r="Q66" i="35"/>
  <c r="Q65" i="35"/>
  <c r="O64" i="35"/>
  <c r="Q64" i="35"/>
  <c r="Q63" i="35"/>
  <c r="Q62" i="35"/>
  <c r="Q61" i="35"/>
  <c r="Q60" i="35"/>
  <c r="Q59" i="35"/>
  <c r="O58" i="35"/>
  <c r="P58" i="35"/>
  <c r="Q58" i="35"/>
  <c r="Q57" i="35"/>
  <c r="Q56" i="35"/>
  <c r="Q55" i="35"/>
  <c r="Q54" i="35"/>
  <c r="Q53" i="35"/>
  <c r="O52" i="35"/>
  <c r="P52" i="35"/>
  <c r="Q52" i="35"/>
  <c r="Q51" i="35"/>
  <c r="Q50" i="35"/>
  <c r="Q49" i="35"/>
  <c r="Q48" i="35"/>
  <c r="Q47" i="35"/>
  <c r="J47" i="35"/>
  <c r="I47" i="35"/>
  <c r="U19" i="35"/>
  <c r="U18" i="35"/>
  <c r="U17" i="35"/>
  <c r="U16" i="35"/>
  <c r="U15" i="35"/>
  <c r="U14" i="35"/>
  <c r="U13" i="35"/>
  <c r="U12" i="35"/>
  <c r="Q12" i="35"/>
  <c r="U11" i="35"/>
  <c r="U10" i="35"/>
  <c r="U9" i="35"/>
  <c r="U8" i="35"/>
  <c r="J8" i="35"/>
  <c r="U7" i="35"/>
  <c r="U6" i="35"/>
  <c r="U5" i="35"/>
  <c r="F5" i="35"/>
  <c r="R176" i="34"/>
  <c r="E176" i="34"/>
  <c r="R175" i="34"/>
  <c r="E175" i="34"/>
  <c r="R174" i="34"/>
  <c r="E174" i="34"/>
  <c r="R173" i="34"/>
  <c r="E173" i="34"/>
  <c r="R172" i="34"/>
  <c r="E172" i="34"/>
  <c r="R171" i="34"/>
  <c r="E171" i="34"/>
  <c r="R169" i="34"/>
  <c r="E169" i="34"/>
  <c r="R168" i="34"/>
  <c r="E168" i="34"/>
  <c r="R167" i="34"/>
  <c r="E167" i="34"/>
  <c r="R166" i="34"/>
  <c r="E166" i="34"/>
  <c r="R165" i="34"/>
  <c r="E165" i="34"/>
  <c r="R164" i="34"/>
  <c r="E164" i="34"/>
  <c r="E160" i="34"/>
  <c r="E159" i="34"/>
  <c r="E158" i="34"/>
  <c r="E157" i="34"/>
  <c r="E156" i="34"/>
  <c r="E155" i="34"/>
  <c r="E154" i="34"/>
  <c r="E153" i="34"/>
  <c r="E152" i="34"/>
  <c r="E151" i="34"/>
  <c r="E150" i="34"/>
  <c r="E149" i="34"/>
  <c r="E148" i="34"/>
  <c r="E147" i="34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Q91" i="34"/>
  <c r="Q90" i="34"/>
  <c r="Q89" i="34"/>
  <c r="Q88" i="34"/>
  <c r="O87" i="34"/>
  <c r="P87" i="34"/>
  <c r="Q87" i="34"/>
  <c r="Q86" i="34"/>
  <c r="Q85" i="34"/>
  <c r="Q84" i="34"/>
  <c r="Q83" i="34"/>
  <c r="O81" i="34"/>
  <c r="P81" i="34"/>
  <c r="Q81" i="34"/>
  <c r="Q80" i="34"/>
  <c r="Q79" i="34"/>
  <c r="Q78" i="34"/>
  <c r="O77" i="34"/>
  <c r="P77" i="34"/>
  <c r="Q77" i="34"/>
  <c r="Q76" i="34"/>
  <c r="Q75" i="34"/>
  <c r="Q74" i="34"/>
  <c r="P73" i="34"/>
  <c r="Q73" i="34"/>
  <c r="Q72" i="34"/>
  <c r="Q71" i="34"/>
  <c r="Q70" i="34"/>
  <c r="O68" i="34"/>
  <c r="P68" i="34"/>
  <c r="Q68" i="34"/>
  <c r="Q67" i="34"/>
  <c r="Q66" i="34"/>
  <c r="Q65" i="34"/>
  <c r="O64" i="34"/>
  <c r="P64" i="34"/>
  <c r="Q64" i="34"/>
  <c r="Q63" i="34"/>
  <c r="Q62" i="34"/>
  <c r="Q61" i="34"/>
  <c r="Q60" i="34"/>
  <c r="Q59" i="34"/>
  <c r="O58" i="34"/>
  <c r="P58" i="34"/>
  <c r="Q58" i="34"/>
  <c r="Q57" i="34"/>
  <c r="Q56" i="34"/>
  <c r="Q55" i="34"/>
  <c r="Q54" i="34"/>
  <c r="Q53" i="34"/>
  <c r="O52" i="34"/>
  <c r="P52" i="34"/>
  <c r="Q52" i="34"/>
  <c r="Q51" i="34"/>
  <c r="Q50" i="34"/>
  <c r="Q49" i="34"/>
  <c r="Q48" i="34"/>
  <c r="Q47" i="34"/>
  <c r="J47" i="34"/>
  <c r="I47" i="34"/>
  <c r="U19" i="34"/>
  <c r="U18" i="34"/>
  <c r="U17" i="34"/>
  <c r="U16" i="34"/>
  <c r="U15" i="34"/>
  <c r="U14" i="34"/>
  <c r="U13" i="34"/>
  <c r="U12" i="34"/>
  <c r="Q12" i="34"/>
  <c r="U11" i="34"/>
  <c r="U10" i="34"/>
  <c r="U9" i="34"/>
  <c r="U8" i="34"/>
  <c r="J8" i="34"/>
  <c r="U7" i="34"/>
  <c r="U6" i="34"/>
  <c r="U5" i="34"/>
  <c r="F5" i="34"/>
  <c r="R176" i="33"/>
  <c r="E176" i="33"/>
  <c r="R175" i="33"/>
  <c r="E175" i="33"/>
  <c r="R174" i="33"/>
  <c r="E174" i="33"/>
  <c r="R173" i="33"/>
  <c r="E173" i="33"/>
  <c r="R172" i="33"/>
  <c r="E172" i="33"/>
  <c r="R171" i="33"/>
  <c r="E171" i="33"/>
  <c r="R169" i="33"/>
  <c r="E169" i="33"/>
  <c r="R168" i="33"/>
  <c r="E168" i="33"/>
  <c r="R167" i="33"/>
  <c r="E167" i="33"/>
  <c r="R166" i="33"/>
  <c r="E166" i="33"/>
  <c r="R165" i="33"/>
  <c r="E165" i="33"/>
  <c r="R164" i="33"/>
  <c r="E164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Q91" i="33"/>
  <c r="Q90" i="33"/>
  <c r="Q89" i="33"/>
  <c r="Q88" i="33"/>
  <c r="O87" i="33"/>
  <c r="P87" i="33"/>
  <c r="Q87" i="33"/>
  <c r="Q86" i="33"/>
  <c r="Q85" i="33"/>
  <c r="Q84" i="33"/>
  <c r="Q83" i="33"/>
  <c r="O81" i="33"/>
  <c r="P81" i="33"/>
  <c r="Q81" i="33"/>
  <c r="Q80" i="33"/>
  <c r="Q79" i="33"/>
  <c r="Q78" i="33"/>
  <c r="O77" i="33"/>
  <c r="P77" i="33"/>
  <c r="Q77" i="33"/>
  <c r="Q76" i="33"/>
  <c r="Q75" i="33"/>
  <c r="Q74" i="33"/>
  <c r="O73" i="33"/>
  <c r="P73" i="33"/>
  <c r="Q73" i="33"/>
  <c r="Q72" i="33"/>
  <c r="Q71" i="33"/>
  <c r="Q70" i="33"/>
  <c r="O68" i="33"/>
  <c r="P68" i="33"/>
  <c r="Q68" i="33"/>
  <c r="Q67" i="33"/>
  <c r="Q66" i="33"/>
  <c r="Q65" i="33"/>
  <c r="O64" i="33"/>
  <c r="P64" i="33"/>
  <c r="Q64" i="33"/>
  <c r="Q63" i="33"/>
  <c r="Q62" i="33"/>
  <c r="Q61" i="33"/>
  <c r="Q60" i="33"/>
  <c r="Q59" i="33"/>
  <c r="O58" i="33"/>
  <c r="P58" i="33"/>
  <c r="Q58" i="33"/>
  <c r="Q57" i="33"/>
  <c r="Q56" i="33"/>
  <c r="Q55" i="33"/>
  <c r="Q54" i="33"/>
  <c r="Q53" i="33"/>
  <c r="O52" i="33"/>
  <c r="P52" i="33"/>
  <c r="Q52" i="33"/>
  <c r="Q51" i="33"/>
  <c r="Q50" i="33"/>
  <c r="Q49" i="33"/>
  <c r="Q48" i="33"/>
  <c r="Q47" i="33"/>
  <c r="J47" i="33"/>
  <c r="I47" i="33"/>
  <c r="U19" i="33"/>
  <c r="U18" i="33"/>
  <c r="U17" i="33"/>
  <c r="U16" i="33"/>
  <c r="U15" i="33"/>
  <c r="U14" i="33"/>
  <c r="U13" i="33"/>
  <c r="U12" i="33"/>
  <c r="Q12" i="33"/>
  <c r="U11" i="33"/>
  <c r="U10" i="33"/>
  <c r="U9" i="33"/>
  <c r="U8" i="33"/>
  <c r="J8" i="33"/>
  <c r="U7" i="33"/>
  <c r="U6" i="33"/>
  <c r="U5" i="33"/>
  <c r="F5" i="33"/>
  <c r="R176" i="32"/>
  <c r="E176" i="32"/>
  <c r="R175" i="32"/>
  <c r="E175" i="32"/>
  <c r="R174" i="32"/>
  <c r="E174" i="32"/>
  <c r="R173" i="32"/>
  <c r="E173" i="32"/>
  <c r="R172" i="32"/>
  <c r="E172" i="32"/>
  <c r="R171" i="32"/>
  <c r="E171" i="32"/>
  <c r="R169" i="32"/>
  <c r="E169" i="32"/>
  <c r="R168" i="32"/>
  <c r="E168" i="32"/>
  <c r="R167" i="32"/>
  <c r="E167" i="32"/>
  <c r="R166" i="32"/>
  <c r="E166" i="32"/>
  <c r="R165" i="32"/>
  <c r="E165" i="32"/>
  <c r="R164" i="32"/>
  <c r="E164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Q91" i="32"/>
  <c r="Q90" i="32"/>
  <c r="Q89" i="32"/>
  <c r="Q88" i="32"/>
  <c r="O87" i="32"/>
  <c r="P87" i="32"/>
  <c r="Q87" i="32"/>
  <c r="Q86" i="32"/>
  <c r="Q85" i="32"/>
  <c r="Q84" i="32"/>
  <c r="Q83" i="32"/>
  <c r="O81" i="32"/>
  <c r="P81" i="32"/>
  <c r="Q81" i="32"/>
  <c r="Q80" i="32"/>
  <c r="Q79" i="32"/>
  <c r="Q78" i="32"/>
  <c r="O77" i="32"/>
  <c r="P77" i="32"/>
  <c r="Q77" i="32"/>
  <c r="Q76" i="32"/>
  <c r="Q75" i="32"/>
  <c r="Q74" i="32"/>
  <c r="O73" i="32"/>
  <c r="P73" i="32"/>
  <c r="Q73" i="32"/>
  <c r="Q72" i="32"/>
  <c r="Q71" i="32"/>
  <c r="Q70" i="32"/>
  <c r="O68" i="32"/>
  <c r="P68" i="32"/>
  <c r="Q68" i="32"/>
  <c r="Q67" i="32"/>
  <c r="Q66" i="32"/>
  <c r="Q65" i="32"/>
  <c r="O64" i="32"/>
  <c r="P64" i="32"/>
  <c r="Q64" i="32"/>
  <c r="Q63" i="32"/>
  <c r="Q62" i="32"/>
  <c r="Q61" i="32"/>
  <c r="Q60" i="32"/>
  <c r="Q59" i="32"/>
  <c r="O58" i="32"/>
  <c r="P58" i="32"/>
  <c r="Q58" i="32"/>
  <c r="Q57" i="32"/>
  <c r="Q56" i="32"/>
  <c r="Q55" i="32"/>
  <c r="Q54" i="32"/>
  <c r="Q53" i="32"/>
  <c r="O52" i="32"/>
  <c r="P52" i="32"/>
  <c r="Q52" i="32"/>
  <c r="Q51" i="32"/>
  <c r="Q50" i="32"/>
  <c r="Q49" i="32"/>
  <c r="Q48" i="32"/>
  <c r="Q47" i="32"/>
  <c r="J47" i="32"/>
  <c r="I47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J8" i="32"/>
  <c r="U7" i="32"/>
  <c r="U6" i="32"/>
  <c r="U5" i="32"/>
  <c r="F5" i="32"/>
  <c r="R176" i="31"/>
  <c r="E176" i="31"/>
  <c r="R175" i="31"/>
  <c r="E175" i="31"/>
  <c r="R174" i="31"/>
  <c r="E174" i="31"/>
  <c r="R173" i="31"/>
  <c r="E173" i="31"/>
  <c r="R172" i="31"/>
  <c r="E172" i="31"/>
  <c r="R171" i="31"/>
  <c r="E171" i="31"/>
  <c r="R169" i="31"/>
  <c r="E169" i="31"/>
  <c r="R168" i="31"/>
  <c r="E168" i="31"/>
  <c r="R167" i="31"/>
  <c r="E167" i="31"/>
  <c r="R166" i="31"/>
  <c r="E166" i="31"/>
  <c r="R165" i="31"/>
  <c r="E165" i="31"/>
  <c r="R164" i="31"/>
  <c r="E164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Q91" i="31"/>
  <c r="Q90" i="31"/>
  <c r="Q89" i="31"/>
  <c r="Q88" i="31"/>
  <c r="O87" i="31"/>
  <c r="P87" i="31"/>
  <c r="Q87" i="31"/>
  <c r="Q86" i="31"/>
  <c r="Q85" i="31"/>
  <c r="Q84" i="31"/>
  <c r="Q83" i="31"/>
  <c r="O81" i="31"/>
  <c r="Q81" i="31"/>
  <c r="Q80" i="31"/>
  <c r="Q79" i="31"/>
  <c r="Q78" i="31"/>
  <c r="O77" i="31"/>
  <c r="P77" i="31"/>
  <c r="Q77" i="31"/>
  <c r="Q76" i="31"/>
  <c r="Q75" i="31"/>
  <c r="Q74" i="31"/>
  <c r="O73" i="31"/>
  <c r="P73" i="31"/>
  <c r="Q73" i="31"/>
  <c r="Q72" i="31"/>
  <c r="Q71" i="31"/>
  <c r="Q70" i="31"/>
  <c r="O68" i="31"/>
  <c r="P68" i="31"/>
  <c r="Q68" i="31"/>
  <c r="Q67" i="31"/>
  <c r="Q66" i="31"/>
  <c r="Q65" i="31"/>
  <c r="O64" i="31"/>
  <c r="P64" i="31"/>
  <c r="Q64" i="31"/>
  <c r="Q63" i="31"/>
  <c r="Q62" i="31"/>
  <c r="Q61" i="31"/>
  <c r="Q60" i="31"/>
  <c r="Q59" i="31"/>
  <c r="P58" i="31"/>
  <c r="Q58" i="31"/>
  <c r="Q57" i="31"/>
  <c r="Q56" i="31"/>
  <c r="Q55" i="31"/>
  <c r="Q54" i="31"/>
  <c r="Q53" i="31"/>
  <c r="O52" i="31"/>
  <c r="P52" i="31"/>
  <c r="Q52" i="31"/>
  <c r="Q51" i="31"/>
  <c r="Q50" i="31"/>
  <c r="Q49" i="31"/>
  <c r="Q48" i="31"/>
  <c r="Q47" i="31"/>
  <c r="J47" i="31"/>
  <c r="I47" i="31"/>
  <c r="U19" i="31"/>
  <c r="U18" i="31"/>
  <c r="U17" i="31"/>
  <c r="U16" i="31"/>
  <c r="U15" i="31"/>
  <c r="U14" i="31"/>
  <c r="U13" i="31"/>
  <c r="U12" i="31"/>
  <c r="Q12" i="31"/>
  <c r="U11" i="31"/>
  <c r="U10" i="31"/>
  <c r="U9" i="31"/>
  <c r="U8" i="31"/>
  <c r="J8" i="31"/>
  <c r="U7" i="31"/>
  <c r="U6" i="31"/>
  <c r="U5" i="31"/>
  <c r="F5" i="31"/>
  <c r="R176" i="30"/>
  <c r="E176" i="30"/>
  <c r="R175" i="30"/>
  <c r="E175" i="30"/>
  <c r="R174" i="30"/>
  <c r="E174" i="30"/>
  <c r="R173" i="30"/>
  <c r="E173" i="30"/>
  <c r="R172" i="30"/>
  <c r="E172" i="30"/>
  <c r="R171" i="30"/>
  <c r="E171" i="30"/>
  <c r="R169" i="30"/>
  <c r="E169" i="30"/>
  <c r="R168" i="30"/>
  <c r="E168" i="30"/>
  <c r="R167" i="30"/>
  <c r="E167" i="30"/>
  <c r="R166" i="30"/>
  <c r="E166" i="30"/>
  <c r="R165" i="30"/>
  <c r="E165" i="30"/>
  <c r="R164" i="30"/>
  <c r="E164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Q91" i="30"/>
  <c r="Q90" i="30"/>
  <c r="Q89" i="30"/>
  <c r="Q88" i="30"/>
  <c r="O87" i="30"/>
  <c r="P87" i="30"/>
  <c r="Q87" i="30"/>
  <c r="Q86" i="30"/>
  <c r="Q85" i="30"/>
  <c r="Q84" i="30"/>
  <c r="Q83" i="30"/>
  <c r="O81" i="30"/>
  <c r="P81" i="30"/>
  <c r="Q81" i="30"/>
  <c r="Q80" i="30"/>
  <c r="Q79" i="30"/>
  <c r="Q78" i="30"/>
  <c r="O77" i="30"/>
  <c r="P77" i="30"/>
  <c r="Q77" i="30"/>
  <c r="Q76" i="30"/>
  <c r="Q75" i="30"/>
  <c r="Q74" i="30"/>
  <c r="O73" i="30"/>
  <c r="P73" i="30"/>
  <c r="Q73" i="30"/>
  <c r="Q72" i="30"/>
  <c r="Q71" i="30"/>
  <c r="Q70" i="30"/>
  <c r="O68" i="30"/>
  <c r="P68" i="30"/>
  <c r="Q68" i="30"/>
  <c r="Q67" i="30"/>
  <c r="Q66" i="30"/>
  <c r="Q65" i="30"/>
  <c r="O64" i="30"/>
  <c r="P64" i="30"/>
  <c r="Q64" i="30"/>
  <c r="Q63" i="30"/>
  <c r="Q62" i="30"/>
  <c r="Q61" i="30"/>
  <c r="Q60" i="30"/>
  <c r="Q59" i="30"/>
  <c r="O58" i="30"/>
  <c r="P58" i="30"/>
  <c r="Q58" i="30"/>
  <c r="Q57" i="30"/>
  <c r="Q56" i="30"/>
  <c r="Q55" i="30"/>
  <c r="Q54" i="30"/>
  <c r="Q53" i="30"/>
  <c r="O52" i="30"/>
  <c r="P52" i="30"/>
  <c r="Q52" i="30"/>
  <c r="Q51" i="30"/>
  <c r="Q50" i="30"/>
  <c r="Q49" i="30"/>
  <c r="Q48" i="30"/>
  <c r="Q47" i="30"/>
  <c r="J47" i="30"/>
  <c r="I47" i="30"/>
  <c r="U19" i="30"/>
  <c r="U18" i="30"/>
  <c r="U17" i="30"/>
  <c r="U16" i="30"/>
  <c r="U15" i="30"/>
  <c r="U14" i="30"/>
  <c r="U13" i="30"/>
  <c r="U12" i="30"/>
  <c r="Q12" i="30"/>
  <c r="U11" i="30"/>
  <c r="U10" i="30"/>
  <c r="U9" i="30"/>
  <c r="U8" i="30"/>
  <c r="J8" i="30"/>
  <c r="U7" i="30"/>
  <c r="U6" i="30"/>
  <c r="U5" i="30"/>
  <c r="F5" i="30"/>
  <c r="R176" i="29"/>
  <c r="E176" i="29"/>
  <c r="R175" i="29"/>
  <c r="E175" i="29"/>
  <c r="R174" i="29"/>
  <c r="E174" i="29"/>
  <c r="R173" i="29"/>
  <c r="E173" i="29"/>
  <c r="R172" i="29"/>
  <c r="E172" i="29"/>
  <c r="R171" i="29"/>
  <c r="E171" i="29"/>
  <c r="R169" i="29"/>
  <c r="E169" i="29"/>
  <c r="R168" i="29"/>
  <c r="E168" i="29"/>
  <c r="R167" i="29"/>
  <c r="E167" i="29"/>
  <c r="R166" i="29"/>
  <c r="E166" i="29"/>
  <c r="R165" i="29"/>
  <c r="E165" i="29"/>
  <c r="R164" i="29"/>
  <c r="E164" i="29"/>
  <c r="E160" i="29"/>
  <c r="E159" i="29"/>
  <c r="E158" i="29"/>
  <c r="E157" i="29"/>
  <c r="E156" i="29"/>
  <c r="E155" i="29"/>
  <c r="E154" i="29"/>
  <c r="E153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Q91" i="29"/>
  <c r="Q90" i="29"/>
  <c r="Q89" i="29"/>
  <c r="Q88" i="29"/>
  <c r="O87" i="29"/>
  <c r="P87" i="29"/>
  <c r="Q87" i="29"/>
  <c r="Q86" i="29"/>
  <c r="Q85" i="29"/>
  <c r="Q84" i="29"/>
  <c r="Q83" i="29"/>
  <c r="O81" i="29"/>
  <c r="P81" i="29"/>
  <c r="Q81" i="29"/>
  <c r="Q80" i="29"/>
  <c r="Q79" i="29"/>
  <c r="Q78" i="29"/>
  <c r="O77" i="29"/>
  <c r="P77" i="29"/>
  <c r="Q77" i="29"/>
  <c r="Q76" i="29"/>
  <c r="Q75" i="29"/>
  <c r="Q74" i="29"/>
  <c r="O73" i="29"/>
  <c r="P73" i="29"/>
  <c r="Q73" i="29"/>
  <c r="Q72" i="29"/>
  <c r="Q71" i="29"/>
  <c r="Q70" i="29"/>
  <c r="O68" i="29"/>
  <c r="P68" i="29"/>
  <c r="Q68" i="29"/>
  <c r="Q67" i="29"/>
  <c r="Q66" i="29"/>
  <c r="Q65" i="29"/>
  <c r="O64" i="29"/>
  <c r="P64" i="29"/>
  <c r="Q64" i="29"/>
  <c r="Q63" i="29"/>
  <c r="Q62" i="29"/>
  <c r="Q61" i="29"/>
  <c r="Q60" i="29"/>
  <c r="Q59" i="29"/>
  <c r="O58" i="29"/>
  <c r="P58" i="29"/>
  <c r="Q58" i="29"/>
  <c r="Q57" i="29"/>
  <c r="Q56" i="29"/>
  <c r="Q55" i="29"/>
  <c r="Q54" i="29"/>
  <c r="Q53" i="29"/>
  <c r="O52" i="29"/>
  <c r="P52" i="29"/>
  <c r="Q52" i="29"/>
  <c r="Q51" i="29"/>
  <c r="Q50" i="29"/>
  <c r="Q49" i="29"/>
  <c r="Q48" i="29"/>
  <c r="Q47" i="29"/>
  <c r="J47" i="29"/>
  <c r="I47" i="29"/>
  <c r="U19" i="29"/>
  <c r="U18" i="29"/>
  <c r="U17" i="29"/>
  <c r="U16" i="29"/>
  <c r="U15" i="29"/>
  <c r="U14" i="29"/>
  <c r="U13" i="29"/>
  <c r="U12" i="29"/>
  <c r="Q12" i="29"/>
  <c r="U11" i="29"/>
  <c r="U10" i="29"/>
  <c r="U9" i="29"/>
  <c r="U8" i="29"/>
  <c r="J8" i="29"/>
  <c r="U7" i="29"/>
  <c r="U6" i="29"/>
  <c r="U5" i="29"/>
  <c r="F5" i="29"/>
  <c r="R176" i="28"/>
  <c r="E176" i="28"/>
  <c r="R175" i="28"/>
  <c r="E175" i="28"/>
  <c r="R174" i="28"/>
  <c r="E174" i="28"/>
  <c r="R173" i="28"/>
  <c r="E173" i="28"/>
  <c r="R172" i="28"/>
  <c r="E172" i="28"/>
  <c r="R171" i="28"/>
  <c r="E171" i="28"/>
  <c r="R169" i="28"/>
  <c r="E169" i="28"/>
  <c r="R168" i="28"/>
  <c r="E168" i="28"/>
  <c r="R167" i="28"/>
  <c r="E167" i="28"/>
  <c r="R166" i="28"/>
  <c r="E166" i="28"/>
  <c r="R165" i="28"/>
  <c r="E165" i="28"/>
  <c r="R164" i="28"/>
  <c r="E164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Q91" i="28"/>
  <c r="Q90" i="28"/>
  <c r="Q89" i="28"/>
  <c r="Q88" i="28"/>
  <c r="O87" i="28"/>
  <c r="P87" i="28"/>
  <c r="Q87" i="28"/>
  <c r="Q86" i="28"/>
  <c r="Q85" i="28"/>
  <c r="Q84" i="28"/>
  <c r="Q83" i="28"/>
  <c r="O81" i="28"/>
  <c r="P81" i="28"/>
  <c r="Q81" i="28"/>
  <c r="Q80" i="28"/>
  <c r="Q79" i="28"/>
  <c r="Q78" i="28"/>
  <c r="O77" i="28"/>
  <c r="P77" i="28"/>
  <c r="Q77" i="28"/>
  <c r="Q76" i="28"/>
  <c r="Q75" i="28"/>
  <c r="Q74" i="28"/>
  <c r="O73" i="28"/>
  <c r="P73" i="28"/>
  <c r="Q73" i="28"/>
  <c r="Q72" i="28"/>
  <c r="Q71" i="28"/>
  <c r="Q70" i="28"/>
  <c r="O68" i="28"/>
  <c r="P68" i="28"/>
  <c r="Q68" i="28"/>
  <c r="Q67" i="28"/>
  <c r="Q66" i="28"/>
  <c r="Q65" i="28"/>
  <c r="O64" i="28"/>
  <c r="P64" i="28"/>
  <c r="Q64" i="28"/>
  <c r="Q63" i="28"/>
  <c r="Q62" i="28"/>
  <c r="Q61" i="28"/>
  <c r="Q60" i="28"/>
  <c r="Q59" i="28"/>
  <c r="O58" i="28"/>
  <c r="P58" i="28"/>
  <c r="Q58" i="28"/>
  <c r="Q57" i="28"/>
  <c r="Q56" i="28"/>
  <c r="Q55" i="28"/>
  <c r="Q54" i="28"/>
  <c r="Q53" i="28"/>
  <c r="O52" i="28"/>
  <c r="P52" i="28"/>
  <c r="Q52" i="28"/>
  <c r="Q51" i="28"/>
  <c r="Q50" i="28"/>
  <c r="Q49" i="28"/>
  <c r="Q48" i="28"/>
  <c r="Q47" i="28"/>
  <c r="J47" i="28"/>
  <c r="I47" i="28"/>
  <c r="U19" i="28"/>
  <c r="U18" i="28"/>
  <c r="U17" i="28"/>
  <c r="U16" i="28"/>
  <c r="U15" i="28"/>
  <c r="U14" i="28"/>
  <c r="U13" i="28"/>
  <c r="U12" i="28"/>
  <c r="Q12" i="28"/>
  <c r="U11" i="28"/>
  <c r="U10" i="28"/>
  <c r="U9" i="28"/>
  <c r="U8" i="28"/>
  <c r="U7" i="28"/>
  <c r="U6" i="28"/>
  <c r="U5" i="28"/>
  <c r="F5" i="28"/>
  <c r="R176" i="27"/>
  <c r="E176" i="27"/>
  <c r="R175" i="27"/>
  <c r="E175" i="27"/>
  <c r="R174" i="27"/>
  <c r="E174" i="27"/>
  <c r="R173" i="27"/>
  <c r="E173" i="27"/>
  <c r="R172" i="27"/>
  <c r="E172" i="27"/>
  <c r="R171" i="27"/>
  <c r="E171" i="27"/>
  <c r="R169" i="27"/>
  <c r="E169" i="27"/>
  <c r="R168" i="27"/>
  <c r="E168" i="27"/>
  <c r="R167" i="27"/>
  <c r="E167" i="27"/>
  <c r="R166" i="27"/>
  <c r="E166" i="27"/>
  <c r="R165" i="27"/>
  <c r="E165" i="27"/>
  <c r="R164" i="27"/>
  <c r="E164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Q91" i="27"/>
  <c r="Q90" i="27"/>
  <c r="Q89" i="27"/>
  <c r="Q88" i="27"/>
  <c r="O87" i="27"/>
  <c r="P87" i="27"/>
  <c r="Q87" i="27"/>
  <c r="Q86" i="27"/>
  <c r="Q85" i="27"/>
  <c r="Q84" i="27"/>
  <c r="Q83" i="27"/>
  <c r="O81" i="27"/>
  <c r="P81" i="27"/>
  <c r="Q81" i="27"/>
  <c r="Q80" i="27"/>
  <c r="Q79" i="27"/>
  <c r="Q78" i="27"/>
  <c r="O77" i="27"/>
  <c r="P77" i="27"/>
  <c r="Q77" i="27"/>
  <c r="Q76" i="27"/>
  <c r="Q75" i="27"/>
  <c r="Q74" i="27"/>
  <c r="O73" i="27"/>
  <c r="P73" i="27"/>
  <c r="Q73" i="27"/>
  <c r="Q72" i="27"/>
  <c r="Q71" i="27"/>
  <c r="Q70" i="27"/>
  <c r="O68" i="27"/>
  <c r="P68" i="27"/>
  <c r="Q68" i="27"/>
  <c r="Q67" i="27"/>
  <c r="Q66" i="27"/>
  <c r="Q65" i="27"/>
  <c r="P64" i="27"/>
  <c r="Q64" i="27"/>
  <c r="Q63" i="27"/>
  <c r="Q62" i="27"/>
  <c r="Q61" i="27"/>
  <c r="Q60" i="27"/>
  <c r="Q59" i="27"/>
  <c r="O58" i="27"/>
  <c r="P58" i="27"/>
  <c r="Q58" i="27"/>
  <c r="Q57" i="27"/>
  <c r="Q56" i="27"/>
  <c r="Q55" i="27"/>
  <c r="Q54" i="27"/>
  <c r="Q53" i="27"/>
  <c r="O52" i="27"/>
  <c r="P52" i="27"/>
  <c r="Q52" i="27"/>
  <c r="Q51" i="27"/>
  <c r="Q50" i="27"/>
  <c r="Q49" i="27"/>
  <c r="Q48" i="27"/>
  <c r="Q47" i="27"/>
  <c r="J47" i="27"/>
  <c r="I47" i="27"/>
  <c r="U19" i="27"/>
  <c r="U18" i="27"/>
  <c r="U17" i="27"/>
  <c r="U16" i="27"/>
  <c r="U15" i="27"/>
  <c r="U14" i="27"/>
  <c r="U13" i="27"/>
  <c r="U12" i="27"/>
  <c r="Q12" i="27"/>
  <c r="U11" i="27"/>
  <c r="U10" i="27"/>
  <c r="U9" i="27"/>
  <c r="U8" i="27"/>
  <c r="J8" i="27"/>
  <c r="U7" i="27"/>
  <c r="U6" i="27"/>
  <c r="U5" i="27"/>
  <c r="F5" i="27"/>
  <c r="R176" i="26"/>
  <c r="E176" i="26"/>
  <c r="R175" i="26"/>
  <c r="E175" i="26"/>
  <c r="R174" i="26"/>
  <c r="E174" i="26"/>
  <c r="R173" i="26"/>
  <c r="E173" i="26"/>
  <c r="R172" i="26"/>
  <c r="E172" i="26"/>
  <c r="R171" i="26"/>
  <c r="E171" i="26"/>
  <c r="R169" i="26"/>
  <c r="E169" i="26"/>
  <c r="R168" i="26"/>
  <c r="E168" i="26"/>
  <c r="R167" i="26"/>
  <c r="E167" i="26"/>
  <c r="R166" i="26"/>
  <c r="E166" i="26"/>
  <c r="R165" i="26"/>
  <c r="E165" i="26"/>
  <c r="R164" i="26"/>
  <c r="E164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Q91" i="26"/>
  <c r="Q90" i="26"/>
  <c r="Q89" i="26"/>
  <c r="Q88" i="26"/>
  <c r="O87" i="26"/>
  <c r="P87" i="26"/>
  <c r="Q87" i="26"/>
  <c r="Q86" i="26"/>
  <c r="Q85" i="26"/>
  <c r="Q84" i="26"/>
  <c r="Q83" i="26"/>
  <c r="O81" i="26"/>
  <c r="P81" i="26"/>
  <c r="Q81" i="26"/>
  <c r="Q80" i="26"/>
  <c r="Q79" i="26"/>
  <c r="Q78" i="26"/>
  <c r="O77" i="26"/>
  <c r="P77" i="26"/>
  <c r="Q77" i="26"/>
  <c r="Q76" i="26"/>
  <c r="Q75" i="26"/>
  <c r="Q74" i="26"/>
  <c r="O73" i="26"/>
  <c r="P73" i="26"/>
  <c r="Q73" i="26"/>
  <c r="Q72" i="26"/>
  <c r="Q71" i="26"/>
  <c r="Q70" i="26"/>
  <c r="O68" i="26"/>
  <c r="P68" i="26"/>
  <c r="Q68" i="26"/>
  <c r="Q67" i="26"/>
  <c r="Q66" i="26"/>
  <c r="Q65" i="26"/>
  <c r="O64" i="26"/>
  <c r="P64" i="26"/>
  <c r="Q64" i="26"/>
  <c r="Q63" i="26"/>
  <c r="Q62" i="26"/>
  <c r="Q61" i="26"/>
  <c r="Q60" i="26"/>
  <c r="Q59" i="26"/>
  <c r="O58" i="26"/>
  <c r="P58" i="26"/>
  <c r="Q58" i="26"/>
  <c r="Q57" i="26"/>
  <c r="Q56" i="26"/>
  <c r="Q55" i="26"/>
  <c r="Q54" i="26"/>
  <c r="Q53" i="26"/>
  <c r="O52" i="26"/>
  <c r="P52" i="26"/>
  <c r="Q52" i="26"/>
  <c r="Q51" i="26"/>
  <c r="Q50" i="26"/>
  <c r="Q49" i="26"/>
  <c r="Q48" i="26"/>
  <c r="Q47" i="26"/>
  <c r="J47" i="26"/>
  <c r="I47" i="26"/>
  <c r="U19" i="26"/>
  <c r="U18" i="26"/>
  <c r="U17" i="26"/>
  <c r="U16" i="26"/>
  <c r="U15" i="26"/>
  <c r="U14" i="26"/>
  <c r="U13" i="26"/>
  <c r="U12" i="26"/>
  <c r="Q12" i="26"/>
  <c r="U11" i="26"/>
  <c r="U10" i="26"/>
  <c r="U9" i="26"/>
  <c r="U8" i="26"/>
  <c r="J8" i="26"/>
  <c r="U7" i="26"/>
  <c r="U6" i="26"/>
  <c r="U5" i="26"/>
  <c r="F5" i="26"/>
  <c r="R176" i="25"/>
  <c r="E176" i="25"/>
  <c r="R175" i="25"/>
  <c r="E175" i="25"/>
  <c r="R174" i="25"/>
  <c r="E174" i="25"/>
  <c r="R173" i="25"/>
  <c r="E173" i="25"/>
  <c r="R172" i="25"/>
  <c r="E172" i="25"/>
  <c r="R171" i="25"/>
  <c r="E171" i="25"/>
  <c r="R169" i="25"/>
  <c r="E169" i="25"/>
  <c r="R168" i="25"/>
  <c r="E168" i="25"/>
  <c r="R167" i="25"/>
  <c r="E167" i="25"/>
  <c r="R166" i="25"/>
  <c r="E166" i="25"/>
  <c r="R165" i="25"/>
  <c r="E165" i="25"/>
  <c r="R164" i="25"/>
  <c r="E164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Q91" i="25"/>
  <c r="Q90" i="25"/>
  <c r="Q89" i="25"/>
  <c r="Q88" i="25"/>
  <c r="O87" i="25"/>
  <c r="P87" i="25"/>
  <c r="Q87" i="25"/>
  <c r="Q86" i="25"/>
  <c r="Q85" i="25"/>
  <c r="Q84" i="25"/>
  <c r="Q83" i="25"/>
  <c r="O81" i="25"/>
  <c r="Q81" i="25"/>
  <c r="Q80" i="25"/>
  <c r="Q79" i="25"/>
  <c r="Q78" i="25"/>
  <c r="O77" i="25"/>
  <c r="Q77" i="25"/>
  <c r="Q76" i="25"/>
  <c r="Q75" i="25"/>
  <c r="Q74" i="25"/>
  <c r="O73" i="25"/>
  <c r="P73" i="25"/>
  <c r="Q73" i="25"/>
  <c r="Q72" i="25"/>
  <c r="Q71" i="25"/>
  <c r="Q70" i="25"/>
  <c r="P68" i="25"/>
  <c r="Q68" i="25"/>
  <c r="Q67" i="25"/>
  <c r="Q66" i="25"/>
  <c r="Q65" i="25"/>
  <c r="O64" i="25"/>
  <c r="P64" i="25"/>
  <c r="Q64" i="25"/>
  <c r="Q63" i="25"/>
  <c r="Q62" i="25"/>
  <c r="Q61" i="25"/>
  <c r="Q60" i="25"/>
  <c r="Q59" i="25"/>
  <c r="O58" i="25"/>
  <c r="P58" i="25"/>
  <c r="Q58" i="25"/>
  <c r="Q57" i="25"/>
  <c r="Q56" i="25"/>
  <c r="Q55" i="25"/>
  <c r="Q54" i="25"/>
  <c r="Q53" i="25"/>
  <c r="O52" i="25"/>
  <c r="P52" i="25"/>
  <c r="Q52" i="25"/>
  <c r="Q51" i="25"/>
  <c r="Q50" i="25"/>
  <c r="Q49" i="25"/>
  <c r="Q48" i="25"/>
  <c r="Q47" i="25"/>
  <c r="J47" i="25"/>
  <c r="I47" i="25"/>
  <c r="U19" i="25"/>
  <c r="U18" i="25"/>
  <c r="U17" i="25"/>
  <c r="U16" i="25"/>
  <c r="U15" i="25"/>
  <c r="U14" i="25"/>
  <c r="U13" i="25"/>
  <c r="U12" i="25"/>
  <c r="Q12" i="25"/>
  <c r="U11" i="25"/>
  <c r="U10" i="25"/>
  <c r="U9" i="25"/>
  <c r="U8" i="25"/>
  <c r="J8" i="25"/>
  <c r="U7" i="25"/>
  <c r="U6" i="25"/>
  <c r="U5" i="25"/>
  <c r="F5" i="25"/>
  <c r="R176" i="24"/>
  <c r="E176" i="24"/>
  <c r="R175" i="24"/>
  <c r="E175" i="24"/>
  <c r="R174" i="24"/>
  <c r="E174" i="24"/>
  <c r="R173" i="24"/>
  <c r="E173" i="24"/>
  <c r="R172" i="24"/>
  <c r="E172" i="24"/>
  <c r="R171" i="24"/>
  <c r="E171" i="24"/>
  <c r="R169" i="24"/>
  <c r="E169" i="24"/>
  <c r="R168" i="24"/>
  <c r="E168" i="24"/>
  <c r="R167" i="24"/>
  <c r="E167" i="24"/>
  <c r="R166" i="24"/>
  <c r="E166" i="24"/>
  <c r="R165" i="24"/>
  <c r="E165" i="24"/>
  <c r="R164" i="24"/>
  <c r="E164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Q91" i="24"/>
  <c r="Q90" i="24"/>
  <c r="Q89" i="24"/>
  <c r="Q88" i="24"/>
  <c r="O87" i="24"/>
  <c r="P87" i="24"/>
  <c r="Q87" i="24"/>
  <c r="Q86" i="24"/>
  <c r="Q85" i="24"/>
  <c r="Q84" i="24"/>
  <c r="Q83" i="24"/>
  <c r="O81" i="24"/>
  <c r="P81" i="24"/>
  <c r="Q81" i="24"/>
  <c r="Q80" i="24"/>
  <c r="Q79" i="24"/>
  <c r="Q78" i="24"/>
  <c r="O77" i="24"/>
  <c r="P77" i="24"/>
  <c r="Q77" i="24"/>
  <c r="Q76" i="24"/>
  <c r="Q75" i="24"/>
  <c r="Q74" i="24"/>
  <c r="O73" i="24"/>
  <c r="P73" i="24"/>
  <c r="Q73" i="24"/>
  <c r="Q72" i="24"/>
  <c r="Q71" i="24"/>
  <c r="Q70" i="24"/>
  <c r="O68" i="24"/>
  <c r="P68" i="24"/>
  <c r="Q68" i="24"/>
  <c r="Q67" i="24"/>
  <c r="Q66" i="24"/>
  <c r="Q65" i="24"/>
  <c r="O64" i="24"/>
  <c r="P64" i="24"/>
  <c r="Q64" i="24"/>
  <c r="Q63" i="24"/>
  <c r="Q62" i="24"/>
  <c r="Q61" i="24"/>
  <c r="Q60" i="24"/>
  <c r="Q59" i="24"/>
  <c r="O58" i="24"/>
  <c r="P58" i="24"/>
  <c r="Q58" i="24"/>
  <c r="Q57" i="24"/>
  <c r="Q56" i="24"/>
  <c r="Q55" i="24"/>
  <c r="Q54" i="24"/>
  <c r="Q53" i="24"/>
  <c r="O52" i="24"/>
  <c r="P52" i="24"/>
  <c r="Q52" i="24"/>
  <c r="Q51" i="24"/>
  <c r="Q50" i="24"/>
  <c r="Q49" i="24"/>
  <c r="Q48" i="24"/>
  <c r="Q47" i="24"/>
  <c r="J47" i="24"/>
  <c r="I47" i="24"/>
  <c r="U19" i="24"/>
  <c r="U18" i="24"/>
  <c r="U17" i="24"/>
  <c r="U16" i="24"/>
  <c r="U15" i="24"/>
  <c r="U14" i="24"/>
  <c r="U13" i="24"/>
  <c r="U12" i="24"/>
  <c r="Q12" i="24"/>
  <c r="U11" i="24"/>
  <c r="U10" i="24"/>
  <c r="U9" i="24"/>
  <c r="U8" i="24"/>
  <c r="J8" i="24"/>
  <c r="U7" i="24"/>
  <c r="U6" i="24"/>
  <c r="U5" i="24"/>
  <c r="F5" i="24"/>
  <c r="R176" i="23"/>
  <c r="E176" i="23"/>
  <c r="R175" i="23"/>
  <c r="E175" i="23"/>
  <c r="R174" i="23"/>
  <c r="E174" i="23"/>
  <c r="R173" i="23"/>
  <c r="E173" i="23"/>
  <c r="R172" i="23"/>
  <c r="E172" i="23"/>
  <c r="R171" i="23"/>
  <c r="E171" i="23"/>
  <c r="R169" i="23"/>
  <c r="E169" i="23"/>
  <c r="R168" i="23"/>
  <c r="E168" i="23"/>
  <c r="R167" i="23"/>
  <c r="E167" i="23"/>
  <c r="R166" i="23"/>
  <c r="E166" i="23"/>
  <c r="R165" i="23"/>
  <c r="E165" i="23"/>
  <c r="R164" i="23"/>
  <c r="E164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Q91" i="23"/>
  <c r="Q90" i="23"/>
  <c r="Q89" i="23"/>
  <c r="Q88" i="23"/>
  <c r="O87" i="23"/>
  <c r="P87" i="23"/>
  <c r="Q87" i="23"/>
  <c r="Q86" i="23"/>
  <c r="Q85" i="23"/>
  <c r="Q84" i="23"/>
  <c r="Q83" i="23"/>
  <c r="O81" i="23"/>
  <c r="P81" i="23"/>
  <c r="Q81" i="23"/>
  <c r="Q80" i="23"/>
  <c r="Q79" i="23"/>
  <c r="Q78" i="23"/>
  <c r="O77" i="23"/>
  <c r="P77" i="23"/>
  <c r="Q77" i="23"/>
  <c r="Q76" i="23"/>
  <c r="Q75" i="23"/>
  <c r="Q74" i="23"/>
  <c r="O73" i="23"/>
  <c r="P73" i="23"/>
  <c r="Q73" i="23"/>
  <c r="Q72" i="23"/>
  <c r="Q71" i="23"/>
  <c r="Q70" i="23"/>
  <c r="O68" i="23"/>
  <c r="P68" i="23"/>
  <c r="Q68" i="23"/>
  <c r="Q67" i="23"/>
  <c r="Q66" i="23"/>
  <c r="Q65" i="23"/>
  <c r="O64" i="23"/>
  <c r="P64" i="23"/>
  <c r="Q64" i="23"/>
  <c r="Q63" i="23"/>
  <c r="Q62" i="23"/>
  <c r="Q61" i="23"/>
  <c r="Q60" i="23"/>
  <c r="Q59" i="23"/>
  <c r="O58" i="23"/>
  <c r="P58" i="23"/>
  <c r="Q58" i="23"/>
  <c r="Q57" i="23"/>
  <c r="Q56" i="23"/>
  <c r="Q55" i="23"/>
  <c r="Q54" i="23"/>
  <c r="Q53" i="23"/>
  <c r="O52" i="23"/>
  <c r="P52" i="23"/>
  <c r="Q52" i="23"/>
  <c r="Q51" i="23"/>
  <c r="Q50" i="23"/>
  <c r="Q49" i="23"/>
  <c r="Q48" i="23"/>
  <c r="Q47" i="23"/>
  <c r="J47" i="23"/>
  <c r="I47" i="23"/>
  <c r="U19" i="23"/>
  <c r="U18" i="23"/>
  <c r="U17" i="23"/>
  <c r="U16" i="23"/>
  <c r="U15" i="23"/>
  <c r="U14" i="23"/>
  <c r="U13" i="23"/>
  <c r="U12" i="23"/>
  <c r="Q12" i="23"/>
  <c r="U11" i="23"/>
  <c r="U10" i="23"/>
  <c r="U9" i="23"/>
  <c r="U8" i="23"/>
  <c r="J8" i="23"/>
  <c r="U7" i="23"/>
  <c r="U6" i="23"/>
  <c r="U5" i="23"/>
  <c r="F5" i="23"/>
  <c r="R176" i="22"/>
  <c r="E176" i="22"/>
  <c r="R175" i="22"/>
  <c r="E175" i="22"/>
  <c r="R174" i="22"/>
  <c r="E174" i="22"/>
  <c r="R173" i="22"/>
  <c r="E173" i="22"/>
  <c r="R172" i="22"/>
  <c r="E172" i="22"/>
  <c r="R171" i="22"/>
  <c r="E171" i="22"/>
  <c r="R169" i="22"/>
  <c r="E169" i="22"/>
  <c r="R168" i="22"/>
  <c r="E168" i="22"/>
  <c r="R167" i="22"/>
  <c r="E167" i="22"/>
  <c r="R166" i="22"/>
  <c r="E166" i="22"/>
  <c r="R165" i="22"/>
  <c r="E165" i="22"/>
  <c r="R164" i="22"/>
  <c r="E164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O87" i="22"/>
  <c r="P87" i="22"/>
  <c r="Q87" i="22"/>
  <c r="O81" i="22"/>
  <c r="P81" i="22"/>
  <c r="O77" i="22"/>
  <c r="P77" i="22"/>
  <c r="Q77" i="22"/>
  <c r="O73" i="22"/>
  <c r="P73" i="22"/>
  <c r="O68" i="22"/>
  <c r="P68" i="22"/>
  <c r="Q68" i="22"/>
  <c r="O64" i="22"/>
  <c r="P64" i="22"/>
  <c r="Q64" i="22"/>
  <c r="O58" i="22"/>
  <c r="P58" i="22"/>
  <c r="Q58" i="22"/>
  <c r="O52" i="22"/>
  <c r="P52" i="22"/>
  <c r="Q52" i="22"/>
  <c r="J47" i="22"/>
  <c r="I47" i="22"/>
  <c r="U19" i="22"/>
  <c r="U18" i="22"/>
  <c r="U17" i="22"/>
  <c r="U16" i="22"/>
  <c r="U15" i="22"/>
  <c r="U14" i="22"/>
  <c r="U13" i="22"/>
  <c r="U12" i="22"/>
  <c r="Q12" i="22"/>
  <c r="U11" i="22"/>
  <c r="U10" i="22"/>
  <c r="U9" i="22"/>
  <c r="U8" i="22"/>
  <c r="J8" i="22"/>
  <c r="U7" i="22"/>
  <c r="U6" i="22"/>
  <c r="U5" i="22"/>
  <c r="F5" i="22"/>
  <c r="R176" i="21"/>
  <c r="E176" i="21"/>
  <c r="R175" i="21"/>
  <c r="E175" i="21"/>
  <c r="R174" i="21"/>
  <c r="E174" i="21"/>
  <c r="R173" i="21"/>
  <c r="E173" i="21"/>
  <c r="R172" i="21"/>
  <c r="E172" i="21"/>
  <c r="R171" i="21"/>
  <c r="E171" i="21"/>
  <c r="R169" i="21"/>
  <c r="E169" i="21"/>
  <c r="R168" i="21"/>
  <c r="E168" i="21"/>
  <c r="R167" i="21"/>
  <c r="E167" i="21"/>
  <c r="R166" i="21"/>
  <c r="E166" i="21"/>
  <c r="R165" i="21"/>
  <c r="E165" i="21"/>
  <c r="R164" i="21"/>
  <c r="E164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Q91" i="21"/>
  <c r="Q90" i="21"/>
  <c r="Q89" i="21"/>
  <c r="Q88" i="21"/>
  <c r="O87" i="21"/>
  <c r="P87" i="21"/>
  <c r="Q87" i="21"/>
  <c r="Q86" i="21"/>
  <c r="Q85" i="21"/>
  <c r="Q84" i="21"/>
  <c r="Q83" i="21"/>
  <c r="Q81" i="21"/>
  <c r="Q80" i="21"/>
  <c r="Q79" i="21"/>
  <c r="Q78" i="21"/>
  <c r="O77" i="21"/>
  <c r="P77" i="21"/>
  <c r="Q77" i="21"/>
  <c r="Q76" i="21"/>
  <c r="Q75" i="21"/>
  <c r="Q74" i="21"/>
  <c r="O73" i="21"/>
  <c r="P73" i="21"/>
  <c r="Q73" i="21"/>
  <c r="Q72" i="21"/>
  <c r="Q71" i="21"/>
  <c r="Q70" i="21"/>
  <c r="O68" i="21"/>
  <c r="P68" i="21"/>
  <c r="Q68" i="21"/>
  <c r="Q67" i="21"/>
  <c r="Q66" i="21"/>
  <c r="Q65" i="21"/>
  <c r="O64" i="21"/>
  <c r="P64" i="21"/>
  <c r="Q64" i="21"/>
  <c r="Q63" i="21"/>
  <c r="Q62" i="21"/>
  <c r="Q61" i="21"/>
  <c r="Q60" i="21"/>
  <c r="Q59" i="21"/>
  <c r="O58" i="21"/>
  <c r="P58" i="21"/>
  <c r="Q58" i="21"/>
  <c r="Q57" i="21"/>
  <c r="Q56" i="21"/>
  <c r="Q55" i="21"/>
  <c r="Q54" i="21"/>
  <c r="Q53" i="21"/>
  <c r="O52" i="21"/>
  <c r="P52" i="21"/>
  <c r="Q52" i="21"/>
  <c r="Q51" i="21"/>
  <c r="Q50" i="21"/>
  <c r="Q49" i="21"/>
  <c r="Q48" i="21"/>
  <c r="Q47" i="21"/>
  <c r="J47" i="21"/>
  <c r="I47" i="21"/>
  <c r="U19" i="21"/>
  <c r="U18" i="21"/>
  <c r="U17" i="21"/>
  <c r="U16" i="21"/>
  <c r="U15" i="21"/>
  <c r="U14" i="21"/>
  <c r="U13" i="21"/>
  <c r="U12" i="21"/>
  <c r="Q12" i="21"/>
  <c r="U11" i="21"/>
  <c r="U10" i="21"/>
  <c r="U9" i="21"/>
  <c r="U8" i="21"/>
  <c r="J8" i="21"/>
  <c r="U7" i="21"/>
  <c r="U6" i="21"/>
  <c r="U5" i="21"/>
  <c r="F5" i="21"/>
  <c r="R176" i="20"/>
  <c r="E176" i="20"/>
  <c r="R175" i="20"/>
  <c r="E175" i="20"/>
  <c r="R174" i="20"/>
  <c r="E174" i="20"/>
  <c r="R173" i="20"/>
  <c r="E173" i="20"/>
  <c r="R172" i="20"/>
  <c r="E172" i="20"/>
  <c r="R171" i="20"/>
  <c r="E171" i="20"/>
  <c r="R169" i="20"/>
  <c r="E169" i="20"/>
  <c r="R168" i="20"/>
  <c r="E168" i="20"/>
  <c r="R167" i="20"/>
  <c r="E167" i="20"/>
  <c r="R166" i="20"/>
  <c r="E166" i="20"/>
  <c r="R165" i="20"/>
  <c r="E165" i="20"/>
  <c r="R164" i="20"/>
  <c r="E164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Q91" i="20"/>
  <c r="Q90" i="20"/>
  <c r="Q89" i="20"/>
  <c r="Q88" i="20"/>
  <c r="O87" i="20"/>
  <c r="Q87" i="20"/>
  <c r="Q86" i="20"/>
  <c r="Q85" i="20"/>
  <c r="Q84" i="20"/>
  <c r="Q83" i="20"/>
  <c r="O81" i="20"/>
  <c r="P81" i="20"/>
  <c r="Q81" i="20"/>
  <c r="Q80" i="20"/>
  <c r="Q79" i="20"/>
  <c r="Q78" i="20"/>
  <c r="O77" i="20"/>
  <c r="P77" i="20"/>
  <c r="Q77" i="20"/>
  <c r="Q76" i="20"/>
  <c r="Q75" i="20"/>
  <c r="Q74" i="20"/>
  <c r="O73" i="20"/>
  <c r="P73" i="20"/>
  <c r="Q73" i="20"/>
  <c r="Q72" i="20"/>
  <c r="Q71" i="20"/>
  <c r="Q70" i="20"/>
  <c r="O68" i="20"/>
  <c r="P68" i="20"/>
  <c r="Q68" i="20"/>
  <c r="Q67" i="20"/>
  <c r="Q66" i="20"/>
  <c r="Q65" i="20"/>
  <c r="O64" i="20"/>
  <c r="P64" i="20"/>
  <c r="Q64" i="20"/>
  <c r="Q63" i="20"/>
  <c r="Q62" i="20"/>
  <c r="Q61" i="20"/>
  <c r="Q60" i="20"/>
  <c r="Q59" i="20"/>
  <c r="O58" i="20"/>
  <c r="P58" i="20"/>
  <c r="Q58" i="20"/>
  <c r="Q57" i="20"/>
  <c r="Q56" i="20"/>
  <c r="Q55" i="20"/>
  <c r="Q54" i="20"/>
  <c r="Q53" i="20"/>
  <c r="O52" i="20"/>
  <c r="Q52" i="20"/>
  <c r="Q51" i="20"/>
  <c r="Q50" i="20"/>
  <c r="Q49" i="20"/>
  <c r="Q48" i="20"/>
  <c r="Q47" i="20"/>
  <c r="J47" i="20"/>
  <c r="I47" i="20"/>
  <c r="U19" i="20"/>
  <c r="U18" i="20"/>
  <c r="U17" i="20"/>
  <c r="U16" i="20"/>
  <c r="U15" i="20"/>
  <c r="U14" i="20"/>
  <c r="U13" i="20"/>
  <c r="U12" i="20"/>
  <c r="Q12" i="20"/>
  <c r="U11" i="20"/>
  <c r="U10" i="20"/>
  <c r="U9" i="20"/>
  <c r="U8" i="20"/>
  <c r="J8" i="20"/>
  <c r="U7" i="20"/>
  <c r="U6" i="20"/>
  <c r="U5" i="20"/>
  <c r="F5" i="20"/>
  <c r="R176" i="19"/>
  <c r="E176" i="19"/>
  <c r="R175" i="19"/>
  <c r="E175" i="19"/>
  <c r="R174" i="19"/>
  <c r="E174" i="19"/>
  <c r="R173" i="19"/>
  <c r="E173" i="19"/>
  <c r="R172" i="19"/>
  <c r="E172" i="19"/>
  <c r="R171" i="19"/>
  <c r="E171" i="19"/>
  <c r="R169" i="19"/>
  <c r="E169" i="19"/>
  <c r="R168" i="19"/>
  <c r="E168" i="19"/>
  <c r="R167" i="19"/>
  <c r="E167" i="19"/>
  <c r="R166" i="19"/>
  <c r="E166" i="19"/>
  <c r="R165" i="19"/>
  <c r="E165" i="19"/>
  <c r="R164" i="19"/>
  <c r="E164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Q91" i="19"/>
  <c r="Q90" i="19"/>
  <c r="Q89" i="19"/>
  <c r="Q88" i="19"/>
  <c r="O87" i="19"/>
  <c r="P87" i="19"/>
  <c r="Q87" i="19"/>
  <c r="Q86" i="19"/>
  <c r="Q85" i="19"/>
  <c r="Q84" i="19"/>
  <c r="Q83" i="19"/>
  <c r="O81" i="19"/>
  <c r="P81" i="19"/>
  <c r="Q81" i="19"/>
  <c r="Q80" i="19"/>
  <c r="Q79" i="19"/>
  <c r="Q78" i="19"/>
  <c r="O77" i="19"/>
  <c r="P77" i="19"/>
  <c r="Q77" i="19"/>
  <c r="Q76" i="19"/>
  <c r="Q75" i="19"/>
  <c r="Q74" i="19"/>
  <c r="O73" i="19"/>
  <c r="P73" i="19"/>
  <c r="Q73" i="19"/>
  <c r="Q72" i="19"/>
  <c r="Q71" i="19"/>
  <c r="Q70" i="19"/>
  <c r="O68" i="19"/>
  <c r="P68" i="19"/>
  <c r="Q68" i="19"/>
  <c r="Q67" i="19"/>
  <c r="Q66" i="19"/>
  <c r="Q65" i="19"/>
  <c r="O64" i="19"/>
  <c r="P64" i="19"/>
  <c r="Q64" i="19"/>
  <c r="Q63" i="19"/>
  <c r="Q62" i="19"/>
  <c r="Q61" i="19"/>
  <c r="Q60" i="19"/>
  <c r="Q59" i="19"/>
  <c r="O58" i="19"/>
  <c r="P58" i="19"/>
  <c r="Q58" i="19"/>
  <c r="Q57" i="19"/>
  <c r="Q56" i="19"/>
  <c r="Q55" i="19"/>
  <c r="Q54" i="19"/>
  <c r="Q53" i="19"/>
  <c r="O52" i="19"/>
  <c r="P52" i="19"/>
  <c r="Q52" i="19"/>
  <c r="Q51" i="19"/>
  <c r="Q50" i="19"/>
  <c r="Q49" i="19"/>
  <c r="Q48" i="19"/>
  <c r="Q47" i="19"/>
  <c r="J47" i="19"/>
  <c r="I47" i="19"/>
  <c r="U19" i="19"/>
  <c r="U18" i="19"/>
  <c r="U17" i="19"/>
  <c r="U16" i="19"/>
  <c r="U15" i="19"/>
  <c r="U14" i="19"/>
  <c r="U13" i="19"/>
  <c r="U12" i="19"/>
  <c r="Q12" i="19"/>
  <c r="U11" i="19"/>
  <c r="U10" i="19"/>
  <c r="U9" i="19"/>
  <c r="U8" i="19"/>
  <c r="J8" i="19"/>
  <c r="U7" i="19"/>
  <c r="U6" i="19"/>
  <c r="U5" i="19"/>
  <c r="F5" i="19"/>
  <c r="R176" i="18"/>
  <c r="E176" i="18"/>
  <c r="R175" i="18"/>
  <c r="E175" i="18"/>
  <c r="R174" i="18"/>
  <c r="E174" i="18"/>
  <c r="R173" i="18"/>
  <c r="E173" i="18"/>
  <c r="R172" i="18"/>
  <c r="E172" i="18"/>
  <c r="R171" i="18"/>
  <c r="E171" i="18"/>
  <c r="R169" i="18"/>
  <c r="E169" i="18"/>
  <c r="R168" i="18"/>
  <c r="E168" i="18"/>
  <c r="R167" i="18"/>
  <c r="E167" i="18"/>
  <c r="R166" i="18"/>
  <c r="E166" i="18"/>
  <c r="R165" i="18"/>
  <c r="E165" i="18"/>
  <c r="R164" i="18"/>
  <c r="E164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Q91" i="18"/>
  <c r="Q90" i="18"/>
  <c r="Q89" i="18"/>
  <c r="Q88" i="18"/>
  <c r="O87" i="18"/>
  <c r="P87" i="18"/>
  <c r="Q87" i="18"/>
  <c r="Q86" i="18"/>
  <c r="Q85" i="18"/>
  <c r="Q84" i="18"/>
  <c r="Q83" i="18"/>
  <c r="O81" i="18"/>
  <c r="P81" i="18"/>
  <c r="Q81" i="18"/>
  <c r="Q80" i="18"/>
  <c r="Q79" i="18"/>
  <c r="Q78" i="18"/>
  <c r="O77" i="18"/>
  <c r="P77" i="18"/>
  <c r="Q77" i="18"/>
  <c r="Q76" i="18"/>
  <c r="Q75" i="18"/>
  <c r="Q74" i="18"/>
  <c r="O73" i="18"/>
  <c r="P73" i="18"/>
  <c r="Q73" i="18"/>
  <c r="Q72" i="18"/>
  <c r="Q71" i="18"/>
  <c r="Q70" i="18"/>
  <c r="O68" i="18"/>
  <c r="P68" i="18"/>
  <c r="Q68" i="18"/>
  <c r="Q67" i="18"/>
  <c r="Q66" i="18"/>
  <c r="Q65" i="18"/>
  <c r="O64" i="18"/>
  <c r="P64" i="18"/>
  <c r="Q64" i="18"/>
  <c r="Q63" i="18"/>
  <c r="Q62" i="18"/>
  <c r="Q61" i="18"/>
  <c r="Q60" i="18"/>
  <c r="Q59" i="18"/>
  <c r="O58" i="18"/>
  <c r="P58" i="18"/>
  <c r="Q58" i="18"/>
  <c r="Q57" i="18"/>
  <c r="Q56" i="18"/>
  <c r="Q55" i="18"/>
  <c r="Q54" i="18"/>
  <c r="Q53" i="18"/>
  <c r="O52" i="18"/>
  <c r="P52" i="18"/>
  <c r="Q52" i="18"/>
  <c r="Q51" i="18"/>
  <c r="Q50" i="18"/>
  <c r="Q49" i="18"/>
  <c r="Q48" i="18"/>
  <c r="Q47" i="18"/>
  <c r="J47" i="18"/>
  <c r="I47" i="18"/>
  <c r="U19" i="18"/>
  <c r="U18" i="18"/>
  <c r="U17" i="18"/>
  <c r="U16" i="18"/>
  <c r="U15" i="18"/>
  <c r="U14" i="18"/>
  <c r="U13" i="18"/>
  <c r="U12" i="18"/>
  <c r="Q12" i="18"/>
  <c r="U11" i="18"/>
  <c r="U10" i="18"/>
  <c r="U9" i="18"/>
  <c r="U8" i="18"/>
  <c r="U7" i="18"/>
  <c r="U6" i="18"/>
  <c r="U5" i="18"/>
  <c r="F5" i="18"/>
  <c r="E4" i="1"/>
</calcChain>
</file>

<file path=xl/sharedStrings.xml><?xml version="1.0" encoding="utf-8"?>
<sst xmlns="http://schemas.openxmlformats.org/spreadsheetml/2006/main" count="24796" uniqueCount="512">
  <si>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</si>
  <si>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</si>
  <si>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</si>
  <si>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</si>
  <si>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</si>
  <si>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</si>
  <si>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</si>
  <si>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</si>
  <si>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</si>
  <si>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</si>
  <si>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</si>
  <si>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</si>
  <si>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</si>
  <si>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</si>
  <si>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</si>
  <si>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</si>
  <si>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</si>
  <si>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</si>
  <si>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</si>
  <si>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</si>
  <si>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</si>
  <si>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</si>
  <si>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</si>
  <si>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</si>
  <si>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</si>
  <si>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</si>
  <si>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</si>
  <si>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</si>
  <si>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</si>
  <si>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</si>
  <si>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</si>
  <si>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</si>
  <si>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</si>
  <si>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</si>
  <si>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</si>
  <si>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</si>
  <si>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</si>
  <si>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</si>
  <si>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A. ANC/PMTCT</t>
  </si>
  <si>
    <t>TOTAL</t>
  </si>
  <si>
    <t>B. Maternity and Delivery</t>
  </si>
  <si>
    <t>Total</t>
  </si>
  <si>
    <t>No. of ANC clients</t>
  </si>
  <si>
    <t>New</t>
  </si>
  <si>
    <t>Normal delivery</t>
  </si>
  <si>
    <t>Re-visits</t>
  </si>
  <si>
    <t>Caesarean Sections</t>
  </si>
  <si>
    <t>No. of Clients given IPT (1st Dose)</t>
  </si>
  <si>
    <t>Breech Delivery</t>
  </si>
  <si>
    <t>No. of Clients given IPT (2nd Dose)</t>
  </si>
  <si>
    <t>Assisted Vaginal Delivery</t>
  </si>
  <si>
    <t>No. of Clients with HB &lt; 11 g/dl</t>
  </si>
  <si>
    <t>TOTAL DELIVERIES</t>
  </si>
  <si>
    <t>No. of Clients completed 4 Antenatal visits</t>
  </si>
  <si>
    <t>Live Births</t>
  </si>
  <si>
    <t>No. of LLITNs distributed to under 1 year</t>
  </si>
  <si>
    <t>Fresh still births</t>
  </si>
  <si>
    <t>No. of LLITNs distributed to ANC clients</t>
  </si>
  <si>
    <t>Macerated still births</t>
  </si>
  <si>
    <t>No. of clients</t>
  </si>
  <si>
    <t>Tested for syphilis</t>
  </si>
  <si>
    <t>Birth with deformities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</si>
  <si>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</si>
  <si>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</si>
  <si>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</si>
  <si>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</si>
  <si>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</si>
  <si>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</si>
  <si>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</si>
  <si>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</si>
  <si>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</si>
  <si>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</si>
  <si>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</si>
  <si>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</si>
  <si>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</si>
  <si>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</si>
  <si>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</si>
  <si>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</si>
  <si>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</si>
  <si>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</si>
  <si>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</si>
  <si>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</si>
  <si>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</si>
  <si>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</si>
  <si>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</si>
  <si>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</si>
  <si>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</si>
  <si>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</si>
  <si>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</si>
  <si>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</si>
  <si>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</si>
  <si>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</si>
  <si>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</si>
  <si>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</si>
  <si>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</si>
  <si>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</si>
  <si>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</si>
  <si>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</si>
  <si>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</si>
  <si>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</si>
  <si>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</si>
  <si>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</si>
  <si>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</si>
  <si>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</si>
  <si>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</si>
  <si>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</si>
  <si>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</si>
  <si>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</si>
  <si>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</si>
  <si>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</si>
  <si>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</si>
  <si>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</si>
  <si>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</si>
  <si>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</si>
  <si>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</si>
  <si>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</si>
  <si>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</si>
  <si>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</si>
  <si>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</si>
  <si>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</si>
  <si>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</si>
  <si>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</si>
  <si>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</si>
  <si>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</si>
  <si>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</si>
  <si>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</si>
  <si>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</si>
  <si>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</si>
  <si>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</si>
  <si>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</si>
  <si>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</si>
  <si>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</si>
  <si>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</si>
  <si>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</si>
  <si>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</si>
  <si>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</si>
  <si>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</si>
  <si>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</si>
  <si>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</si>
  <si>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</si>
  <si>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</si>
  <si>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</si>
  <si>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</si>
  <si>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</si>
  <si>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</si>
  <si>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</si>
  <si>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</si>
  <si>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</si>
  <si>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</si>
  <si>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</si>
  <si>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</si>
  <si>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</si>
  <si>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</si>
  <si>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</si>
  <si>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</si>
  <si>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</si>
  <si>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</si>
  <si>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</si>
  <si>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</si>
  <si>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</si>
  <si>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</si>
  <si>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</si>
  <si>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</si>
  <si>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</si>
  <si>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</si>
  <si>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</si>
  <si>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</si>
  <si>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</si>
  <si>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</si>
  <si>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</si>
  <si>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</si>
  <si>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</si>
  <si>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</si>
  <si>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</si>
  <si>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</si>
  <si>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</si>
  <si>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</si>
  <si>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</si>
  <si>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</si>
  <si>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</si>
  <si>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</si>
  <si>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</si>
  <si>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</si>
  <si>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</si>
  <si>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</si>
  <si>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</si>
  <si>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</si>
  <si>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</si>
  <si>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</si>
  <si>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</si>
  <si>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</si>
  <si>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</si>
  <si>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</si>
  <si>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</si>
  <si>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</si>
  <si>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</si>
  <si>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</si>
  <si>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</si>
  <si>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</si>
  <si>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</si>
  <si>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</si>
  <si>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</si>
  <si>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</si>
  <si>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</si>
  <si>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</si>
  <si>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</si>
  <si>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</si>
  <si>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</si>
  <si>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</si>
  <si>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</si>
  <si>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</si>
  <si>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</si>
  <si>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</si>
  <si>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</si>
  <si>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</si>
  <si>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</si>
  <si>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</si>
  <si>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</si>
  <si>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</si>
  <si>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</si>
  <si>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</si>
  <si>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</si>
  <si>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</si>
  <si>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</si>
  <si>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</si>
  <si>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</si>
  <si>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</si>
  <si>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</si>
  <si>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</si>
  <si>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</si>
  <si>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</si>
  <si>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</si>
  <si>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</si>
  <si>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</si>
  <si>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</si>
  <si>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</si>
  <si>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</si>
  <si>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</si>
  <si>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</si>
  <si>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</si>
  <si>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</si>
  <si>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</si>
  <si>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</si>
  <si>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</si>
  <si>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</si>
  <si>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</si>
  <si>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</si>
  <si>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</si>
  <si>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</si>
  <si>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</si>
  <si>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</si>
  <si>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</si>
  <si>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</si>
  <si>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</si>
  <si>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</si>
  <si>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</si>
  <si>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</si>
  <si>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</si>
  <si>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</si>
  <si>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</si>
  <si>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</si>
  <si>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</si>
  <si>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</si>
  <si>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</si>
  <si>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</si>
  <si>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</si>
  <si>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</si>
  <si>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</si>
  <si>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</si>
  <si>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</si>
  <si>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</si>
  <si>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</si>
  <si>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</si>
  <si>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</si>
  <si>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</si>
  <si>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</si>
  <si>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</si>
  <si>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</si>
  <si>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</si>
  <si>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</si>
  <si>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</si>
  <si>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</si>
  <si>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</si>
  <si>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</si>
  <si>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</si>
  <si>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</si>
  <si>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</si>
  <si>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</si>
  <si>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</si>
  <si>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</si>
  <si>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</si>
  <si>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</si>
  <si>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</si>
  <si>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</si>
  <si>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</si>
  <si>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</si>
  <si>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</si>
  <si>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</si>
  <si>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Bukwala SDA Dispensary</t>
  </si>
  <si>
    <t>Ebuhala Health Centre</t>
  </si>
  <si>
    <t>Ekambuli Health Centre</t>
  </si>
  <si>
    <t>Elwangale Health Centre</t>
  </si>
  <si>
    <t>Emahene Clinic</t>
  </si>
  <si>
    <t>Emalindi Health Centre</t>
  </si>
  <si>
    <t>Emutsesa Health Centre</t>
  </si>
  <si>
    <t>Enanga Clinic</t>
  </si>
  <si>
    <t>Eshiabwali Health Centre</t>
  </si>
  <si>
    <t>Eshibinga Health Centre</t>
  </si>
  <si>
    <t>Eshinutsa Health Centre</t>
  </si>
  <si>
    <t>Ikomero Health Centre</t>
  </si>
  <si>
    <t>Khumusalaba Clinic</t>
  </si>
  <si>
    <t>Khwisero Health Centre</t>
  </si>
  <si>
    <t>Marysyl Medical Clinic</t>
  </si>
  <si>
    <t>Muhaka Health Centre</t>
  </si>
  <si>
    <t>Mulwanda Dispensary</t>
  </si>
  <si>
    <t>Mundobelwa Health Centre</t>
  </si>
  <si>
    <t>Mundoli Health Centre</t>
  </si>
  <si>
    <t>Munyanza Nursing Home</t>
  </si>
  <si>
    <t>Mwihila Mission Hospital</t>
  </si>
  <si>
    <t>Mwikalikha Dispensary</t>
  </si>
  <si>
    <t>Namasoli Health Centre</t>
  </si>
  <si>
    <t>Sonak Clinic</t>
  </si>
  <si>
    <t>Upendo Clinic</t>
  </si>
  <si>
    <t>Walmer Eye Clinic</t>
  </si>
  <si>
    <t>Kwisero Summary</t>
  </si>
  <si>
    <t>Kakamega PGH</t>
  </si>
  <si>
    <t>Lurambi Summary</t>
  </si>
  <si>
    <t>Bliss Medical Clinic</t>
  </si>
  <si>
    <t>Fina Medical Clinic</t>
  </si>
  <si>
    <t>Indangalasia Dispensary</t>
  </si>
  <si>
    <t>Jehovah Rapha Clinic</t>
  </si>
  <si>
    <t>Khalaba Health Centre</t>
  </si>
  <si>
    <t>Lubanga Dispensary</t>
  </si>
  <si>
    <t>Lung'anyiro Health Centre</t>
  </si>
  <si>
    <t>Matungu medical clinic</t>
  </si>
  <si>
    <t>Matungu Sub-county Hospital</t>
  </si>
  <si>
    <t>Mirere Health Centre</t>
  </si>
  <si>
    <t>Mulukaka Clinic</t>
  </si>
  <si>
    <t>Mung'ung'u Dispensary</t>
  </si>
  <si>
    <t>Namulungu Dispensary</t>
  </si>
  <si>
    <t>Shibanze Dispensary</t>
  </si>
  <si>
    <t>St Angela Medical Clinic</t>
  </si>
  <si>
    <t>St Pauls Ejinja Dispensary</t>
  </si>
  <si>
    <t>Matungu Summary</t>
  </si>
  <si>
    <t>Buchangu Dispensary</t>
  </si>
  <si>
    <t>Budonga Dispensary</t>
  </si>
  <si>
    <t>Bushiri Health Centre</t>
  </si>
  <si>
    <t>Butingo Dispensary</t>
  </si>
  <si>
    <t>Ematiha Dispensary</t>
  </si>
  <si>
    <t>Emukaya Clinic</t>
  </si>
  <si>
    <t>Eshiongo Dispensary</t>
  </si>
  <si>
    <t>Ingotse Dispensary</t>
  </si>
  <si>
    <t>Kharanda Health Centre</t>
  </si>
  <si>
    <t>Kisembe Dispensary</t>
  </si>
  <si>
    <t>Lutaso Dispensary</t>
  </si>
  <si>
    <t>Matoi Dispensary</t>
  </si>
  <si>
    <t>Mwasi Med Clinc</t>
  </si>
  <si>
    <t>Namirama Dispensary</t>
  </si>
  <si>
    <t>Navakholo Sub-District Hospital</t>
  </si>
  <si>
    <t>Sisokhe Dispensary</t>
  </si>
  <si>
    <t>Sivilie Health Centre</t>
  </si>
  <si>
    <t>Upendo Clinic (Navakholo)</t>
  </si>
  <si>
    <t>Navakholo Summary</t>
  </si>
  <si>
    <t>Kakamega Summary</t>
  </si>
  <si>
    <t>Timon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</si>
  <si>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</si>
  <si>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</si>
  <si>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</si>
  <si>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</si>
  <si>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</si>
  <si>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Admin</t>
  </si>
  <si>
    <t>Name</t>
  </si>
  <si>
    <t>Designation</t>
  </si>
  <si>
    <t>Date</t>
  </si>
  <si>
    <t>Signature</t>
  </si>
  <si>
    <t>BAHATI</t>
  </si>
  <si>
    <t>HRIO</t>
  </si>
  <si>
    <t>O</t>
  </si>
  <si>
    <t>Designatioon</t>
  </si>
  <si>
    <t>Antony A. OCHIENG</t>
  </si>
  <si>
    <t>KRCHN</t>
  </si>
  <si>
    <t>JOSPHINE</t>
  </si>
  <si>
    <t>NYAPERA CHRISTINE</t>
  </si>
  <si>
    <t>Sheet1</t>
  </si>
  <si>
    <t>Sheet2</t>
  </si>
  <si>
    <t>Sheet3</t>
  </si>
  <si>
    <t>Sheet4</t>
  </si>
  <si>
    <t>o</t>
  </si>
  <si>
    <t>November2017</t>
  </si>
  <si>
    <t>Grace Jumba</t>
  </si>
  <si>
    <t>30/11/2017</t>
  </si>
  <si>
    <t>JEDIDAH KIMARU</t>
  </si>
  <si>
    <t>Signation</t>
  </si>
  <si>
    <t>DAVID AGUYO</t>
  </si>
  <si>
    <t>NURSE</t>
  </si>
  <si>
    <t>NELGRACE ABUTI</t>
  </si>
  <si>
    <t>RN 1</t>
  </si>
  <si>
    <t>M. OSODO</t>
  </si>
  <si>
    <t>KECN</t>
  </si>
  <si>
    <t>DOMINIC AMWAYI</t>
  </si>
  <si>
    <t>R.N</t>
  </si>
  <si>
    <t>Julias Naoli</t>
  </si>
  <si>
    <t>RCO</t>
  </si>
  <si>
    <t>LILIAN AUDI</t>
  </si>
  <si>
    <t>ELIZABETH</t>
  </si>
  <si>
    <t>SNO</t>
  </si>
  <si>
    <t>Designtion</t>
  </si>
  <si>
    <t>OWORI. W</t>
  </si>
  <si>
    <t>KRHCN</t>
  </si>
  <si>
    <t>JOSPHINE AKUMU</t>
  </si>
  <si>
    <t>DEBLA KIGASIA</t>
  </si>
  <si>
    <t>DORIS E. OMBUNDO</t>
  </si>
  <si>
    <t>KEN/M/H.V</t>
  </si>
  <si>
    <t>Desgnation</t>
  </si>
  <si>
    <t>SAUL SUNGUTI</t>
  </si>
  <si>
    <t>P, SHERI</t>
  </si>
  <si>
    <t>Designbation</t>
  </si>
  <si>
    <t>BRENDA NANDWA</t>
  </si>
  <si>
    <t>SENI</t>
  </si>
  <si>
    <t>DIANA</t>
  </si>
  <si>
    <t>MIS</t>
  </si>
  <si>
    <t>SALLY</t>
  </si>
  <si>
    <t>HILLARY ASHIKHOYA</t>
  </si>
  <si>
    <t>Dasignation</t>
  </si>
  <si>
    <t>BRIGID MALUCHE</t>
  </si>
  <si>
    <t>SYLVESTER OKUMU</t>
  </si>
  <si>
    <t xml:space="preserve">Name </t>
  </si>
  <si>
    <t>AZIZA NAWANJAYA WAFULA</t>
  </si>
  <si>
    <t>JACKLINE AKINYI</t>
  </si>
  <si>
    <t>MARY ANDANJE</t>
  </si>
  <si>
    <t>2/`2/2017</t>
  </si>
  <si>
    <t>JACKLINE WAKHALA</t>
  </si>
  <si>
    <t>RCO 11</t>
  </si>
  <si>
    <t>EGESA SCOVIA</t>
  </si>
  <si>
    <t>Deisignation</t>
  </si>
  <si>
    <t>BEATRICE</t>
  </si>
  <si>
    <t>M. MUKOSHI</t>
  </si>
  <si>
    <t>NESURU M BARASA</t>
  </si>
  <si>
    <t>HRTCH</t>
  </si>
  <si>
    <t>Designatio</t>
  </si>
  <si>
    <t>12</t>
  </si>
  <si>
    <t>0</t>
  </si>
  <si>
    <t>5</t>
  </si>
  <si>
    <t>49</t>
  </si>
  <si>
    <t>85</t>
  </si>
  <si>
    <t>21</t>
  </si>
  <si>
    <t>14</t>
  </si>
  <si>
    <t>27</t>
  </si>
  <si>
    <t>13</t>
  </si>
  <si>
    <t>10</t>
  </si>
  <si>
    <t>6</t>
  </si>
  <si>
    <t>y</t>
  </si>
  <si>
    <t>32</t>
  </si>
  <si>
    <t>Y</t>
  </si>
  <si>
    <t>HRN-2325</t>
  </si>
  <si>
    <t>E</t>
  </si>
  <si>
    <t>DOMESTIC</t>
  </si>
  <si>
    <t>RCW 42 EG</t>
  </si>
  <si>
    <t>G</t>
  </si>
  <si>
    <t>RCW</t>
  </si>
  <si>
    <t>128</t>
  </si>
  <si>
    <t>41</t>
  </si>
  <si>
    <t>1</t>
  </si>
  <si>
    <t>65</t>
  </si>
  <si>
    <t>19</t>
  </si>
  <si>
    <t>26</t>
  </si>
  <si>
    <t>MWANAISHA SUDI</t>
  </si>
  <si>
    <t>Gladys Oduor</t>
  </si>
  <si>
    <t>KRN2</t>
  </si>
  <si>
    <t>4/12/201</t>
  </si>
  <si>
    <t>NAME</t>
  </si>
  <si>
    <t>DESIGNATION</t>
  </si>
  <si>
    <t>DATE</t>
  </si>
  <si>
    <t>SIGNATURE</t>
  </si>
  <si>
    <t>CATHRINE OKUT</t>
  </si>
  <si>
    <t>MERCY MUKANA</t>
  </si>
  <si>
    <t>WINFRED WANZAWA</t>
  </si>
  <si>
    <t>NO 11</t>
  </si>
  <si>
    <t>EVANS OWUOR</t>
  </si>
  <si>
    <t>NO 1/C</t>
  </si>
  <si>
    <t>SALOME AMBASA</t>
  </si>
  <si>
    <t>NO 1</t>
  </si>
  <si>
    <t>OTUNGA SUSAN</t>
  </si>
  <si>
    <t>N.0.1</t>
  </si>
  <si>
    <t>DESGNATION</t>
  </si>
  <si>
    <t>PHANICE</t>
  </si>
  <si>
    <t>SGNATURE</t>
  </si>
  <si>
    <t>SELLAH NAWIRE</t>
  </si>
  <si>
    <t>f</t>
  </si>
  <si>
    <t>lg</t>
  </si>
  <si>
    <t>e</t>
  </si>
  <si>
    <t>42</t>
  </si>
  <si>
    <t>FREEZER</t>
  </si>
  <si>
    <t>31</t>
  </si>
  <si>
    <t>RCW42EG</t>
  </si>
  <si>
    <t>EG</t>
  </si>
  <si>
    <t>3</t>
  </si>
  <si>
    <t>RANTON</t>
  </si>
  <si>
    <t>7</t>
  </si>
  <si>
    <t>VIETFROST</t>
  </si>
  <si>
    <t>67</t>
  </si>
  <si>
    <t>E/G</t>
  </si>
  <si>
    <t>22</t>
  </si>
  <si>
    <t>RCW42G</t>
  </si>
  <si>
    <t>86</t>
  </si>
  <si>
    <t>LG</t>
  </si>
  <si>
    <t>16</t>
  </si>
  <si>
    <t>RCW42E</t>
  </si>
  <si>
    <t>DESIGNAION</t>
  </si>
  <si>
    <t>JUDY</t>
  </si>
  <si>
    <t>7/12/201</t>
  </si>
  <si>
    <t>RCW42/509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</si>
</sst>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492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Border="1" applyAlignment="1">
      <alignment wrapText="1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7" fillId="0" borderId="9" xfId="0" applyFont="1" applyBorder="1"/>
    <xf numFmtId="0" fontId="8" fillId="0" borderId="11" xfId="0" applyFont="1" applyBorder="1" applyAlignment="1">
      <alignment horizontal="left"/>
    </xf>
    <xf numFmtId="0" fontId="0" fillId="0" borderId="9" xfId="0" applyBorder="1"/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10" borderId="23" xfId="0" applyFont="1" applyFill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10" borderId="2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8" fillId="10" borderId="9" xfId="0" applyFont="1" applyFill="1" applyBorder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13" borderId="9" xfId="0" applyFont="1" applyFill="1" applyBorder="1" applyAlignment="1">
      <alignment horizontal="left"/>
    </xf>
    <xf numFmtId="0" fontId="8" fillId="13" borderId="23" xfId="0" applyFont="1" applyFill="1" applyBorder="1" applyAlignment="1">
      <alignment horizontal="left"/>
    </xf>
    <xf numFmtId="0" fontId="8" fillId="13" borderId="9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left"/>
    </xf>
    <xf numFmtId="0" fontId="9" fillId="11" borderId="9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8" fillId="0" borderId="17" xfId="0" applyFont="1" applyBorder="1" applyAlignment="1"/>
    <xf numFmtId="0" fontId="8" fillId="10" borderId="9" xfId="0" applyFont="1" applyFill="1" applyBorder="1" applyAlignment="1">
      <alignment vertical="center"/>
    </xf>
    <xf numFmtId="0" fontId="9" fillId="0" borderId="25" xfId="0" applyFont="1" applyBorder="1" applyAlignment="1"/>
    <xf numFmtId="0" fontId="8" fillId="0" borderId="9" xfId="0" applyFont="1" applyBorder="1" applyAlignment="1"/>
    <xf numFmtId="0" fontId="8" fillId="10" borderId="25" xfId="0" applyFont="1" applyFill="1" applyBorder="1" applyAlignment="1">
      <alignment vertical="center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/>
    <xf numFmtId="0" fontId="8" fillId="10" borderId="35" xfId="0" applyFont="1" applyFill="1" applyBorder="1" applyAlignment="1">
      <alignment vertical="center"/>
    </xf>
    <xf numFmtId="0" fontId="8" fillId="0" borderId="0" xfId="0" applyFont="1" applyAlignment="1">
      <alignment horizontal="left"/>
    </xf>
    <xf numFmtId="0" fontId="9" fillId="0" borderId="36" xfId="0" applyFont="1" applyBorder="1" applyAlignment="1"/>
    <xf numFmtId="0" fontId="9" fillId="0" borderId="37" xfId="0" applyFont="1" applyBorder="1" applyAlignment="1"/>
    <xf numFmtId="0" fontId="9" fillId="0" borderId="6" xfId="0" applyFont="1" applyBorder="1" applyAlignment="1"/>
    <xf numFmtId="0" fontId="9" fillId="0" borderId="0" xfId="0" applyFont="1" applyBorder="1" applyAlignment="1"/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wrapText="1"/>
    </xf>
    <xf numFmtId="0" fontId="10" fillId="0" borderId="40" xfId="0" applyFont="1" applyBorder="1" applyAlignment="1">
      <alignment wrapText="1"/>
    </xf>
    <xf numFmtId="0" fontId="10" fillId="0" borderId="40" xfId="0" applyFont="1" applyBorder="1" applyAlignment="1"/>
    <xf numFmtId="0" fontId="10" fillId="0" borderId="41" xfId="0" applyFont="1" applyBorder="1" applyAlignment="1">
      <alignment horizontal="center" vertic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/>
    <xf numFmtId="0" fontId="11" fillId="0" borderId="0" xfId="0" applyFont="1" applyBorder="1"/>
    <xf numFmtId="0" fontId="10" fillId="10" borderId="15" xfId="0" applyFont="1" applyFill="1" applyBorder="1" applyAlignment="1">
      <alignment horizontal="center" vertical="center" wrapText="1"/>
    </xf>
    <xf numFmtId="0" fontId="10" fillId="14" borderId="16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wrapText="1"/>
    </xf>
    <xf numFmtId="49" fontId="10" fillId="0" borderId="0" xfId="0" applyNumberFormat="1" applyFont="1" applyBorder="1" applyAlignment="1">
      <alignment horizontal="center" vertical="center"/>
    </xf>
    <xf numFmtId="49" fontId="10" fillId="10" borderId="9" xfId="0" applyNumberFormat="1" applyFont="1" applyFill="1" applyBorder="1" applyAlignment="1">
      <alignment horizontal="center" vertical="center"/>
    </xf>
    <xf numFmtId="49" fontId="10" fillId="14" borderId="2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wrapText="1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1" fillId="10" borderId="44" xfId="0" applyFont="1" applyFill="1" applyBorder="1" applyAlignment="1">
      <alignment horizontal="center" vertical="center"/>
    </xf>
    <xf numFmtId="0" fontId="10" fillId="14" borderId="4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wrapText="1"/>
    </xf>
    <xf numFmtId="0" fontId="10" fillId="0" borderId="8" xfId="0" applyFont="1" applyBorder="1" applyAlignment="1">
      <alignment wrapText="1"/>
    </xf>
    <xf numFmtId="0" fontId="10" fillId="15" borderId="47" xfId="0" applyFont="1" applyFill="1" applyBorder="1" applyAlignment="1">
      <alignment horizontal="left"/>
    </xf>
    <xf numFmtId="0" fontId="10" fillId="15" borderId="48" xfId="0" applyFont="1" applyFill="1" applyBorder="1" applyAlignment="1">
      <alignment horizontal="left"/>
    </xf>
    <xf numFmtId="0" fontId="10" fillId="10" borderId="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/>
    </xf>
    <xf numFmtId="0" fontId="10" fillId="0" borderId="13" xfId="0" applyFont="1" applyFill="1" applyBorder="1" applyAlignment="1">
      <alignment horizontal="left"/>
    </xf>
    <xf numFmtId="49" fontId="10" fillId="16" borderId="50" xfId="0" applyNumberFormat="1" applyFont="1" applyFill="1" applyBorder="1" applyAlignment="1">
      <alignment horizontal="left" wrapText="1"/>
    </xf>
    <xf numFmtId="49" fontId="10" fillId="16" borderId="51" xfId="0" applyNumberFormat="1" applyFont="1" applyFill="1" applyBorder="1" applyAlignment="1">
      <alignment horizontal="left" wrapText="1"/>
    </xf>
    <xf numFmtId="0" fontId="11" fillId="10" borderId="63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0" fillId="12" borderId="35" xfId="0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25" xfId="0" applyFont="1" applyBorder="1" applyAlignment="1">
      <alignment horizontal="left"/>
    </xf>
    <xf numFmtId="0" fontId="8" fillId="10" borderId="25" xfId="0" applyFont="1" applyFill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10" borderId="35" xfId="0" applyFont="1" applyFill="1" applyBorder="1" applyAlignment="1">
      <alignment horizontal="left"/>
    </xf>
    <xf numFmtId="0" fontId="0" fillId="6" borderId="9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</xf>
    <xf numFmtId="0" fontId="8" fillId="0" borderId="3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Border="1" applyAlignment="1" applyProtection="1">
      <alignment wrapText="1"/>
    </xf>
    <xf numFmtId="0" fontId="8" fillId="0" borderId="7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7" fillId="0" borderId="9" xfId="0" applyFont="1" applyBorder="1" applyProtection="1"/>
    <xf numFmtId="0" fontId="8" fillId="0" borderId="11" xfId="0" applyFont="1" applyBorder="1" applyAlignment="1" applyProtection="1">
      <alignment horizontal="left"/>
    </xf>
    <xf numFmtId="0" fontId="0" fillId="0" borderId="9" xfId="0" applyBorder="1" applyProtection="1"/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</xf>
    <xf numFmtId="0" fontId="8" fillId="0" borderId="9" xfId="0" applyFont="1" applyBorder="1" applyAlignment="1" applyProtection="1">
      <alignment horizontal="left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center" vertical="center"/>
    </xf>
    <xf numFmtId="0" fontId="9" fillId="11" borderId="9" xfId="0" applyFont="1" applyFill="1" applyBorder="1" applyAlignment="1" applyProtection="1">
      <alignment horizontal="left"/>
    </xf>
    <xf numFmtId="0" fontId="9" fillId="11" borderId="9" xfId="0" applyFont="1" applyFill="1" applyBorder="1" applyAlignment="1" applyProtection="1">
      <alignment horizontal="center" vertical="center"/>
    </xf>
    <xf numFmtId="0" fontId="9" fillId="11" borderId="25" xfId="0" applyFont="1" applyFill="1" applyBorder="1" applyAlignment="1" applyProtection="1">
      <alignment horizontal="center" vertical="center"/>
    </xf>
    <xf numFmtId="0" fontId="8" fillId="10" borderId="9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vertical="center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0" borderId="9" xfId="0" applyFont="1" applyBorder="1" applyAlignment="1" applyProtection="1"/>
    <xf numFmtId="0" fontId="8" fillId="0" borderId="32" xfId="0" applyFont="1" applyBorder="1" applyAlignment="1" applyProtection="1">
      <alignment horizontal="left"/>
    </xf>
    <xf numFmtId="0" fontId="8" fillId="0" borderId="33" xfId="0" applyFont="1" applyBorder="1" applyAlignment="1" applyProtection="1">
      <alignment horizontal="left"/>
    </xf>
    <xf numFmtId="0" fontId="8" fillId="0" borderId="34" xfId="0" applyFont="1" applyBorder="1" applyAlignment="1" applyProtection="1"/>
    <xf numFmtId="0" fontId="8" fillId="0" borderId="0" xfId="0" applyFont="1" applyAlignment="1" applyProtection="1">
      <alignment horizontal="left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6" xfId="0" applyFont="1" applyBorder="1" applyAlignment="1" applyProtection="1"/>
    <xf numFmtId="0" fontId="9" fillId="0" borderId="0" xfId="0" applyFont="1" applyBorder="1" applyAlignment="1" applyProtection="1"/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/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/>
    <xf numFmtId="0" fontId="11" fillId="0" borderId="0" xfId="0" applyFont="1" applyBorder="1" applyProtection="1"/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0" fillId="0" borderId="17" xfId="0" applyFont="1" applyFill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49" fontId="10" fillId="0" borderId="0" xfId="0" applyNumberFormat="1" applyFont="1" applyFill="1" applyBorder="1" applyAlignment="1" applyProtection="1">
      <alignment horizontal="left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wrapText="1"/>
    </xf>
    <xf numFmtId="0" fontId="10" fillId="0" borderId="8" xfId="0" applyFont="1" applyBorder="1" applyAlignment="1" applyProtection="1">
      <alignment wrapText="1"/>
    </xf>
    <xf numFmtId="0" fontId="10" fillId="15" borderId="47" xfId="0" applyFont="1" applyFill="1" applyBorder="1" applyAlignment="1" applyProtection="1">
      <alignment horizontal="left"/>
    </xf>
    <xf numFmtId="0" fontId="10" fillId="15" borderId="48" xfId="0" applyFont="1" applyFill="1" applyBorder="1" applyAlignment="1" applyProtection="1">
      <alignment horizontal="left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</xf>
    <xf numFmtId="49" fontId="10" fillId="16" borderId="51" xfId="0" applyNumberFormat="1" applyFont="1" applyFill="1" applyBorder="1" applyAlignment="1" applyProtection="1">
      <alignment horizontal="left" wrapText="1"/>
    </xf>
    <xf numFmtId="0" fontId="10" fillId="12" borderId="41" xfId="0" applyFont="1" applyFill="1" applyBorder="1" applyAlignment="1" applyProtection="1">
      <alignment horizontal="center" vertical="center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wrapText="1"/>
    </xf>
    <xf numFmtId="0" fontId="8" fillId="0" borderId="0" xfId="0" applyFont="1" applyAlignment="1" applyProtection="1">
      <alignment horizontal="center" vertical="center"/>
    </xf>
    <xf numFmtId="0" fontId="8" fillId="0" borderId="25" xfId="0" applyFont="1" applyBorder="1" applyAlignment="1" applyProtection="1">
      <alignment horizontal="left"/>
    </xf>
    <xf numFmtId="0" fontId="8" fillId="0" borderId="70" xfId="0" applyFont="1" applyBorder="1" applyAlignment="1" applyProtection="1">
      <alignment horizontal="left"/>
    </xf>
    <xf numFmtId="0" fontId="8" fillId="10" borderId="9" xfId="0" applyFont="1" applyFill="1" applyBorder="1" applyAlignment="1" applyProtection="1">
      <alignment horizontal="left"/>
    </xf>
    <xf numFmtId="16" fontId="11" fillId="10" borderId="9" xfId="0" applyNumberFormat="1" applyFont="1" applyFill="1" applyBorder="1" applyAlignment="1">
      <alignment horizontal="center" vertical="center"/>
    </xf>
    <xf numFmtId="22" fontId="0" fillId="0" borderId="0" xfId="0" applyNumberFormat="1"/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10" fillId="0" borderId="61" xfId="0" applyFont="1" applyBorder="1" applyAlignment="1">
      <alignment horizontal="left" wrapText="1"/>
    </xf>
    <xf numFmtId="0" fontId="10" fillId="0" borderId="62" xfId="0" applyFont="1" applyBorder="1" applyAlignment="1">
      <alignment horizontal="left" wrapText="1"/>
    </xf>
    <xf numFmtId="0" fontId="10" fillId="0" borderId="64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64" xfId="0" applyFont="1" applyBorder="1" applyAlignment="1">
      <alignment horizontal="left" wrapText="1"/>
    </xf>
    <xf numFmtId="0" fontId="10" fillId="0" borderId="21" xfId="0" applyFont="1" applyBorder="1" applyAlignment="1">
      <alignment horizontal="left" wrapText="1"/>
    </xf>
    <xf numFmtId="0" fontId="10" fillId="0" borderId="65" xfId="0" applyFont="1" applyFill="1" applyBorder="1" applyAlignment="1">
      <alignment horizontal="left"/>
    </xf>
    <xf numFmtId="0" fontId="10" fillId="0" borderId="66" xfId="0" applyFont="1" applyFill="1" applyBorder="1" applyAlignment="1">
      <alignment horizontal="left"/>
    </xf>
    <xf numFmtId="0" fontId="10" fillId="0" borderId="52" xfId="0" applyFont="1" applyFill="1" applyBorder="1" applyAlignment="1">
      <alignment horizontal="center" vertical="center" wrapText="1"/>
    </xf>
    <xf numFmtId="0" fontId="10" fillId="0" borderId="55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 wrapText="1"/>
    </xf>
    <xf numFmtId="0" fontId="10" fillId="15" borderId="53" xfId="0" applyFont="1" applyFill="1" applyBorder="1" applyAlignment="1">
      <alignment horizontal="left"/>
    </xf>
    <xf numFmtId="0" fontId="10" fillId="15" borderId="5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56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58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left"/>
    </xf>
    <xf numFmtId="0" fontId="10" fillId="0" borderId="23" xfId="0" applyFont="1" applyFill="1" applyBorder="1" applyAlignment="1">
      <alignment horizontal="left"/>
    </xf>
    <xf numFmtId="0" fontId="10" fillId="0" borderId="9" xfId="0" applyFont="1" applyFill="1" applyBorder="1" applyAlignment="1">
      <alignment horizontal="left"/>
    </xf>
    <xf numFmtId="0" fontId="10" fillId="0" borderId="56" xfId="0" applyFont="1" applyFill="1" applyBorder="1" applyAlignment="1">
      <alignment horizontal="left" wrapText="1"/>
    </xf>
    <xf numFmtId="0" fontId="10" fillId="0" borderId="57" xfId="0" applyFont="1" applyFill="1" applyBorder="1" applyAlignment="1">
      <alignment horizontal="left" wrapText="1"/>
    </xf>
    <xf numFmtId="0" fontId="10" fillId="0" borderId="59" xfId="0" applyFont="1" applyFill="1" applyBorder="1" applyAlignment="1">
      <alignment horizontal="left"/>
    </xf>
    <xf numFmtId="0" fontId="10" fillId="0" borderId="44" xfId="0" applyFont="1" applyFill="1" applyBorder="1" applyAlignment="1">
      <alignment horizontal="left"/>
    </xf>
    <xf numFmtId="49" fontId="10" fillId="16" borderId="53" xfId="0" applyNumberFormat="1" applyFont="1" applyFill="1" applyBorder="1" applyAlignment="1">
      <alignment horizontal="left" wrapText="1"/>
    </xf>
    <xf numFmtId="49" fontId="10" fillId="16" borderId="60" xfId="0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 wrapText="1"/>
    </xf>
    <xf numFmtId="0" fontId="10" fillId="0" borderId="17" xfId="0" applyFont="1" applyFill="1" applyBorder="1" applyAlignment="1">
      <alignment horizontal="left" vertical="center" wrapText="1"/>
    </xf>
    <xf numFmtId="0" fontId="10" fillId="0" borderId="9" xfId="0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left" vertical="center" wrapText="1"/>
    </xf>
    <xf numFmtId="0" fontId="10" fillId="0" borderId="44" xfId="0" applyFont="1" applyFill="1" applyBorder="1" applyAlignment="1">
      <alignment horizontal="left" vertical="center" wrapText="1"/>
    </xf>
    <xf numFmtId="0" fontId="12" fillId="0" borderId="46" xfId="0" applyFont="1" applyBorder="1" applyAlignment="1">
      <alignment horizontal="center" vertical="top" wrapText="1"/>
    </xf>
    <xf numFmtId="0" fontId="12" fillId="0" borderId="47" xfId="0" applyFont="1" applyBorder="1" applyAlignment="1">
      <alignment horizontal="center" vertical="top" wrapText="1"/>
    </xf>
    <xf numFmtId="0" fontId="12" fillId="0" borderId="48" xfId="0" applyFont="1" applyBorder="1" applyAlignment="1">
      <alignment horizontal="center" vertical="top" wrapText="1"/>
    </xf>
    <xf numFmtId="0" fontId="12" fillId="0" borderId="49" xfId="0" applyFont="1" applyBorder="1" applyAlignment="1">
      <alignment horizontal="center" vertical="top" wrapText="1"/>
    </xf>
    <xf numFmtId="0" fontId="12" fillId="0" borderId="50" xfId="0" applyFont="1" applyBorder="1" applyAlignment="1">
      <alignment horizontal="center" vertical="top" wrapText="1"/>
    </xf>
    <xf numFmtId="0" fontId="12" fillId="0" borderId="51" xfId="0" applyFont="1" applyBorder="1" applyAlignment="1">
      <alignment horizontal="center" vertical="top" wrapText="1"/>
    </xf>
    <xf numFmtId="0" fontId="10" fillId="0" borderId="42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9" fillId="0" borderId="9" xfId="0" applyFont="1" applyBorder="1" applyAlignment="1"/>
    <xf numFmtId="0" fontId="8" fillId="0" borderId="9" xfId="0" applyFont="1" applyBorder="1" applyAlignment="1"/>
    <xf numFmtId="0" fontId="8" fillId="0" borderId="34" xfId="0" applyFont="1" applyBorder="1" applyAlignment="1"/>
    <xf numFmtId="0" fontId="8" fillId="0" borderId="26" xfId="0" applyFont="1" applyBorder="1" applyAlignment="1">
      <alignment horizontal="left"/>
    </xf>
    <xf numFmtId="0" fontId="8" fillId="0" borderId="23" xfId="0" applyFont="1" applyBorder="1" applyAlignment="1">
      <alignment horizontal="left"/>
    </xf>
    <xf numFmtId="14" fontId="8" fillId="0" borderId="21" xfId="0" applyNumberFormat="1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1" xfId="0" applyFont="1" applyBorder="1" applyAlignment="1"/>
    <xf numFmtId="0" fontId="8" fillId="0" borderId="22" xfId="0" applyFont="1" applyBorder="1" applyAlignment="1"/>
    <xf numFmtId="0" fontId="8" fillId="0" borderId="23" xfId="0" applyFont="1" applyBorder="1" applyAlignment="1"/>
    <xf numFmtId="0" fontId="8" fillId="0" borderId="31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21" xfId="0" applyFont="1" applyBorder="1" applyAlignment="1">
      <alignment horizontal="left" wrapText="1"/>
    </xf>
    <xf numFmtId="0" fontId="8" fillId="0" borderId="23" xfId="0" applyFont="1" applyBorder="1" applyAlignment="1">
      <alignment horizontal="left" wrapText="1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8" fillId="0" borderId="2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8" fillId="0" borderId="26" xfId="0" applyFont="1" applyBorder="1" applyAlignment="1"/>
    <xf numFmtId="0" fontId="9" fillId="0" borderId="26" xfId="0" applyFont="1" applyBorder="1" applyAlignment="1"/>
    <xf numFmtId="0" fontId="9" fillId="0" borderId="22" xfId="0" applyFont="1" applyBorder="1" applyAlignment="1"/>
    <xf numFmtId="0" fontId="9" fillId="0" borderId="23" xfId="0" applyFont="1" applyBorder="1" applyAlignment="1"/>
    <xf numFmtId="0" fontId="8" fillId="0" borderId="27" xfId="0" applyFont="1" applyBorder="1" applyAlignment="1">
      <alignment horizontal="left"/>
    </xf>
    <xf numFmtId="0" fontId="8" fillId="0" borderId="2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8" xfId="0" applyFont="1" applyBorder="1" applyAlignment="1"/>
    <xf numFmtId="0" fontId="8" fillId="0" borderId="19" xfId="0" applyFont="1" applyBorder="1" applyAlignment="1"/>
    <xf numFmtId="0" fontId="8" fillId="0" borderId="20" xfId="0" applyFont="1" applyBorder="1" applyAlignment="1"/>
    <xf numFmtId="0" fontId="8" fillId="0" borderId="12" xfId="0" applyFont="1" applyBorder="1" applyAlignment="1"/>
    <xf numFmtId="0" fontId="8" fillId="0" borderId="11" xfId="0" applyFont="1" applyBorder="1" applyAlignment="1"/>
    <xf numFmtId="0" fontId="8" fillId="0" borderId="13" xfId="0" applyFont="1" applyBorder="1" applyAlignment="1"/>
    <xf numFmtId="0" fontId="8" fillId="0" borderId="28" xfId="0" applyFont="1" applyBorder="1" applyAlignment="1"/>
    <xf numFmtId="0" fontId="8" fillId="0" borderId="0" xfId="0" applyFont="1" applyBorder="1" applyAlignment="1"/>
    <xf numFmtId="0" fontId="8" fillId="0" borderId="29" xfId="0" applyFont="1" applyBorder="1" applyAlignment="1"/>
    <xf numFmtId="0" fontId="9" fillId="0" borderId="26" xfId="0" applyFont="1" applyBorder="1" applyAlignment="1">
      <alignment horizontal="left"/>
    </xf>
    <xf numFmtId="0" fontId="9" fillId="11" borderId="21" xfId="0" applyFont="1" applyFill="1" applyBorder="1" applyAlignment="1">
      <alignment horizontal="left"/>
    </xf>
    <xf numFmtId="0" fontId="9" fillId="11" borderId="22" xfId="0" applyFont="1" applyFill="1" applyBorder="1" applyAlignment="1">
      <alignment horizontal="left"/>
    </xf>
    <xf numFmtId="0" fontId="9" fillId="11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21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10" borderId="21" xfId="0" applyFont="1" applyFill="1" applyBorder="1" applyAlignment="1">
      <alignment horizontal="left"/>
    </xf>
    <xf numFmtId="0" fontId="8" fillId="10" borderId="27" xfId="0" applyFont="1" applyFill="1" applyBorder="1" applyAlignment="1">
      <alignment horizontal="left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11" borderId="2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9" borderId="12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left"/>
    </xf>
    <xf numFmtId="0" fontId="9" fillId="9" borderId="13" xfId="0" applyFont="1" applyFill="1" applyBorder="1" applyAlignment="1">
      <alignment horizontal="left"/>
    </xf>
    <xf numFmtId="17" fontId="9" fillId="9" borderId="12" xfId="0" applyNumberFormat="1" applyFont="1" applyFill="1" applyBorder="1" applyAlignment="1">
      <alignment horizontal="left"/>
    </xf>
    <xf numFmtId="0" fontId="9" fillId="9" borderId="1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67" xfId="0" applyFont="1" applyBorder="1" applyAlignment="1" applyProtection="1">
      <alignment horizontal="center"/>
    </xf>
    <xf numFmtId="0" fontId="9" fillId="0" borderId="68" xfId="0" applyFont="1" applyBorder="1" applyAlignment="1" applyProtection="1">
      <alignment horizontal="center"/>
    </xf>
    <xf numFmtId="0" fontId="9" fillId="0" borderId="6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left"/>
    </xf>
    <xf numFmtId="0" fontId="8" fillId="0" borderId="34" xfId="0" applyFont="1" applyBorder="1" applyAlignment="1" applyProtection="1">
      <alignment horizontal="left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9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</xf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9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</xf>
    <xf numFmtId="0" fontId="12" fillId="0" borderId="47" xfId="0" applyFont="1" applyBorder="1" applyAlignment="1" applyProtection="1">
      <alignment horizontal="center" vertical="top" wrapText="1"/>
    </xf>
    <xf numFmtId="0" fontId="12" fillId="0" borderId="48" xfId="0" applyFont="1" applyBorder="1" applyAlignment="1" applyProtection="1">
      <alignment horizontal="center" vertical="top" wrapText="1"/>
    </xf>
    <xf numFmtId="0" fontId="12" fillId="0" borderId="49" xfId="0" applyFont="1" applyBorder="1" applyAlignment="1" applyProtection="1">
      <alignment horizontal="center" vertical="top" wrapText="1"/>
    </xf>
    <xf numFmtId="0" fontId="12" fillId="0" borderId="50" xfId="0" applyFont="1" applyBorder="1" applyAlignment="1" applyProtection="1">
      <alignment horizontal="center" vertical="top" wrapText="1"/>
    </xf>
    <xf numFmtId="0" fontId="12" fillId="0" borderId="51" xfId="0" applyFont="1" applyBorder="1" applyAlignment="1" applyProtection="1">
      <alignment horizontal="center" vertical="top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9" fillId="0" borderId="9" xfId="0" applyFont="1" applyBorder="1" applyAlignment="1" applyProtection="1"/>
    <xf numFmtId="0" fontId="8" fillId="0" borderId="9" xfId="0" applyFont="1" applyBorder="1" applyAlignment="1" applyProtection="1"/>
    <xf numFmtId="0" fontId="8" fillId="0" borderId="34" xfId="0" applyFont="1" applyBorder="1" applyAlignment="1" applyProtection="1"/>
    <xf numFmtId="0" fontId="8" fillId="0" borderId="26" xfId="0" applyFont="1" applyBorder="1" applyAlignment="1" applyProtection="1">
      <alignment horizontal="left"/>
    </xf>
    <xf numFmtId="0" fontId="8" fillId="0" borderId="2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31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26" xfId="0" applyFont="1" applyBorder="1" applyAlignment="1" applyProtection="1"/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7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9" fillId="0" borderId="26" xfId="0" applyFont="1" applyBorder="1" applyAlignment="1" applyProtection="1">
      <alignment horizontal="left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10" borderId="21" xfId="0" applyFont="1" applyFill="1" applyBorder="1" applyAlignment="1" applyProtection="1">
      <alignment horizontal="left"/>
    </xf>
    <xf numFmtId="0" fontId="8" fillId="10" borderId="27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</xf>
    <xf numFmtId="0" fontId="9" fillId="11" borderId="15" xfId="0" applyFont="1" applyFill="1" applyBorder="1" applyAlignment="1" applyProtection="1">
      <alignment horizontal="center" vertical="center"/>
    </xf>
    <xf numFmtId="0" fontId="9" fillId="8" borderId="5" xfId="0" applyFont="1" applyFill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0" borderId="7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9</xdr:row>
      <xdr:rowOff>142875</xdr:rowOff>
    </xdr:from>
    <xdr:to>
      <xdr:col>6</xdr:col>
      <xdr:colOff>1724025</xdr:colOff>
      <xdr:row>10</xdr:row>
      <xdr:rowOff>219075</xdr:rowOff>
    </xdr:to>
    <xdr:sp macro="[0]!Toggle" textlink="">
      <xdr:nvSpPr>
        <xdr:cNvPr id="3" name="Rounded Rectangle 2"/>
        <xdr:cNvSpPr/>
      </xdr:nvSpPr>
      <xdr:spPr>
        <a:xfrm>
          <a:off x="571500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6</xdr:col>
      <xdr:colOff>1771650</xdr:colOff>
      <xdr:row>9</xdr:row>
      <xdr:rowOff>142875</xdr:rowOff>
    </xdr:from>
    <xdr:to>
      <xdr:col>6</xdr:col>
      <xdr:colOff>2847975</xdr:colOff>
      <xdr:row>10</xdr:row>
      <xdr:rowOff>219075</xdr:rowOff>
    </xdr:to>
    <xdr:sp macro="[0]!VisibleFalse" textlink="">
      <xdr:nvSpPr>
        <xdr:cNvPr id="8" name="Rounded Rectangle 7"/>
        <xdr:cNvSpPr/>
      </xdr:nvSpPr>
      <xdr:spPr>
        <a:xfrm>
          <a:off x="683895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6</xdr:col>
      <xdr:colOff>647700</xdr:colOff>
      <xdr:row>10</xdr:row>
      <xdr:rowOff>285750</xdr:rowOff>
    </xdr:from>
    <xdr:to>
      <xdr:col>6</xdr:col>
      <xdr:colOff>1724025</xdr:colOff>
      <xdr:row>12</xdr:row>
      <xdr:rowOff>28575</xdr:rowOff>
    </xdr:to>
    <xdr:sp macro="[0]!RoundedRectangle8_Click" textlink="">
      <xdr:nvSpPr>
        <xdr:cNvPr id="9" name="Rounded Rectangle 8"/>
        <xdr:cNvSpPr/>
      </xdr:nvSpPr>
      <xdr:spPr>
        <a:xfrm>
          <a:off x="5715000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  <xdr:twoCellAnchor>
    <xdr:from>
      <xdr:col>6</xdr:col>
      <xdr:colOff>1781175</xdr:colOff>
      <xdr:row>10</xdr:row>
      <xdr:rowOff>285750</xdr:rowOff>
    </xdr:from>
    <xdr:to>
      <xdr:col>6</xdr:col>
      <xdr:colOff>2857500</xdr:colOff>
      <xdr:row>12</xdr:row>
      <xdr:rowOff>28575</xdr:rowOff>
    </xdr:to>
    <xdr:sp macro="[0]!VisibleTrue" textlink="">
      <xdr:nvSpPr>
        <xdr:cNvPr id="11" name="Rounded Rectangle 10"/>
        <xdr:cNvSpPr/>
      </xdr:nvSpPr>
      <xdr:spPr>
        <a:xfrm>
          <a:off x="6848475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85"/>
  <sheetViews>
    <sheetView topLeftCell="A10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Emahene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4</v>
      </c>
      <c r="J8" s="346">
        <f>SUM(I8:I9)</f>
        <v>6</v>
      </c>
      <c r="K8" s="19"/>
      <c r="L8" s="34">
        <v>1</v>
      </c>
      <c r="M8" s="279" t="s">
        <v>44</v>
      </c>
      <c r="N8" s="278"/>
      <c r="O8" s="278"/>
      <c r="P8" s="276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4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4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/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9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5</v>
      </c>
      <c r="J40" s="36">
        <v>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400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405</v>
      </c>
      <c r="J47" s="49">
        <f>SUM(J36:J43,J46,E42:E43)</f>
        <v>11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>
        <v>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/>
      <c r="P51" s="40"/>
      <c r="Q51" s="50"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6</v>
      </c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ref="Q52:Q68" si="1">IF(ISBLANK(O52),"",SUM(O52:P52))</f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/>
      <c r="P55" s="40"/>
      <c r="Q55" s="50"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>
        <v>0</v>
      </c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/>
      <c r="P56" s="40"/>
      <c r="Q56" s="50"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/>
      <c r="P57" s="40"/>
      <c r="Q57" s="50"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/>
      <c r="P60" s="40"/>
      <c r="Q60" s="50"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/>
      <c r="P61" s="40"/>
      <c r="Q61" s="50"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/>
      <c r="P62" s="40"/>
      <c r="Q62" s="50"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/>
      <c r="P63" s="40"/>
      <c r="Q63" s="50"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/>
      <c r="P67" s="40"/>
      <c r="Q67" s="50"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/>
      <c r="P75" s="40"/>
      <c r="Q75" s="50"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/>
      <c r="P76" s="40"/>
      <c r="Q76" s="50"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ref="Q77:Q87" si="2">IF(ISBLANK(O77),"",SUM(O77:P77))</f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/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/>
      <c r="Q84" s="50"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/>
      <c r="P85" s="40"/>
      <c r="Q85" s="50"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/>
      <c r="P86" s="40"/>
      <c r="Q86" s="50"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414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413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7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topLeftCell="A5" workbookViewId="0">
      <selection activeCell="E13" sqref="E13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366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367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E79"/>
  <sheetViews>
    <sheetView showGridLines="0" showRowColHeaders="0" workbookViewId="0">
      <selection activeCell="I10" sqref="I10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74" width="14.28515625" customWidth="1"/>
    <col min="75" max="76" width="3.85546875" customWidth="1"/>
    <col min="77" max="77" width="2.5703125" customWidth="1"/>
    <col min="78" max="78" width="24.42578125" customWidth="1"/>
    <col min="80" max="80" width="31.140625" customWidth="1"/>
    <col min="82" max="82" width="15.5703125" customWidth="1"/>
    <col min="83" max="83" width="12.5703125" customWidth="1"/>
  </cols>
  <sheetData>
    <row r="5" spans="2:83" ht="33" customHeight="1" x14ac:dyDescent="0.25">
      <c r="B5" s="358" t="s">
        <v>28</v>
      </c>
      <c r="C5" s="359"/>
      <c r="D5" s="9"/>
      <c r="E5" s="9"/>
      <c r="F5" s="9"/>
      <c r="G5" s="358" t="s">
        <v>368</v>
      </c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59"/>
      <c r="AJ5" s="359"/>
      <c r="AK5" s="359"/>
      <c r="AL5" s="359"/>
      <c r="AM5" s="359"/>
      <c r="AN5" s="359"/>
      <c r="AO5" s="359"/>
      <c r="AP5" s="359"/>
      <c r="AQ5" s="359"/>
      <c r="AR5" s="359"/>
      <c r="AS5" s="359"/>
      <c r="AT5" s="359"/>
      <c r="AU5" s="359"/>
      <c r="AV5" s="359"/>
      <c r="AW5" s="359"/>
      <c r="AX5" s="359"/>
      <c r="AY5" s="359"/>
      <c r="AZ5" s="359"/>
      <c r="BA5" s="359"/>
      <c r="BB5" s="359"/>
      <c r="BC5" s="359"/>
      <c r="BD5" s="359"/>
      <c r="BE5" s="359"/>
      <c r="BF5" s="359"/>
      <c r="BG5" s="359"/>
      <c r="BH5" s="359"/>
      <c r="BI5" s="359"/>
      <c r="BJ5" s="359"/>
      <c r="BK5" s="359"/>
      <c r="BL5" s="359"/>
      <c r="BM5" s="359"/>
      <c r="BN5" s="359"/>
      <c r="BO5" s="359"/>
      <c r="BP5" s="359"/>
      <c r="BQ5" s="359"/>
      <c r="BR5" s="359"/>
      <c r="BS5" s="359"/>
      <c r="BT5" s="359"/>
      <c r="BU5" s="359"/>
      <c r="BV5" s="359"/>
      <c r="BW5" s="9"/>
      <c r="BX5" s="9"/>
      <c r="BY5" s="9"/>
      <c r="BZ5" s="10" t="s">
        <v>27</v>
      </c>
      <c r="CA5" s="9"/>
      <c r="CB5" s="10" t="s">
        <v>26</v>
      </c>
      <c r="CD5" s="358" t="s">
        <v>29</v>
      </c>
      <c r="CE5" s="358"/>
    </row>
    <row r="7" spans="2:83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25</v>
      </c>
      <c r="J7" s="5" t="s">
        <v>25</v>
      </c>
      <c r="K7" s="5" t="s">
        <v>25</v>
      </c>
      <c r="L7" s="5" t="s">
        <v>25</v>
      </c>
      <c r="M7" s="5" t="s">
        <v>25</v>
      </c>
      <c r="N7" s="5" t="s">
        <v>25</v>
      </c>
      <c r="O7" s="5" t="s">
        <v>25</v>
      </c>
      <c r="P7" s="5" t="s">
        <v>25</v>
      </c>
      <c r="Q7" s="5" t="s">
        <v>25</v>
      </c>
      <c r="R7" s="5" t="s">
        <v>25</v>
      </c>
      <c r="S7" s="5" t="s">
        <v>25</v>
      </c>
      <c r="T7" s="5" t="s">
        <v>25</v>
      </c>
      <c r="U7" s="5" t="s">
        <v>25</v>
      </c>
      <c r="V7" s="5" t="s">
        <v>25</v>
      </c>
      <c r="W7" s="5" t="s">
        <v>25</v>
      </c>
      <c r="X7" s="5" t="s">
        <v>25</v>
      </c>
      <c r="Y7" s="5" t="s">
        <v>25</v>
      </c>
      <c r="Z7" s="5" t="s">
        <v>25</v>
      </c>
      <c r="AA7" s="5" t="s">
        <v>25</v>
      </c>
      <c r="AB7" s="5" t="s">
        <v>25</v>
      </c>
      <c r="AC7" s="5" t="s">
        <v>25</v>
      </c>
      <c r="AD7" s="5" t="s">
        <v>25</v>
      </c>
      <c r="AE7" s="5" t="s">
        <v>25</v>
      </c>
      <c r="AF7" s="5" t="s">
        <v>25</v>
      </c>
      <c r="AG7" s="5" t="s">
        <v>25</v>
      </c>
      <c r="AH7" s="5" t="s">
        <v>25</v>
      </c>
      <c r="AI7" s="5" t="s">
        <v>25</v>
      </c>
      <c r="AJ7" s="5" t="s">
        <v>25</v>
      </c>
      <c r="AK7" s="5" t="s">
        <v>25</v>
      </c>
      <c r="AL7" s="5" t="s">
        <v>25</v>
      </c>
      <c r="AM7" s="5" t="s">
        <v>25</v>
      </c>
      <c r="AN7" s="5" t="s">
        <v>25</v>
      </c>
      <c r="AO7" s="5" t="s">
        <v>25</v>
      </c>
      <c r="AP7" s="5" t="s">
        <v>25</v>
      </c>
      <c r="AQ7" s="5" t="s">
        <v>25</v>
      </c>
      <c r="AR7" s="5" t="s">
        <v>25</v>
      </c>
      <c r="AS7" s="5" t="s">
        <v>25</v>
      </c>
      <c r="AT7" s="5" t="s">
        <v>25</v>
      </c>
      <c r="AU7" s="5" t="s">
        <v>25</v>
      </c>
      <c r="AV7" s="5" t="s">
        <v>25</v>
      </c>
      <c r="AW7" s="5" t="s">
        <v>25</v>
      </c>
      <c r="AX7" s="5" t="s">
        <v>25</v>
      </c>
      <c r="AY7" s="5" t="s">
        <v>25</v>
      </c>
      <c r="AZ7" s="5" t="s">
        <v>25</v>
      </c>
      <c r="BA7" s="5" t="s">
        <v>25</v>
      </c>
      <c r="BB7" s="5" t="s">
        <v>25</v>
      </c>
      <c r="BC7" s="5" t="s">
        <v>25</v>
      </c>
      <c r="BD7" s="5" t="s">
        <v>25</v>
      </c>
      <c r="BE7" s="5" t="s">
        <v>25</v>
      </c>
      <c r="BF7" s="5" t="s">
        <v>25</v>
      </c>
      <c r="BG7" s="5" t="s">
        <v>25</v>
      </c>
      <c r="BH7" s="5" t="s">
        <v>25</v>
      </c>
      <c r="BI7" s="5" t="s">
        <v>25</v>
      </c>
      <c r="BJ7" s="5" t="s">
        <v>25</v>
      </c>
      <c r="BK7" s="5" t="s">
        <v>25</v>
      </c>
      <c r="BL7" s="5" t="s">
        <v>25</v>
      </c>
      <c r="BM7" s="5" t="s">
        <v>25</v>
      </c>
      <c r="BN7" s="5" t="s">
        <v>25</v>
      </c>
      <c r="BO7" s="5" t="s">
        <v>25</v>
      </c>
      <c r="BP7" s="5" t="s">
        <v>25</v>
      </c>
      <c r="BQ7" s="5" t="s">
        <v>25</v>
      </c>
      <c r="BR7" s="5" t="s">
        <v>25</v>
      </c>
      <c r="BS7" s="5" t="s">
        <v>25</v>
      </c>
      <c r="BT7" s="5" t="s">
        <v>25</v>
      </c>
      <c r="BU7" s="5" t="s">
        <v>25</v>
      </c>
      <c r="BV7" s="5" t="s">
        <v>25</v>
      </c>
      <c r="BZ7" s="5" t="s">
        <v>4</v>
      </c>
      <c r="CB7" s="5" t="s">
        <v>24</v>
      </c>
      <c r="CD7" s="5" t="s">
        <v>0</v>
      </c>
      <c r="CE7" s="5" t="s">
        <v>1</v>
      </c>
    </row>
    <row r="8" spans="2:83" x14ac:dyDescent="0.25">
      <c r="B8" s="123" t="s">
        <v>370</v>
      </c>
      <c r="C8" s="124">
        <v>43178.85497685185</v>
      </c>
      <c r="G8" s="8" t="s">
        <v>364</v>
      </c>
      <c r="H8" s="8">
        <v>1000</v>
      </c>
      <c r="I8" s="7" t="s">
        <v>298</v>
      </c>
      <c r="J8" s="7" t="s">
        <v>299</v>
      </c>
      <c r="K8" s="7" t="s">
        <v>300</v>
      </c>
      <c r="L8" s="7" t="s">
        <v>301</v>
      </c>
      <c r="M8" s="7" t="s">
        <v>302</v>
      </c>
      <c r="N8" s="7" t="s">
        <v>303</v>
      </c>
      <c r="O8" s="7" t="s">
        <v>304</v>
      </c>
      <c r="P8" s="7" t="s">
        <v>305</v>
      </c>
      <c r="Q8" s="7" t="s">
        <v>306</v>
      </c>
      <c r="R8" s="7" t="s">
        <v>307</v>
      </c>
      <c r="S8" s="7" t="s">
        <v>308</v>
      </c>
      <c r="T8" s="7" t="s">
        <v>309</v>
      </c>
      <c r="U8" s="7" t="s">
        <v>310</v>
      </c>
      <c r="V8" s="7" t="s">
        <v>311</v>
      </c>
      <c r="W8" s="7" t="s">
        <v>312</v>
      </c>
      <c r="X8" s="7" t="s">
        <v>313</v>
      </c>
      <c r="Y8" s="7" t="s">
        <v>314</v>
      </c>
      <c r="Z8" s="7" t="s">
        <v>315</v>
      </c>
      <c r="AA8" s="7" t="s">
        <v>316</v>
      </c>
      <c r="AB8" s="7" t="s">
        <v>317</v>
      </c>
      <c r="AC8" s="7" t="s">
        <v>318</v>
      </c>
      <c r="AD8" s="7" t="s">
        <v>319</v>
      </c>
      <c r="AE8" s="7" t="s">
        <v>320</v>
      </c>
      <c r="AF8" s="7" t="s">
        <v>321</v>
      </c>
      <c r="AG8" s="7" t="s">
        <v>322</v>
      </c>
      <c r="AH8" s="7" t="s">
        <v>323</v>
      </c>
      <c r="AI8" s="7" t="s">
        <v>324</v>
      </c>
      <c r="AJ8" s="7" t="s">
        <v>325</v>
      </c>
      <c r="AK8" s="7" t="s">
        <v>326</v>
      </c>
      <c r="AL8" s="7" t="s">
        <v>327</v>
      </c>
      <c r="AM8" s="7" t="s">
        <v>328</v>
      </c>
      <c r="AN8" s="7" t="s">
        <v>329</v>
      </c>
      <c r="AO8" s="7" t="s">
        <v>330</v>
      </c>
      <c r="AP8" s="7" t="s">
        <v>331</v>
      </c>
      <c r="AQ8" s="7" t="s">
        <v>332</v>
      </c>
      <c r="AR8" s="7" t="s">
        <v>333</v>
      </c>
      <c r="AS8" s="7" t="s">
        <v>334</v>
      </c>
      <c r="AT8" s="7" t="s">
        <v>335</v>
      </c>
      <c r="AU8" s="7" t="s">
        <v>336</v>
      </c>
      <c r="AV8" s="7" t="s">
        <v>337</v>
      </c>
      <c r="AW8" s="7" t="s">
        <v>338</v>
      </c>
      <c r="AX8" s="7" t="s">
        <v>339</v>
      </c>
      <c r="AY8" s="7" t="s">
        <v>340</v>
      </c>
      <c r="AZ8" s="7" t="s">
        <v>341</v>
      </c>
      <c r="BA8" s="7" t="s">
        <v>342</v>
      </c>
      <c r="BB8" s="7" t="s">
        <v>343</v>
      </c>
      <c r="BC8" s="7" t="s">
        <v>344</v>
      </c>
      <c r="BD8" s="7" t="s">
        <v>345</v>
      </c>
      <c r="BE8" s="7" t="s">
        <v>346</v>
      </c>
      <c r="BF8" s="7" t="s">
        <v>347</v>
      </c>
      <c r="BG8" s="7" t="s">
        <v>348</v>
      </c>
      <c r="BH8" s="7" t="s">
        <v>349</v>
      </c>
      <c r="BI8" s="7" t="s">
        <v>350</v>
      </c>
      <c r="BJ8" s="7" t="s">
        <v>351</v>
      </c>
      <c r="BK8" s="7" t="s">
        <v>352</v>
      </c>
      <c r="BL8" s="7" t="s">
        <v>353</v>
      </c>
      <c r="BM8" s="7" t="s">
        <v>354</v>
      </c>
      <c r="BN8" s="7" t="s">
        <v>355</v>
      </c>
      <c r="BO8" s="7" t="s">
        <v>356</v>
      </c>
      <c r="BP8" s="7" t="s">
        <v>357</v>
      </c>
      <c r="BQ8" s="7" t="s">
        <v>358</v>
      </c>
      <c r="BR8" s="7" t="s">
        <v>359</v>
      </c>
      <c r="BS8" s="7" t="s">
        <v>360</v>
      </c>
      <c r="BT8" s="7" t="s">
        <v>361</v>
      </c>
      <c r="BU8" s="7" t="s">
        <v>362</v>
      </c>
      <c r="BV8" s="7"/>
      <c r="BZ8" s="6" t="s">
        <v>364</v>
      </c>
      <c r="CB8" s="122" t="s">
        <v>302</v>
      </c>
      <c r="CD8" s="8" t="s">
        <v>369</v>
      </c>
      <c r="CE8" s="8">
        <v>8888</v>
      </c>
    </row>
    <row r="9" spans="2:83" x14ac:dyDescent="0.25">
      <c r="B9" s="123" t="s">
        <v>370</v>
      </c>
      <c r="C9" s="124">
        <v>43178.855300925927</v>
      </c>
      <c r="G9" s="8" t="s">
        <v>365</v>
      </c>
      <c r="H9" s="8">
        <v>9999</v>
      </c>
      <c r="I9" s="7" t="s">
        <v>298</v>
      </c>
      <c r="J9" s="7" t="s">
        <v>299</v>
      </c>
      <c r="K9" s="7" t="s">
        <v>300</v>
      </c>
      <c r="L9" s="7" t="s">
        <v>301</v>
      </c>
      <c r="M9" s="7" t="s">
        <v>302</v>
      </c>
      <c r="N9" s="7" t="s">
        <v>303</v>
      </c>
      <c r="O9" s="7" t="s">
        <v>304</v>
      </c>
      <c r="P9" s="7" t="s">
        <v>305</v>
      </c>
      <c r="Q9" s="7" t="s">
        <v>306</v>
      </c>
      <c r="R9" s="7" t="s">
        <v>307</v>
      </c>
      <c r="S9" s="7" t="s">
        <v>308</v>
      </c>
      <c r="T9" s="7" t="s">
        <v>309</v>
      </c>
      <c r="U9" s="7" t="s">
        <v>310</v>
      </c>
      <c r="V9" s="7" t="s">
        <v>311</v>
      </c>
      <c r="W9" s="7" t="s">
        <v>312</v>
      </c>
      <c r="X9" s="7" t="s">
        <v>313</v>
      </c>
      <c r="Y9" s="7" t="s">
        <v>314</v>
      </c>
      <c r="Z9" s="7" t="s">
        <v>315</v>
      </c>
      <c r="AA9" s="7" t="s">
        <v>316</v>
      </c>
      <c r="AB9" s="7" t="s">
        <v>317</v>
      </c>
      <c r="AC9" s="7" t="s">
        <v>318</v>
      </c>
      <c r="AD9" s="7" t="s">
        <v>319</v>
      </c>
      <c r="AE9" s="7" t="s">
        <v>320</v>
      </c>
      <c r="AF9" s="7" t="s">
        <v>321</v>
      </c>
      <c r="AG9" s="7" t="s">
        <v>322</v>
      </c>
      <c r="AH9" s="7" t="s">
        <v>323</v>
      </c>
      <c r="AI9" s="7" t="s">
        <v>324</v>
      </c>
      <c r="AJ9" s="7" t="s">
        <v>325</v>
      </c>
      <c r="AK9" s="7" t="s">
        <v>326</v>
      </c>
      <c r="AL9" s="7" t="s">
        <v>327</v>
      </c>
      <c r="AM9" s="7" t="s">
        <v>328</v>
      </c>
      <c r="AN9" s="7" t="s">
        <v>329</v>
      </c>
      <c r="AO9" s="7" t="s">
        <v>330</v>
      </c>
      <c r="AP9" s="7" t="s">
        <v>331</v>
      </c>
      <c r="AQ9" s="7" t="s">
        <v>332</v>
      </c>
      <c r="AR9" s="7" t="s">
        <v>333</v>
      </c>
      <c r="AS9" s="7" t="s">
        <v>334</v>
      </c>
      <c r="AT9" s="7" t="s">
        <v>335</v>
      </c>
      <c r="AU9" s="7" t="s">
        <v>336</v>
      </c>
      <c r="AV9" s="7" t="s">
        <v>337</v>
      </c>
      <c r="AW9" s="7" t="s">
        <v>338</v>
      </c>
      <c r="AX9" s="7" t="s">
        <v>339</v>
      </c>
      <c r="AY9" s="7" t="s">
        <v>340</v>
      </c>
      <c r="AZ9" s="7" t="s">
        <v>341</v>
      </c>
      <c r="BA9" s="7" t="s">
        <v>342</v>
      </c>
      <c r="BB9" s="7" t="s">
        <v>343</v>
      </c>
      <c r="BC9" s="7" t="s">
        <v>344</v>
      </c>
      <c r="BD9" s="7" t="s">
        <v>345</v>
      </c>
      <c r="BE9" s="7" t="s">
        <v>346</v>
      </c>
      <c r="BF9" s="7" t="s">
        <v>347</v>
      </c>
      <c r="BG9" s="7" t="s">
        <v>348</v>
      </c>
      <c r="BH9" s="7" t="s">
        <v>349</v>
      </c>
      <c r="BI9" s="7" t="s">
        <v>350</v>
      </c>
      <c r="BJ9" s="7" t="s">
        <v>351</v>
      </c>
      <c r="BK9" s="7" t="s">
        <v>352</v>
      </c>
      <c r="BL9" s="7" t="s">
        <v>353</v>
      </c>
      <c r="BM9" s="7" t="s">
        <v>354</v>
      </c>
      <c r="BN9" s="7" t="s">
        <v>355</v>
      </c>
      <c r="BO9" s="7" t="s">
        <v>356</v>
      </c>
      <c r="BP9" s="7" t="s">
        <v>357</v>
      </c>
      <c r="BQ9" s="7" t="s">
        <v>358</v>
      </c>
      <c r="BR9" s="7" t="s">
        <v>359</v>
      </c>
      <c r="BS9" s="7" t="s">
        <v>360</v>
      </c>
      <c r="BT9" s="7" t="s">
        <v>361</v>
      </c>
      <c r="BU9" s="7" t="s">
        <v>362</v>
      </c>
      <c r="BV9" s="7" t="s">
        <v>363</v>
      </c>
      <c r="CB9" s="122" t="s">
        <v>10</v>
      </c>
      <c r="CD9" s="8" t="s">
        <v>370</v>
      </c>
      <c r="CE9" s="8">
        <v>1111</v>
      </c>
    </row>
    <row r="10" spans="2:83" x14ac:dyDescent="0.25">
      <c r="B10" s="123" t="s">
        <v>364</v>
      </c>
      <c r="C10" s="124">
        <v>43194.590914351851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CB10" s="122" t="s">
        <v>23</v>
      </c>
      <c r="CD10" s="8"/>
      <c r="CE10" s="8"/>
    </row>
    <row r="11" spans="2:83" x14ac:dyDescent="0.25">
      <c r="B11" s="123" t="s">
        <v>364</v>
      </c>
      <c r="C11" s="124">
        <v>43195.323877314811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CB11" s="122" t="s">
        <v>298</v>
      </c>
      <c r="CD11" s="8"/>
      <c r="CE11" s="8"/>
    </row>
    <row r="12" spans="2:83" x14ac:dyDescent="0.25">
      <c r="B12" s="123" t="s">
        <v>364</v>
      </c>
      <c r="C12" s="124">
        <v>43196.37703703704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CB12" s="122" t="s">
        <v>299</v>
      </c>
      <c r="CD12" s="8"/>
      <c r="CE12" s="8"/>
    </row>
    <row r="13" spans="2:83" x14ac:dyDescent="0.25">
      <c r="B13" s="123" t="s">
        <v>364</v>
      </c>
      <c r="C13" s="124">
        <v>43196.712384259263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CB13" s="122" t="s">
        <v>300</v>
      </c>
      <c r="CD13" s="8"/>
      <c r="CE13" s="8"/>
    </row>
    <row r="14" spans="2:83" x14ac:dyDescent="0.25">
      <c r="B14" s="123" t="s">
        <v>364</v>
      </c>
      <c r="C14" s="124">
        <v>43199.325335648151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CB14" s="122" t="s">
        <v>301</v>
      </c>
      <c r="CD14" s="8"/>
      <c r="CE14" s="8"/>
    </row>
    <row r="15" spans="2:83" x14ac:dyDescent="0.25">
      <c r="B15" s="123" t="s">
        <v>364</v>
      </c>
      <c r="C15" s="124">
        <v>43199.343553240738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CB15" s="122" t="s">
        <v>303</v>
      </c>
      <c r="CD15" s="8"/>
      <c r="CE15" s="8"/>
    </row>
    <row r="16" spans="2:83" x14ac:dyDescent="0.25">
      <c r="B16" s="123" t="s">
        <v>364</v>
      </c>
      <c r="C16" s="124">
        <v>43199.347557870373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CB16" s="122" t="s">
        <v>304</v>
      </c>
      <c r="CD16" s="8"/>
      <c r="CE16" s="8"/>
    </row>
    <row r="17" spans="2:83" x14ac:dyDescent="0.25">
      <c r="B17" s="123" t="s">
        <v>364</v>
      </c>
      <c r="C17" s="124">
        <v>43201.340081018519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CB17" s="122" t="s">
        <v>305</v>
      </c>
      <c r="CD17" s="8"/>
      <c r="CE17" s="8"/>
    </row>
    <row r="18" spans="2:83" x14ac:dyDescent="0.25">
      <c r="B18" s="123" t="s">
        <v>364</v>
      </c>
      <c r="C18" s="124">
        <v>43201.391134259262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CB18" s="122" t="s">
        <v>306</v>
      </c>
      <c r="CD18" s="8"/>
      <c r="CE18" s="8"/>
    </row>
    <row r="19" spans="2:83" x14ac:dyDescent="0.25">
      <c r="B19" s="123" t="s">
        <v>364</v>
      </c>
      <c r="C19" s="124">
        <v>43201.423171296294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CB19" s="122" t="s">
        <v>307</v>
      </c>
      <c r="CD19" s="8"/>
      <c r="CE19" s="8"/>
    </row>
    <row r="20" spans="2:83" x14ac:dyDescent="0.25">
      <c r="B20" t="s">
        <v>364</v>
      </c>
      <c r="C20" s="224">
        <v>43204.590752314813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CB20" s="122" t="s">
        <v>308</v>
      </c>
      <c r="CD20" s="8"/>
      <c r="CE20" s="8"/>
    </row>
    <row r="21" spans="2:83" x14ac:dyDescent="0.25">
      <c r="B21" t="s">
        <v>364</v>
      </c>
      <c r="C21" s="224">
        <v>43205.64303240741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CB21" s="122" t="s">
        <v>309</v>
      </c>
      <c r="CD21" s="8"/>
      <c r="CE21" s="8"/>
    </row>
    <row r="22" spans="2:83" x14ac:dyDescent="0.25">
      <c r="B22" t="s">
        <v>364</v>
      </c>
      <c r="C22" s="224">
        <v>43205.684999999998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CB22" s="122" t="s">
        <v>310</v>
      </c>
      <c r="CD22" s="8"/>
      <c r="CE22" s="8"/>
    </row>
    <row r="23" spans="2:83" x14ac:dyDescent="0.25">
      <c r="B23" t="s">
        <v>364</v>
      </c>
      <c r="C23" s="224">
        <v>43205.720046296294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CB23" s="122" t="s">
        <v>311</v>
      </c>
      <c r="CD23" s="8"/>
      <c r="CE23" s="8"/>
    </row>
    <row r="24" spans="2:83" x14ac:dyDescent="0.25">
      <c r="B24" t="s">
        <v>364</v>
      </c>
      <c r="C24" s="224">
        <v>43206.843101851853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CB24" s="122" t="s">
        <v>312</v>
      </c>
      <c r="CD24" s="8"/>
      <c r="CE24" s="8"/>
    </row>
    <row r="25" spans="2:83" x14ac:dyDescent="0.25">
      <c r="B25" t="s">
        <v>364</v>
      </c>
      <c r="C25" s="224">
        <v>43207.425671296296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CB25" s="122" t="s">
        <v>313</v>
      </c>
      <c r="CD25" s="8"/>
      <c r="CE25" s="8"/>
    </row>
    <row r="26" spans="2:83" x14ac:dyDescent="0.25"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CB26" s="122" t="s">
        <v>314</v>
      </c>
      <c r="CD26" s="8"/>
      <c r="CE26" s="8"/>
    </row>
    <row r="27" spans="2:83" x14ac:dyDescent="0.25"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CB27" s="122" t="s">
        <v>315</v>
      </c>
      <c r="CD27" s="8"/>
      <c r="CE27" s="8"/>
    </row>
    <row r="28" spans="2:83" x14ac:dyDescent="0.25"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CB28" s="122" t="s">
        <v>316</v>
      </c>
      <c r="CD28" s="8"/>
      <c r="CE28" s="8"/>
    </row>
    <row r="29" spans="2:83" x14ac:dyDescent="0.25"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CB29" s="122" t="s">
        <v>317</v>
      </c>
      <c r="CD29" s="8"/>
      <c r="CE29" s="8"/>
    </row>
    <row r="30" spans="2:83" x14ac:dyDescent="0.25"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CB30" s="122" t="s">
        <v>318</v>
      </c>
      <c r="CD30" s="8"/>
      <c r="CE30" s="8"/>
    </row>
    <row r="31" spans="2:83" x14ac:dyDescent="0.25"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CB31" s="122" t="s">
        <v>319</v>
      </c>
      <c r="CD31" s="8"/>
      <c r="CE31" s="8"/>
    </row>
    <row r="32" spans="2:83" x14ac:dyDescent="0.25"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CB32" s="122" t="s">
        <v>320</v>
      </c>
      <c r="CD32" s="8"/>
      <c r="CE32" s="8"/>
    </row>
    <row r="33" spans="7:83" x14ac:dyDescent="0.25"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CB33" s="122" t="s">
        <v>321</v>
      </c>
      <c r="CD33" s="8"/>
      <c r="CE33" s="8"/>
    </row>
    <row r="34" spans="7:83" x14ac:dyDescent="0.25"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CB34" s="122" t="s">
        <v>322</v>
      </c>
      <c r="CD34" s="8"/>
      <c r="CE34" s="8"/>
    </row>
    <row r="35" spans="7:83" x14ac:dyDescent="0.25"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CB35" s="122" t="s">
        <v>323</v>
      </c>
      <c r="CD35" s="8"/>
      <c r="CE35" s="8"/>
    </row>
    <row r="36" spans="7:83" x14ac:dyDescent="0.25">
      <c r="CB36" s="122" t="s">
        <v>324</v>
      </c>
    </row>
    <row r="37" spans="7:83" x14ac:dyDescent="0.25">
      <c r="CB37" s="122" t="s">
        <v>383</v>
      </c>
    </row>
    <row r="38" spans="7:83" x14ac:dyDescent="0.25">
      <c r="CB38" s="122" t="s">
        <v>384</v>
      </c>
    </row>
    <row r="39" spans="7:83" x14ac:dyDescent="0.25">
      <c r="CB39" s="122" t="s">
        <v>385</v>
      </c>
    </row>
    <row r="40" spans="7:83" x14ac:dyDescent="0.25">
      <c r="CB40" s="122" t="s">
        <v>386</v>
      </c>
    </row>
    <row r="41" spans="7:83" x14ac:dyDescent="0.25">
      <c r="CB41" s="122" t="s">
        <v>325</v>
      </c>
    </row>
    <row r="42" spans="7:83" x14ac:dyDescent="0.25">
      <c r="CB42" s="122" t="s">
        <v>326</v>
      </c>
    </row>
    <row r="43" spans="7:83" x14ac:dyDescent="0.25">
      <c r="CB43" s="122" t="s">
        <v>327</v>
      </c>
    </row>
    <row r="44" spans="7:83" x14ac:dyDescent="0.25">
      <c r="CB44" s="122" t="s">
        <v>328</v>
      </c>
    </row>
    <row r="45" spans="7:83" x14ac:dyDescent="0.25">
      <c r="CB45" s="122" t="s">
        <v>329</v>
      </c>
    </row>
    <row r="46" spans="7:83" x14ac:dyDescent="0.25">
      <c r="CB46" s="122" t="s">
        <v>330</v>
      </c>
    </row>
    <row r="47" spans="7:83" x14ac:dyDescent="0.25">
      <c r="CB47" s="122" t="s">
        <v>331</v>
      </c>
    </row>
    <row r="48" spans="7:83" x14ac:dyDescent="0.25">
      <c r="CB48" s="122" t="s">
        <v>332</v>
      </c>
    </row>
    <row r="49" spans="80:80" x14ac:dyDescent="0.25">
      <c r="CB49" s="122" t="s">
        <v>333</v>
      </c>
    </row>
    <row r="50" spans="80:80" x14ac:dyDescent="0.25">
      <c r="CB50" s="122" t="s">
        <v>334</v>
      </c>
    </row>
    <row r="51" spans="80:80" x14ac:dyDescent="0.25">
      <c r="CB51" s="122" t="s">
        <v>335</v>
      </c>
    </row>
    <row r="52" spans="80:80" x14ac:dyDescent="0.25">
      <c r="CB52" s="122" t="s">
        <v>336</v>
      </c>
    </row>
    <row r="53" spans="80:80" x14ac:dyDescent="0.25">
      <c r="CB53" s="122" t="s">
        <v>337</v>
      </c>
    </row>
    <row r="54" spans="80:80" x14ac:dyDescent="0.25">
      <c r="CB54" s="122" t="s">
        <v>338</v>
      </c>
    </row>
    <row r="55" spans="80:80" x14ac:dyDescent="0.25">
      <c r="CB55" s="122" t="s">
        <v>339</v>
      </c>
    </row>
    <row r="56" spans="80:80" x14ac:dyDescent="0.25">
      <c r="CB56" s="122" t="s">
        <v>340</v>
      </c>
    </row>
    <row r="57" spans="80:80" x14ac:dyDescent="0.25">
      <c r="CB57" s="122" t="s">
        <v>341</v>
      </c>
    </row>
    <row r="58" spans="80:80" x14ac:dyDescent="0.25">
      <c r="CB58" s="122" t="s">
        <v>342</v>
      </c>
    </row>
    <row r="59" spans="80:80" x14ac:dyDescent="0.25">
      <c r="CB59" s="122" t="s">
        <v>343</v>
      </c>
    </row>
    <row r="60" spans="80:80" x14ac:dyDescent="0.25">
      <c r="CB60" s="122" t="s">
        <v>344</v>
      </c>
    </row>
    <row r="61" spans="80:80" x14ac:dyDescent="0.25">
      <c r="CB61" s="122" t="s">
        <v>345</v>
      </c>
    </row>
    <row r="62" spans="80:80" x14ac:dyDescent="0.25">
      <c r="CB62" s="122" t="s">
        <v>346</v>
      </c>
    </row>
    <row r="63" spans="80:80" x14ac:dyDescent="0.25">
      <c r="CB63" s="122" t="s">
        <v>347</v>
      </c>
    </row>
    <row r="64" spans="80:80" x14ac:dyDescent="0.25">
      <c r="CB64" s="122" t="s">
        <v>348</v>
      </c>
    </row>
    <row r="65" spans="80:80" x14ac:dyDescent="0.25">
      <c r="CB65" s="122" t="s">
        <v>349</v>
      </c>
    </row>
    <row r="66" spans="80:80" x14ac:dyDescent="0.25">
      <c r="CB66" s="122" t="s">
        <v>350</v>
      </c>
    </row>
    <row r="67" spans="80:80" x14ac:dyDescent="0.25">
      <c r="CB67" s="122" t="s">
        <v>351</v>
      </c>
    </row>
    <row r="68" spans="80:80" x14ac:dyDescent="0.25">
      <c r="CB68" s="122" t="s">
        <v>352</v>
      </c>
    </row>
    <row r="69" spans="80:80" x14ac:dyDescent="0.25">
      <c r="CB69" s="122" t="s">
        <v>353</v>
      </c>
    </row>
    <row r="70" spans="80:80" x14ac:dyDescent="0.25">
      <c r="CB70" s="122" t="s">
        <v>354</v>
      </c>
    </row>
    <row r="71" spans="80:80" x14ac:dyDescent="0.25">
      <c r="CB71" s="122" t="s">
        <v>355</v>
      </c>
    </row>
    <row r="72" spans="80:80" x14ac:dyDescent="0.25">
      <c r="CB72" s="122" t="s">
        <v>356</v>
      </c>
    </row>
    <row r="73" spans="80:80" x14ac:dyDescent="0.25">
      <c r="CB73" s="122" t="s">
        <v>357</v>
      </c>
    </row>
    <row r="74" spans="80:80" x14ac:dyDescent="0.25">
      <c r="CB74" s="122" t="s">
        <v>358</v>
      </c>
    </row>
    <row r="75" spans="80:80" x14ac:dyDescent="0.25">
      <c r="CB75" s="122" t="s">
        <v>359</v>
      </c>
    </row>
    <row r="76" spans="80:80" x14ac:dyDescent="0.25">
      <c r="CB76" t="s">
        <v>360</v>
      </c>
    </row>
    <row r="77" spans="80:80" x14ac:dyDescent="0.25">
      <c r="CB77" t="s">
        <v>361</v>
      </c>
    </row>
    <row r="78" spans="80:80" x14ac:dyDescent="0.25">
      <c r="CB78" t="s">
        <v>362</v>
      </c>
    </row>
    <row r="79" spans="80:80" x14ac:dyDescent="0.25">
      <c r="CB79" t="s">
        <v>363</v>
      </c>
    </row>
  </sheetData>
  <mergeCells count="3">
    <mergeCell ref="G5:BV5"/>
    <mergeCell ref="B5:C5"/>
    <mergeCell ref="CD5:CE5"/>
  </mergeCells>
  <dataValidations count="1">
    <dataValidation type="list" allowBlank="1" showInputMessage="1" showErrorMessage="1" sqref="I8:BV35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85"/>
  <sheetViews>
    <sheetView topLeftCell="A12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Bukwala SDA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/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/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1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1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/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1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3</v>
      </c>
      <c r="J46" s="36">
        <v>1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</v>
      </c>
      <c r="J47" s="49">
        <f>SUM(J36:J43,J46,E42:E43)</f>
        <v>1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3</v>
      </c>
      <c r="Q59" s="50">
        <f t="shared" si="1"/>
        <v>3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3</v>
      </c>
      <c r="Q64" s="50">
        <f t="shared" si="1"/>
        <v>3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3</v>
      </c>
      <c r="Q74" s="50">
        <f t="shared" si="2"/>
        <v>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3</v>
      </c>
      <c r="Q77" s="50">
        <f t="shared" si="2"/>
        <v>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415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5"/>
  <sheetViews>
    <sheetView topLeftCell="A13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Ebuhala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28</v>
      </c>
      <c r="J8" s="346">
        <f>SUM(I8:I9)</f>
        <v>56</v>
      </c>
      <c r="K8" s="19"/>
      <c r="L8" s="34">
        <v>1</v>
      </c>
      <c r="M8" s="279" t="s">
        <v>44</v>
      </c>
      <c r="N8" s="278"/>
      <c r="O8" s="278"/>
      <c r="P8" s="276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28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19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12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5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5</v>
      </c>
      <c r="K13" s="19"/>
      <c r="L13" s="34">
        <v>6</v>
      </c>
      <c r="M13" s="279" t="s">
        <v>54</v>
      </c>
      <c r="N13" s="278"/>
      <c r="O13" s="278"/>
      <c r="P13" s="276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18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28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56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56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56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56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22</v>
      </c>
      <c r="J41" s="36">
        <v>23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3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1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26</v>
      </c>
      <c r="J47" s="49">
        <f>SUM(J36:J43,J46,E42:E43)</f>
        <v>23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4</v>
      </c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1</v>
      </c>
      <c r="J55" s="36">
        <v>0</v>
      </c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>
        <v>0</v>
      </c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401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402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42867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10</v>
      </c>
      <c r="E124" s="81">
        <f t="shared" si="3"/>
        <v>10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10</v>
      </c>
      <c r="E126" s="81">
        <f t="shared" si="3"/>
        <v>10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11</v>
      </c>
      <c r="E128" s="81">
        <f t="shared" si="3"/>
        <v>11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10</v>
      </c>
      <c r="E132" s="81">
        <f t="shared" si="3"/>
        <v>10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10</v>
      </c>
      <c r="E138" s="81">
        <f t="shared" si="3"/>
        <v>10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23</v>
      </c>
      <c r="E148" s="81">
        <f t="shared" si="3"/>
        <v>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12</v>
      </c>
      <c r="E151" s="81">
        <f t="shared" si="3"/>
        <v>12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11</v>
      </c>
      <c r="E152" s="81">
        <f t="shared" si="3"/>
        <v>11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9</v>
      </c>
      <c r="E154" s="81">
        <f t="shared" si="3"/>
        <v>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17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85"/>
  <sheetViews>
    <sheetView topLeftCell="A11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Ekambuli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16</v>
      </c>
      <c r="J8" s="346">
        <f>SUM(I8:I9)</f>
        <v>24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8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14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7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24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16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24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24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24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10</v>
      </c>
      <c r="K40" s="19"/>
      <c r="L40" s="279">
        <v>0</v>
      </c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12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12</v>
      </c>
      <c r="J47" s="49">
        <f>SUM(J36:J43,J46,E42:E43)</f>
        <v>10</v>
      </c>
      <c r="K47" s="19"/>
      <c r="L47" s="34">
        <v>1</v>
      </c>
      <c r="M47" s="301" t="s">
        <v>135</v>
      </c>
      <c r="N47" s="34" t="s">
        <v>136</v>
      </c>
      <c r="O47" s="40">
        <v>12</v>
      </c>
      <c r="P47" s="40">
        <v>10</v>
      </c>
      <c r="Q47" s="50">
        <f>IF(ISBLANK(O47),"",SUM(O47:P47))</f>
        <v>22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13</v>
      </c>
      <c r="P52" s="48">
        <v>11</v>
      </c>
      <c r="Q52" s="50">
        <f t="shared" si="1"/>
        <v>24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28</v>
      </c>
      <c r="P53" s="40">
        <v>23</v>
      </c>
      <c r="Q53" s="50">
        <f t="shared" si="1"/>
        <v>51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28</v>
      </c>
      <c r="P58" s="48">
        <f>IF(ISBLANK(P53),"",SUM(P53:P57))</f>
        <v>23</v>
      </c>
      <c r="Q58" s="50">
        <f t="shared" si="1"/>
        <v>51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49</v>
      </c>
      <c r="P65" s="40">
        <v>35</v>
      </c>
      <c r="Q65" s="50">
        <f t="shared" si="1"/>
        <v>84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4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4</v>
      </c>
      <c r="K68" s="19"/>
      <c r="L68" s="34">
        <v>22</v>
      </c>
      <c r="M68" s="303"/>
      <c r="N68" s="48" t="s">
        <v>169</v>
      </c>
      <c r="O68" s="48">
        <f>IF(ISBLANK(O65),"",SUM(O65:O67))</f>
        <v>49</v>
      </c>
      <c r="P68" s="48">
        <f>IF(ISBLANK(P65),"",SUM(P65:P67))</f>
        <v>35</v>
      </c>
      <c r="Q68" s="50">
        <f t="shared" si="1"/>
        <v>84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13</v>
      </c>
      <c r="P70" s="40"/>
      <c r="Q70" s="50">
        <f t="shared" ref="Q70:Q91" si="2">IF(ISBLANK(O70),"",SUM(O70:P70))</f>
        <v>13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11</v>
      </c>
      <c r="Q71" s="50">
        <f t="shared" si="2"/>
        <v>11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13</v>
      </c>
      <c r="P73" s="48" t="str">
        <f>IF(ISBLANK(P70),"",SUM(P70:P72))</f>
        <v/>
      </c>
      <c r="Q73" s="50">
        <f t="shared" si="2"/>
        <v>13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28</v>
      </c>
      <c r="P74" s="40">
        <v>23</v>
      </c>
      <c r="Q74" s="50">
        <f t="shared" si="2"/>
        <v>51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28</v>
      </c>
      <c r="P77" s="48">
        <f>IF(ISBLANK(P74),"",SUM(P74:P76))</f>
        <v>23</v>
      </c>
      <c r="Q77" s="50">
        <f t="shared" si="2"/>
        <v>51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4</v>
      </c>
      <c r="P83" s="40">
        <v>2</v>
      </c>
      <c r="Q83" s="50">
        <f t="shared" si="2"/>
        <v>6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4</v>
      </c>
      <c r="P87" s="48">
        <v>2</v>
      </c>
      <c r="Q87" s="50">
        <f t="shared" si="2"/>
        <v>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16</v>
      </c>
      <c r="P88" s="40">
        <v>9</v>
      </c>
      <c r="Q88" s="50">
        <f t="shared" si="2"/>
        <v>25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13</v>
      </c>
      <c r="P89" s="40">
        <v>7</v>
      </c>
      <c r="Q89" s="50">
        <f t="shared" si="2"/>
        <v>20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2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</v>
      </c>
      <c r="E117" s="76">
        <f>SUM(C117:D117)</f>
        <v>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5</v>
      </c>
      <c r="E124" s="81">
        <f t="shared" si="3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5</v>
      </c>
      <c r="E126" s="81">
        <f t="shared" si="3"/>
        <v>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5</v>
      </c>
      <c r="E132" s="81">
        <f t="shared" si="3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5</v>
      </c>
      <c r="E138" s="81">
        <f t="shared" si="3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8</v>
      </c>
      <c r="E142" s="81">
        <f t="shared" si="3"/>
        <v>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13</v>
      </c>
      <c r="E147" s="81">
        <f t="shared" si="3"/>
        <v>13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8</v>
      </c>
      <c r="E151" s="81">
        <f t="shared" si="3"/>
        <v>8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17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5"/>
  <sheetViews>
    <sheetView topLeftCell="B111" workbookViewId="0">
      <selection activeCell="O5" sqref="O5:Q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Elwangale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30</v>
      </c>
      <c r="J8" s="346">
        <f>SUM(I8:I9)</f>
        <v>47</v>
      </c>
      <c r="K8" s="19"/>
      <c r="L8" s="34">
        <v>1</v>
      </c>
      <c r="M8" s="279" t="s">
        <v>44</v>
      </c>
      <c r="N8" s="278"/>
      <c r="O8" s="278"/>
      <c r="P8" s="276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17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23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8</v>
      </c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9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7</v>
      </c>
      <c r="K13" s="19"/>
      <c r="L13" s="34">
        <v>6</v>
      </c>
      <c r="M13" s="279" t="s">
        <v>54</v>
      </c>
      <c r="N13" s="278"/>
      <c r="O13" s="278"/>
      <c r="P13" s="276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30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30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30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30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30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5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5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30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30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 t="s">
        <v>377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8</v>
      </c>
      <c r="K37" s="19"/>
      <c r="L37" s="34">
        <v>28</v>
      </c>
      <c r="M37" s="340"/>
      <c r="N37" s="279" t="s">
        <v>110</v>
      </c>
      <c r="O37" s="276"/>
      <c r="P37" s="328">
        <v>1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19</v>
      </c>
      <c r="J40" s="36">
        <v>10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20</v>
      </c>
      <c r="J47" s="49">
        <f>SUM(J36:J43,J46,E42:E43)</f>
        <v>18</v>
      </c>
      <c r="K47" s="19"/>
      <c r="L47" s="34">
        <v>1</v>
      </c>
      <c r="M47" s="301" t="s">
        <v>135</v>
      </c>
      <c r="N47" s="34" t="s">
        <v>136</v>
      </c>
      <c r="O47" s="40">
        <v>20</v>
      </c>
      <c r="P47" s="40">
        <v>15</v>
      </c>
      <c r="Q47" s="50">
        <f>IF(ISBLANK(O47),"",SUM(O47:P47))</f>
        <v>35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20</v>
      </c>
      <c r="P52" s="48">
        <f>IF(ISBLANK(P47),"",SUM(P47:P51))</f>
        <v>15</v>
      </c>
      <c r="Q52" s="50">
        <f t="shared" si="1"/>
        <v>35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23</v>
      </c>
      <c r="P53" s="40">
        <v>32</v>
      </c>
      <c r="Q53" s="50">
        <f t="shared" si="1"/>
        <v>55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23</v>
      </c>
      <c r="P58" s="48">
        <f>IF(ISBLANK(P53),"",SUM(P53:P57))</f>
        <v>32</v>
      </c>
      <c r="Q58" s="50">
        <f t="shared" si="1"/>
        <v>55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116</v>
      </c>
      <c r="P59" s="40">
        <v>93</v>
      </c>
      <c r="Q59" s="50">
        <f t="shared" si="1"/>
        <v>209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116</v>
      </c>
      <c r="P64" s="48">
        <f>IF(ISBLANK(P59),"",SUM(P59:P63))</f>
        <v>93</v>
      </c>
      <c r="Q64" s="50">
        <f t="shared" si="1"/>
        <v>209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259</v>
      </c>
      <c r="P65" s="40">
        <v>140</v>
      </c>
      <c r="Q65" s="50">
        <f t="shared" si="1"/>
        <v>399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11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11</v>
      </c>
      <c r="K68" s="19"/>
      <c r="L68" s="34">
        <v>22</v>
      </c>
      <c r="M68" s="303"/>
      <c r="N68" s="48" t="s">
        <v>169</v>
      </c>
      <c r="O68" s="48">
        <f>IF(ISBLANK(O65),"",SUM(O65:O67))</f>
        <v>259</v>
      </c>
      <c r="P68" s="48">
        <f>IF(ISBLANK(P65),"",SUM(P65:P67))</f>
        <v>140</v>
      </c>
      <c r="Q68" s="50">
        <f t="shared" si="1"/>
        <v>399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20</v>
      </c>
      <c r="P70" s="40">
        <v>15</v>
      </c>
      <c r="Q70" s="50">
        <f t="shared" ref="Q70:Q91" si="2">IF(ISBLANK(O70),"",SUM(O70:P70))</f>
        <v>35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20</v>
      </c>
      <c r="P73" s="48">
        <f>IF(ISBLANK(P70),"",SUM(P70:P72))</f>
        <v>15</v>
      </c>
      <c r="Q73" s="50">
        <f t="shared" si="2"/>
        <v>35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23</v>
      </c>
      <c r="P74" s="40">
        <v>32</v>
      </c>
      <c r="Q74" s="50">
        <f t="shared" si="2"/>
        <v>55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23</v>
      </c>
      <c r="P77" s="48">
        <f>IF(ISBLANK(P74),"",SUM(P74:P76))</f>
        <v>32</v>
      </c>
      <c r="Q77" s="50">
        <f t="shared" si="2"/>
        <v>55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116</v>
      </c>
      <c r="P78" s="40">
        <v>93</v>
      </c>
      <c r="Q78" s="50">
        <f t="shared" si="2"/>
        <v>209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/>
      <c r="P81" s="48"/>
      <c r="Q81" s="50" t="str">
        <f t="shared" si="2"/>
        <v/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50</v>
      </c>
      <c r="P83" s="40">
        <v>44</v>
      </c>
      <c r="Q83" s="50">
        <f t="shared" si="2"/>
        <v>94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50</v>
      </c>
      <c r="P87" s="48">
        <f>IF(ISBLANK(P83),"",SUM(P83:P86))</f>
        <v>44</v>
      </c>
      <c r="Q87" s="50">
        <f t="shared" si="2"/>
        <v>94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20</v>
      </c>
      <c r="P88" s="40">
        <v>15</v>
      </c>
      <c r="Q88" s="50">
        <f t="shared" si="2"/>
        <v>35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0</v>
      </c>
      <c r="Q89" s="50">
        <f t="shared" si="2"/>
        <v>10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 t="s">
        <v>377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381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42867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/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17</v>
      </c>
      <c r="E124" s="81">
        <f t="shared" si="3"/>
        <v>17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17</v>
      </c>
      <c r="E126" s="81">
        <f t="shared" si="3"/>
        <v>17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17</v>
      </c>
      <c r="E127" s="81">
        <f t="shared" si="3"/>
        <v>17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17</v>
      </c>
      <c r="E132" s="81">
        <f t="shared" si="3"/>
        <v>17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17</v>
      </c>
      <c r="E138" s="81">
        <f t="shared" si="3"/>
        <v>17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85"/>
  <sheetViews>
    <sheetView topLeftCell="A13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Emalindi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9</v>
      </c>
      <c r="J8" s="346">
        <f>SUM(I8:I9)</f>
        <v>48</v>
      </c>
      <c r="K8" s="19"/>
      <c r="L8" s="34">
        <v>1</v>
      </c>
      <c r="M8" s="279" t="s">
        <v>44</v>
      </c>
      <c r="N8" s="278"/>
      <c r="O8" s="278"/>
      <c r="P8" s="276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39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6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19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6</v>
      </c>
      <c r="K13" s="19"/>
      <c r="L13" s="34">
        <v>6</v>
      </c>
      <c r="M13" s="279" t="s">
        <v>54</v>
      </c>
      <c r="N13" s="278"/>
      <c r="O13" s="278"/>
      <c r="P13" s="276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15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11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9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48</v>
      </c>
      <c r="K19" s="19"/>
      <c r="L19" s="34">
        <v>12</v>
      </c>
      <c r="M19" s="279" t="s">
        <v>67</v>
      </c>
      <c r="N19" s="278"/>
      <c r="O19" s="278"/>
      <c r="P19" s="276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48</v>
      </c>
      <c r="K20" s="19"/>
      <c r="L20" s="34">
        <v>13</v>
      </c>
      <c r="M20" s="279" t="s">
        <v>69</v>
      </c>
      <c r="N20" s="278"/>
      <c r="O20" s="278"/>
      <c r="P20" s="276"/>
      <c r="Q20" s="35">
        <v>5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40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>
        <v>0</v>
      </c>
      <c r="J39" s="36">
        <v>0</v>
      </c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2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40</v>
      </c>
      <c r="P47" s="40"/>
      <c r="Q47" s="50">
        <f>IF(ISBLANK(O47),"",SUM(O47:P47))</f>
        <v>40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/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/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/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/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40</v>
      </c>
      <c r="P52" s="48" t="str">
        <f>IF(ISBLANK(P47),"",SUM(P47:P51))</f>
        <v/>
      </c>
      <c r="Q52" s="50">
        <f t="shared" si="1"/>
        <v>40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46</v>
      </c>
      <c r="P53" s="40"/>
      <c r="Q53" s="50">
        <f t="shared" si="1"/>
        <v>46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/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3</v>
      </c>
      <c r="I55" s="40">
        <v>13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/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/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/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46</v>
      </c>
      <c r="P58" s="48" t="str">
        <f>IF(ISBLANK(P53),"",SUM(P53:P57))</f>
        <v/>
      </c>
      <c r="Q58" s="50">
        <f t="shared" si="1"/>
        <v>46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6</v>
      </c>
      <c r="P59" s="40"/>
      <c r="Q59" s="50">
        <f t="shared" si="1"/>
        <v>6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/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/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/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/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6</v>
      </c>
      <c r="P64" s="48" t="str">
        <f>IF(ISBLANK(P59),"",SUM(P59:P63))</f>
        <v/>
      </c>
      <c r="Q64" s="50">
        <f t="shared" si="1"/>
        <v>6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92</v>
      </c>
      <c r="P65" s="40"/>
      <c r="Q65" s="50">
        <f t="shared" si="1"/>
        <v>92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/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16</v>
      </c>
      <c r="K67" s="19"/>
      <c r="L67" s="34">
        <v>21</v>
      </c>
      <c r="M67" s="302"/>
      <c r="N67" s="34" t="s">
        <v>167</v>
      </c>
      <c r="O67" s="40">
        <v>0</v>
      </c>
      <c r="P67" s="40"/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16</v>
      </c>
      <c r="K68" s="19"/>
      <c r="L68" s="34">
        <v>22</v>
      </c>
      <c r="M68" s="303"/>
      <c r="N68" s="48" t="s">
        <v>169</v>
      </c>
      <c r="O68" s="48">
        <f>IF(ISBLANK(O65),"",SUM(O65:O67))</f>
        <v>92</v>
      </c>
      <c r="P68" s="48" t="str">
        <f>IF(ISBLANK(P65),"",SUM(P65:P67))</f>
        <v/>
      </c>
      <c r="Q68" s="50">
        <f t="shared" si="1"/>
        <v>92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16</v>
      </c>
      <c r="K70" s="19"/>
      <c r="L70" s="34">
        <v>23</v>
      </c>
      <c r="M70" s="301" t="s">
        <v>135</v>
      </c>
      <c r="N70" s="34" t="s">
        <v>174</v>
      </c>
      <c r="O70" s="40">
        <v>40</v>
      </c>
      <c r="P70" s="40"/>
      <c r="Q70" s="50">
        <f t="shared" ref="Q70:Q91" si="2">IF(ISBLANK(O70),"",SUM(O70:P70))</f>
        <v>40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/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/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40</v>
      </c>
      <c r="P73" s="48" t="str">
        <f>IF(ISBLANK(P70),"",SUM(P70:P72))</f>
        <v/>
      </c>
      <c r="Q73" s="50">
        <f t="shared" si="2"/>
        <v>40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46</v>
      </c>
      <c r="P74" s="40"/>
      <c r="Q74" s="50">
        <f t="shared" si="2"/>
        <v>46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/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/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46</v>
      </c>
      <c r="P77" s="48" t="str">
        <f>IF(ISBLANK(P74),"",SUM(P74:P76))</f>
        <v/>
      </c>
      <c r="Q77" s="50">
        <f t="shared" si="2"/>
        <v>46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6</v>
      </c>
      <c r="P78" s="40"/>
      <c r="Q78" s="50">
        <f t="shared" si="2"/>
        <v>6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/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/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6</v>
      </c>
      <c r="P81" s="48" t="str">
        <f>IF(ISBLANK(P78),"",SUM(P78:P80))</f>
        <v/>
      </c>
      <c r="Q81" s="50">
        <f t="shared" si="2"/>
        <v>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19</v>
      </c>
      <c r="P83" s="40"/>
      <c r="Q83" s="50">
        <f t="shared" si="2"/>
        <v>19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/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/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/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19</v>
      </c>
      <c r="P87" s="48" t="str">
        <f>IF(ISBLANK(P83),"",SUM(P83:P86))</f>
        <v/>
      </c>
      <c r="Q87" s="50">
        <f t="shared" si="2"/>
        <v>19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40</v>
      </c>
      <c r="P88" s="40"/>
      <c r="Q88" s="50">
        <f t="shared" si="2"/>
        <v>40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/>
      <c r="Q89" s="50">
        <f t="shared" si="2"/>
        <v>10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/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/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8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371</v>
      </c>
      <c r="C103" s="276"/>
      <c r="D103" s="279" t="s">
        <v>391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16</v>
      </c>
      <c r="E120" s="81">
        <f t="shared" si="3"/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18</v>
      </c>
      <c r="E124" s="81">
        <f t="shared" si="3"/>
        <v>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18</v>
      </c>
      <c r="E126" s="81">
        <f t="shared" si="3"/>
        <v>18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18</v>
      </c>
      <c r="E132" s="81">
        <f t="shared" si="3"/>
        <v>18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16</v>
      </c>
      <c r="E134" s="81">
        <f t="shared" si="3"/>
        <v>16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16</v>
      </c>
      <c r="E140" s="81">
        <f t="shared" si="3"/>
        <v>16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18</v>
      </c>
      <c r="E145" s="81">
        <f t="shared" si="3"/>
        <v>18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18</v>
      </c>
      <c r="E147" s="81">
        <f t="shared" si="3"/>
        <v>18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453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454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223" t="s">
        <v>455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223">
        <v>43143</v>
      </c>
      <c r="E169" s="103">
        <f t="shared" si="4"/>
        <v>43143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9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85"/>
  <sheetViews>
    <sheetView topLeftCell="A9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Emutsesa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13</v>
      </c>
      <c r="J8" s="346">
        <f>SUM(I8:I9)</f>
        <v>23</v>
      </c>
      <c r="K8" s="19"/>
      <c r="L8" s="34">
        <v>1</v>
      </c>
      <c r="M8" s="279" t="s">
        <v>44</v>
      </c>
      <c r="N8" s="278"/>
      <c r="O8" s="278"/>
      <c r="P8" s="276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13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5</v>
      </c>
      <c r="K13" s="19"/>
      <c r="L13" s="34">
        <v>6</v>
      </c>
      <c r="M13" s="279" t="s">
        <v>54</v>
      </c>
      <c r="N13" s="278"/>
      <c r="O13" s="278"/>
      <c r="P13" s="276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13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1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1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23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>
        <v>0</v>
      </c>
      <c r="J39" s="36">
        <v>0</v>
      </c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18</v>
      </c>
      <c r="J41" s="36">
        <v>18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3</v>
      </c>
      <c r="J42" s="36">
        <v>3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21</v>
      </c>
      <c r="J47" s="49">
        <f>SUM(J36:J43,J46,E42:E43)</f>
        <v>21</v>
      </c>
      <c r="K47" s="19"/>
      <c r="L47" s="34">
        <v>1</v>
      </c>
      <c r="M47" s="301" t="s">
        <v>135</v>
      </c>
      <c r="N47" s="34" t="s">
        <v>136</v>
      </c>
      <c r="O47" s="40">
        <v>1</v>
      </c>
      <c r="P47" s="40">
        <v>2</v>
      </c>
      <c r="Q47" s="50">
        <f>IF(ISBLANK(O47),"",SUM(O47:P47))</f>
        <v>3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</v>
      </c>
      <c r="P52" s="48">
        <f>IF(ISBLANK(P47),"",SUM(P47:P51))</f>
        <v>2</v>
      </c>
      <c r="Q52" s="50">
        <f t="shared" si="1"/>
        <v>3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6</v>
      </c>
      <c r="P53" s="40">
        <v>9</v>
      </c>
      <c r="Q53" s="50">
        <f t="shared" si="1"/>
        <v>15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</v>
      </c>
      <c r="P58" s="48">
        <f>IF(ISBLANK(P53),"",SUM(P53:P57))</f>
        <v>9</v>
      </c>
      <c r="Q58" s="50">
        <f t="shared" si="1"/>
        <v>15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8</v>
      </c>
      <c r="P59" s="40">
        <v>13</v>
      </c>
      <c r="Q59" s="50">
        <f t="shared" si="1"/>
        <v>21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8</v>
      </c>
      <c r="P64" s="48">
        <f>IF(ISBLANK(P59),"",SUM(P59:P63))</f>
        <v>13</v>
      </c>
      <c r="Q64" s="50">
        <f t="shared" si="1"/>
        <v>21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</v>
      </c>
      <c r="P65" s="40">
        <v>2</v>
      </c>
      <c r="Q65" s="50">
        <f t="shared" si="1"/>
        <v>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</v>
      </c>
      <c r="P68" s="48">
        <f>IF(ISBLANK(P65),"",SUM(P65:P67))</f>
        <v>2</v>
      </c>
      <c r="Q68" s="50">
        <f t="shared" si="1"/>
        <v>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</v>
      </c>
      <c r="P70" s="40">
        <v>2</v>
      </c>
      <c r="Q70" s="50">
        <f t="shared" ref="Q70:Q91" si="2">IF(ISBLANK(O70),"",SUM(O70:P70))</f>
        <v>3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</v>
      </c>
      <c r="P73" s="48">
        <f>IF(ISBLANK(P70),"",SUM(P70:P72))</f>
        <v>2</v>
      </c>
      <c r="Q73" s="50">
        <f t="shared" si="2"/>
        <v>3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</v>
      </c>
      <c r="P74" s="40">
        <v>9</v>
      </c>
      <c r="Q74" s="50">
        <f t="shared" si="2"/>
        <v>10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</v>
      </c>
      <c r="P77" s="48">
        <f>IF(ISBLANK(P74),"",SUM(P74:P76))</f>
        <v>9</v>
      </c>
      <c r="Q77" s="50">
        <f t="shared" si="2"/>
        <v>10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8</v>
      </c>
      <c r="P78" s="40">
        <v>13</v>
      </c>
      <c r="Q78" s="50">
        <f t="shared" si="2"/>
        <v>21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>
        <v>0</v>
      </c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8</v>
      </c>
      <c r="P81" s="48">
        <f>IF(ISBLANK(P78),"",SUM(P78:P80))</f>
        <v>13</v>
      </c>
      <c r="Q81" s="50">
        <f t="shared" si="2"/>
        <v>21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4</v>
      </c>
      <c r="Q88" s="50">
        <f t="shared" si="2"/>
        <v>7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/>
      <c r="K89" s="19"/>
      <c r="L89" s="34">
        <v>41</v>
      </c>
      <c r="M89" s="34" t="s">
        <v>199</v>
      </c>
      <c r="N89" s="34" t="s">
        <v>200</v>
      </c>
      <c r="O89" s="40">
        <v>13</v>
      </c>
      <c r="P89" s="40">
        <v>21</v>
      </c>
      <c r="Q89" s="50">
        <f t="shared" si="2"/>
        <v>34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>
        <v>0</v>
      </c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</v>
      </c>
      <c r="E117" s="76">
        <f>SUM(C117:D117)</f>
        <v>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2</v>
      </c>
      <c r="E122" s="81">
        <f t="shared" si="3"/>
        <v>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</v>
      </c>
      <c r="E124" s="81">
        <f t="shared" si="3"/>
        <v>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</v>
      </c>
      <c r="E126" s="81">
        <f t="shared" si="3"/>
        <v>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</v>
      </c>
      <c r="E128" s="81">
        <f t="shared" si="3"/>
        <v>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</v>
      </c>
      <c r="E130" s="81">
        <f t="shared" si="3"/>
        <v>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</v>
      </c>
      <c r="E132" s="81">
        <f t="shared" si="3"/>
        <v>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</v>
      </c>
      <c r="E134" s="81">
        <f t="shared" si="3"/>
        <v>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2</v>
      </c>
      <c r="E136" s="81">
        <f t="shared" si="3"/>
        <v>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</v>
      </c>
      <c r="E138" s="81">
        <f t="shared" si="3"/>
        <v>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3</v>
      </c>
      <c r="E140" s="81">
        <f t="shared" si="3"/>
        <v>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</v>
      </c>
      <c r="E142" s="81">
        <f t="shared" si="3"/>
        <v>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14</v>
      </c>
      <c r="E145" s="81">
        <f t="shared" si="3"/>
        <v>14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6</v>
      </c>
      <c r="E149" s="81">
        <f t="shared" si="3"/>
        <v>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14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185"/>
  <sheetViews>
    <sheetView topLeftCell="A10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Enanga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</v>
      </c>
      <c r="J8" s="346">
        <f>SUM(I8:I9)</f>
        <v>17</v>
      </c>
      <c r="K8" s="19"/>
      <c r="L8" s="34">
        <v>1</v>
      </c>
      <c r="M8" s="279" t="s">
        <v>44</v>
      </c>
      <c r="N8" s="278"/>
      <c r="O8" s="278"/>
      <c r="P8" s="276"/>
      <c r="Q8" s="35">
        <v>13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</v>
      </c>
      <c r="K10" s="19"/>
      <c r="L10" s="34">
        <v>3</v>
      </c>
      <c r="M10" s="279" t="s">
        <v>48</v>
      </c>
      <c r="N10" s="278"/>
      <c r="O10" s="278"/>
      <c r="P10" s="276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8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9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4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13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13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7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5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3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1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4</v>
      </c>
      <c r="K37" s="19"/>
      <c r="L37" s="34">
        <v>28</v>
      </c>
      <c r="M37" s="340"/>
      <c r="N37" s="279" t="s">
        <v>110</v>
      </c>
      <c r="O37" s="276"/>
      <c r="P37" s="328">
        <v>5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2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1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6</v>
      </c>
      <c r="J40" s="36">
        <v>9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10</v>
      </c>
      <c r="J41" s="36">
        <v>4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8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24</v>
      </c>
      <c r="J47" s="49">
        <f>SUM(J36:J43,J46,E42:E43)</f>
        <v>17</v>
      </c>
      <c r="K47" s="19"/>
      <c r="L47" s="34">
        <v>1</v>
      </c>
      <c r="M47" s="301" t="s">
        <v>135</v>
      </c>
      <c r="N47" s="34" t="s">
        <v>136</v>
      </c>
      <c r="O47" s="40">
        <v>4</v>
      </c>
      <c r="P47" s="40">
        <v>9</v>
      </c>
      <c r="Q47" s="50">
        <f>IF(ISBLANK(O47),"",SUM(O47:P47))</f>
        <v>13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</v>
      </c>
      <c r="P52" s="48">
        <f>IF(ISBLANK(P47),"",SUM(P47:P51))</f>
        <v>9</v>
      </c>
      <c r="Q52" s="50">
        <f t="shared" si="1"/>
        <v>13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8</v>
      </c>
      <c r="P53" s="40">
        <v>7</v>
      </c>
      <c r="Q53" s="50">
        <f t="shared" si="1"/>
        <v>15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8</v>
      </c>
      <c r="P58" s="48">
        <f>IF(ISBLANK(P53),"",SUM(P53:P57))</f>
        <v>7</v>
      </c>
      <c r="Q58" s="50">
        <f t="shared" si="1"/>
        <v>15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</v>
      </c>
      <c r="P59" s="40">
        <v>6</v>
      </c>
      <c r="Q59" s="50">
        <f t="shared" si="1"/>
        <v>10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</v>
      </c>
      <c r="P64" s="48">
        <f>IF(ISBLANK(P59),"",SUM(P59:P63))</f>
        <v>6</v>
      </c>
      <c r="Q64" s="50">
        <f t="shared" si="1"/>
        <v>10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</v>
      </c>
      <c r="K68" s="19"/>
      <c r="L68" s="34">
        <v>22</v>
      </c>
      <c r="M68" s="303"/>
      <c r="N68" s="48" t="s">
        <v>169</v>
      </c>
      <c r="O68" s="48"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2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/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6</v>
      </c>
      <c r="Q88" s="50">
        <f t="shared" si="2"/>
        <v>10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</v>
      </c>
      <c r="P89" s="40">
        <v>1</v>
      </c>
      <c r="Q89" s="50">
        <f t="shared" si="2"/>
        <v>3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 t="s">
        <v>377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 t="s">
        <v>377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 t="s">
        <v>377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 t="s">
        <v>377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 t="s">
        <v>377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 t="s">
        <v>377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 t="s">
        <v>377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 t="s">
        <v>377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 t="s">
        <v>377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 t="s">
        <v>377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 t="s">
        <v>377</v>
      </c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397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398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42867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/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85"/>
  <sheetViews>
    <sheetView topLeftCell="A11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Eshiabwali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13</v>
      </c>
      <c r="J8" s="346">
        <f>SUM(I8:I9)</f>
        <v>33</v>
      </c>
      <c r="K8" s="19"/>
      <c r="L8" s="34">
        <v>1</v>
      </c>
      <c r="M8" s="279" t="s">
        <v>44</v>
      </c>
      <c r="N8" s="278"/>
      <c r="O8" s="278"/>
      <c r="P8" s="276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18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7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5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11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13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</v>
      </c>
      <c r="K18" s="19"/>
      <c r="L18" s="34">
        <v>11</v>
      </c>
      <c r="M18" s="279" t="s">
        <v>65</v>
      </c>
      <c r="N18" s="278"/>
      <c r="O18" s="278"/>
      <c r="P18" s="276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33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33</v>
      </c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3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3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19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3</v>
      </c>
      <c r="J37" s="36">
        <v>1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38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8</v>
      </c>
      <c r="J41" s="36">
        <v>3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11</v>
      </c>
      <c r="J47" s="49">
        <f>SUM(J36:J43,J46,E42:E43)</f>
        <v>42</v>
      </c>
      <c r="K47" s="19"/>
      <c r="L47" s="34">
        <v>1</v>
      </c>
      <c r="M47" s="301" t="s">
        <v>135</v>
      </c>
      <c r="N47" s="34" t="s">
        <v>136</v>
      </c>
      <c r="O47" s="40">
        <v>24</v>
      </c>
      <c r="P47" s="40">
        <v>30</v>
      </c>
      <c r="Q47" s="50">
        <f>IF(ISBLANK(O47),"",SUM(O47:P47))</f>
        <v>54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4</v>
      </c>
      <c r="P48" s="40">
        <v>0</v>
      </c>
      <c r="Q48" s="50">
        <f t="shared" ref="Q48:Q68" si="1">IF(ISBLANK(O48),"",SUM(O48:P48))</f>
        <v>4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28</v>
      </c>
      <c r="P52" s="48">
        <f>IF(ISBLANK(P47),"",SUM(P47:P51))</f>
        <v>30</v>
      </c>
      <c r="Q52" s="50">
        <f t="shared" si="1"/>
        <v>58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50</v>
      </c>
      <c r="P53" s="40">
        <v>42</v>
      </c>
      <c r="Q53" s="50">
        <f t="shared" si="1"/>
        <v>92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13</v>
      </c>
      <c r="P54" s="40">
        <v>7</v>
      </c>
      <c r="Q54" s="50">
        <f t="shared" si="1"/>
        <v>20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2</v>
      </c>
      <c r="P55" s="40">
        <v>1</v>
      </c>
      <c r="Q55" s="50">
        <f t="shared" si="1"/>
        <v>3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2</v>
      </c>
      <c r="P56" s="40">
        <v>2</v>
      </c>
      <c r="Q56" s="50">
        <f t="shared" si="1"/>
        <v>4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67</v>
      </c>
      <c r="P58" s="48">
        <f>IF(ISBLANK(P53),"",SUM(P53:P57))</f>
        <v>53</v>
      </c>
      <c r="Q58" s="50">
        <f t="shared" si="1"/>
        <v>120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49</v>
      </c>
      <c r="P59" s="40">
        <v>50</v>
      </c>
      <c r="Q59" s="50">
        <f t="shared" si="1"/>
        <v>99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7</v>
      </c>
      <c r="P60" s="40">
        <v>4</v>
      </c>
      <c r="Q60" s="50">
        <f t="shared" si="1"/>
        <v>11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1</v>
      </c>
      <c r="P61" s="40">
        <v>1</v>
      </c>
      <c r="Q61" s="50">
        <f t="shared" si="1"/>
        <v>2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1</v>
      </c>
      <c r="Q62" s="50">
        <f t="shared" si="1"/>
        <v>1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57</v>
      </c>
      <c r="P64" s="48">
        <f>IF(ISBLANK(P59),"",SUM(P59:P63))</f>
        <v>56</v>
      </c>
      <c r="Q64" s="50">
        <f t="shared" si="1"/>
        <v>113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104</v>
      </c>
      <c r="P65" s="40">
        <v>102</v>
      </c>
      <c r="Q65" s="50">
        <f t="shared" si="1"/>
        <v>206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12</v>
      </c>
      <c r="P66" s="40">
        <v>5</v>
      </c>
      <c r="Q66" s="50">
        <f t="shared" si="1"/>
        <v>17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3</v>
      </c>
      <c r="P67" s="40">
        <v>2</v>
      </c>
      <c r="Q67" s="50">
        <f t="shared" si="1"/>
        <v>5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</v>
      </c>
      <c r="K68" s="19"/>
      <c r="L68" s="34">
        <v>22</v>
      </c>
      <c r="M68" s="303"/>
      <c r="N68" s="48" t="s">
        <v>169</v>
      </c>
      <c r="O68" s="48">
        <f>IF(ISBLANK(O65),"",SUM(O65:O67))</f>
        <v>119</v>
      </c>
      <c r="P68" s="48">
        <f>IF(ISBLANK(P65),"",SUM(P65:P67))</f>
        <v>109</v>
      </c>
      <c r="Q68" s="50">
        <f t="shared" si="1"/>
        <v>228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20</v>
      </c>
      <c r="P70" s="40">
        <v>28</v>
      </c>
      <c r="Q70" s="50">
        <f t="shared" ref="Q70:Q91" si="2">IF(ISBLANK(O70),"",SUM(O70:P70))</f>
        <v>48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7</v>
      </c>
      <c r="P71" s="40">
        <v>2</v>
      </c>
      <c r="Q71" s="50">
        <f t="shared" si="2"/>
        <v>9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1</v>
      </c>
      <c r="P72" s="40">
        <v>0</v>
      </c>
      <c r="Q72" s="50">
        <f t="shared" si="2"/>
        <v>1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28</v>
      </c>
      <c r="P73" s="48">
        <f>IF(ISBLANK(P70),"",SUM(P70:P72))</f>
        <v>30</v>
      </c>
      <c r="Q73" s="50">
        <f t="shared" si="2"/>
        <v>58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36</v>
      </c>
      <c r="P74" s="40">
        <v>29</v>
      </c>
      <c r="Q74" s="50">
        <f t="shared" si="2"/>
        <v>65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27</v>
      </c>
      <c r="P75" s="40">
        <v>22</v>
      </c>
      <c r="Q75" s="50">
        <f t="shared" si="2"/>
        <v>49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4</v>
      </c>
      <c r="P76" s="40">
        <v>2</v>
      </c>
      <c r="Q76" s="50">
        <f t="shared" si="2"/>
        <v>6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67</v>
      </c>
      <c r="P77" s="48">
        <f>IF(ISBLANK(P74),"",SUM(P74:P76))</f>
        <v>53</v>
      </c>
      <c r="Q77" s="50">
        <f t="shared" si="2"/>
        <v>120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34</v>
      </c>
      <c r="P78" s="40">
        <v>32</v>
      </c>
      <c r="Q78" s="50">
        <f t="shared" si="2"/>
        <v>66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22</v>
      </c>
      <c r="P79" s="40">
        <v>22</v>
      </c>
      <c r="Q79" s="50">
        <f t="shared" si="2"/>
        <v>44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1</v>
      </c>
      <c r="P80" s="40">
        <v>2</v>
      </c>
      <c r="Q80" s="50">
        <f t="shared" si="2"/>
        <v>3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57</v>
      </c>
      <c r="P81" s="48">
        <f>IF(ISBLANK(P78),"",SUM(P78:P80))</f>
        <v>56</v>
      </c>
      <c r="Q81" s="50">
        <f t="shared" si="2"/>
        <v>113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11</v>
      </c>
      <c r="P83" s="40">
        <v>6</v>
      </c>
      <c r="Q83" s="50">
        <f t="shared" si="2"/>
        <v>17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3</v>
      </c>
      <c r="P84" s="40">
        <v>2</v>
      </c>
      <c r="Q84" s="50">
        <f t="shared" si="2"/>
        <v>5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14</v>
      </c>
      <c r="P87" s="48">
        <f>IF(ISBLANK(P83),"",SUM(P83:P86))</f>
        <v>8</v>
      </c>
      <c r="Q87" s="50">
        <f t="shared" si="2"/>
        <v>22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13</v>
      </c>
      <c r="P88" s="40">
        <v>23</v>
      </c>
      <c r="Q88" s="50">
        <f t="shared" si="2"/>
        <v>36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32</v>
      </c>
      <c r="P89" s="40">
        <v>32</v>
      </c>
      <c r="Q89" s="50">
        <f t="shared" si="2"/>
        <v>64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407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408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>
        <v>0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15</v>
      </c>
      <c r="E122" s="81">
        <f t="shared" si="3"/>
        <v>15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5</v>
      </c>
      <c r="E124" s="81">
        <f t="shared" si="3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15</v>
      </c>
      <c r="E130" s="81">
        <f t="shared" si="3"/>
        <v>15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5</v>
      </c>
      <c r="E132" s="81">
        <f t="shared" si="3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15</v>
      </c>
      <c r="E136" s="81">
        <f t="shared" si="3"/>
        <v>15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5</v>
      </c>
      <c r="E138" s="81">
        <f t="shared" si="3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14</v>
      </c>
      <c r="E141" s="81">
        <f t="shared" si="3"/>
        <v>14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28</v>
      </c>
      <c r="E142" s="81">
        <f t="shared" si="3"/>
        <v>28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13</v>
      </c>
      <c r="E147" s="81">
        <f t="shared" si="3"/>
        <v>13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12</v>
      </c>
      <c r="E151" s="81">
        <f t="shared" si="3"/>
        <v>12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453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457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85"/>
  <sheetViews>
    <sheetView topLeftCell="B13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Eshibinga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</v>
      </c>
      <c r="J8" s="346">
        <f>SUM(I8:I9)</f>
        <v>6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</v>
      </c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6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3</v>
      </c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</v>
      </c>
      <c r="J40" s="36">
        <v>4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</v>
      </c>
      <c r="J47" s="49">
        <f>SUM(J36:J43,J46,E42:E43)</f>
        <v>7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416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23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185"/>
  <sheetViews>
    <sheetView topLeftCell="A10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Eshinutsa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27</v>
      </c>
      <c r="J8" s="346"/>
      <c r="K8" s="19"/>
      <c r="L8" s="34">
        <v>1</v>
      </c>
      <c r="M8" s="279" t="s">
        <v>44</v>
      </c>
      <c r="N8" s="278"/>
      <c r="O8" s="278"/>
      <c r="P8" s="276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19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6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8</v>
      </c>
      <c r="K13" s="19"/>
      <c r="L13" s="34">
        <v>6</v>
      </c>
      <c r="M13" s="279" t="s">
        <v>54</v>
      </c>
      <c r="N13" s="278"/>
      <c r="O13" s="278"/>
      <c r="P13" s="276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27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27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1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27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41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7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7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41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41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/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2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4</v>
      </c>
      <c r="J40" s="36">
        <v>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10</v>
      </c>
      <c r="J41" s="36">
        <v>7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16</v>
      </c>
      <c r="J47" s="49">
        <f>SUM(J36:J43,J46,E42:E43)</f>
        <v>9</v>
      </c>
      <c r="K47" s="19"/>
      <c r="L47" s="34">
        <v>1</v>
      </c>
      <c r="M47" s="301" t="s">
        <v>135</v>
      </c>
      <c r="N47" s="34" t="s">
        <v>136</v>
      </c>
      <c r="O47" s="40">
        <v>33</v>
      </c>
      <c r="P47" s="40">
        <v>22</v>
      </c>
      <c r="Q47" s="50">
        <f>IF(ISBLANK(O47),"",SUM(O47:P47))</f>
        <v>55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34</v>
      </c>
      <c r="P52" s="48">
        <f>IF(ISBLANK(P47),"",SUM(P47:P51))</f>
        <v>22</v>
      </c>
      <c r="Q52" s="50">
        <f t="shared" si="1"/>
        <v>56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39</v>
      </c>
      <c r="P53" s="40">
        <v>35</v>
      </c>
      <c r="Q53" s="50">
        <f t="shared" si="1"/>
        <v>74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39</v>
      </c>
      <c r="P58" s="48">
        <f>IF(ISBLANK(P53),"",SUM(P53:P57))</f>
        <v>35</v>
      </c>
      <c r="Q58" s="50">
        <f t="shared" si="1"/>
        <v>74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23</v>
      </c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23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33</v>
      </c>
      <c r="P70" s="40">
        <v>22</v>
      </c>
      <c r="Q70" s="50">
        <f t="shared" ref="Q70:Q91" si="2">IF(ISBLANK(O70),"",SUM(O70:P70))</f>
        <v>55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1</v>
      </c>
      <c r="P71" s="40">
        <v>0</v>
      </c>
      <c r="Q71" s="50">
        <f t="shared" si="2"/>
        <v>1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34</v>
      </c>
      <c r="P73" s="48">
        <f>IF(ISBLANK(P70),"",SUM(P70:P72))</f>
        <v>22</v>
      </c>
      <c r="Q73" s="50">
        <f t="shared" si="2"/>
        <v>56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39</v>
      </c>
      <c r="P74" s="40">
        <v>35</v>
      </c>
      <c r="Q74" s="50">
        <f t="shared" si="2"/>
        <v>74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39</v>
      </c>
      <c r="P77" s="48">
        <f>IF(ISBLANK(P74),"",SUM(P74:P76))</f>
        <v>35</v>
      </c>
      <c r="Q77" s="50">
        <f t="shared" si="2"/>
        <v>74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</v>
      </c>
      <c r="P78" s="40">
        <v>0</v>
      </c>
      <c r="Q78" s="50">
        <f t="shared" si="2"/>
        <v>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</v>
      </c>
      <c r="P81" s="48">
        <f>IF(ISBLANK(P78),"",SUM(P78:P80))</f>
        <v>0</v>
      </c>
      <c r="Q81" s="50">
        <f t="shared" si="2"/>
        <v>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1</v>
      </c>
      <c r="P86" s="40">
        <v>0</v>
      </c>
      <c r="Q86" s="50">
        <f t="shared" si="2"/>
        <v>1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</v>
      </c>
      <c r="P87" s="48">
        <f>IF(ISBLANK(P83),"",SUM(P83:P86))</f>
        <v>0</v>
      </c>
      <c r="Q87" s="50">
        <f t="shared" si="2"/>
        <v>1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22</v>
      </c>
      <c r="P88" s="40">
        <v>33</v>
      </c>
      <c r="Q88" s="50">
        <f t="shared" si="2"/>
        <v>55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2</v>
      </c>
      <c r="Q89" s="50">
        <f t="shared" si="2"/>
        <v>12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379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378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42867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13</v>
      </c>
      <c r="E126" s="81">
        <f t="shared" si="3"/>
        <v>13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22</v>
      </c>
      <c r="E145" s="81">
        <f t="shared" si="3"/>
        <v>22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17</v>
      </c>
      <c r="E148" s="81">
        <f t="shared" si="3"/>
        <v>17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12</v>
      </c>
      <c r="E149" s="81">
        <f t="shared" si="3"/>
        <v>12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85"/>
  <sheetViews>
    <sheetView topLeftCell="B136" workbookViewId="0">
      <selection activeCell="F5" sqref="F5:I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Ikomero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15</v>
      </c>
      <c r="J8" s="346">
        <f>SUM(I8:I9)</f>
        <v>26</v>
      </c>
      <c r="K8" s="19"/>
      <c r="L8" s="34">
        <v>1</v>
      </c>
      <c r="M8" s="279" t="s">
        <v>44</v>
      </c>
      <c r="N8" s="278"/>
      <c r="O8" s="278"/>
      <c r="P8" s="276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15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11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15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1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26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26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15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1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>
        <v>0</v>
      </c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20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</v>
      </c>
      <c r="J47" s="49">
        <f>SUM(J36:J43,J46,E42:E43)</f>
        <v>20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/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371</v>
      </c>
      <c r="C103" s="276"/>
      <c r="D103" s="279" t="s">
        <v>395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372</v>
      </c>
      <c r="C104" s="276"/>
      <c r="D104" s="279" t="s">
        <v>396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373</v>
      </c>
      <c r="C105" s="276"/>
      <c r="D105" s="277">
        <v>42928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392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15</v>
      </c>
      <c r="E134" s="81">
        <f t="shared" si="3"/>
        <v>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15</v>
      </c>
      <c r="E140" s="81">
        <f t="shared" si="3"/>
        <v>15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4</v>
      </c>
      <c r="E146" s="81">
        <f t="shared" si="3"/>
        <v>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38</v>
      </c>
      <c r="E149" s="81">
        <f t="shared" si="3"/>
        <v>38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33</v>
      </c>
      <c r="E150" s="81">
        <f t="shared" si="3"/>
        <v>33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15</v>
      </c>
      <c r="E156" s="81">
        <f t="shared" si="3"/>
        <v>15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85"/>
  <sheetViews>
    <sheetView topLeftCell="A125" workbookViewId="0">
      <selection activeCell="A208" sqref="A20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Khumusalaba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85"/>
  <sheetViews>
    <sheetView topLeftCell="B10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Khwisero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57</v>
      </c>
      <c r="J8" s="346">
        <f>SUM(I8:I9)</f>
        <v>146</v>
      </c>
      <c r="K8" s="19"/>
      <c r="L8" s="34">
        <v>1</v>
      </c>
      <c r="M8" s="279" t="s">
        <v>44</v>
      </c>
      <c r="N8" s="278"/>
      <c r="O8" s="278"/>
      <c r="P8" s="276"/>
      <c r="Q8" s="35">
        <v>22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89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42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38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23</v>
      </c>
      <c r="K13" s="19"/>
      <c r="L13" s="34">
        <v>6</v>
      </c>
      <c r="M13" s="279" t="s">
        <v>54</v>
      </c>
      <c r="N13" s="278"/>
      <c r="O13" s="278"/>
      <c r="P13" s="276"/>
      <c r="Q13" s="35">
        <v>22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67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57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57</v>
      </c>
      <c r="K18" s="19"/>
      <c r="L18" s="34">
        <v>11</v>
      </c>
      <c r="M18" s="279" t="s">
        <v>65</v>
      </c>
      <c r="N18" s="278"/>
      <c r="O18" s="278"/>
      <c r="P18" s="276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143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143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22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22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143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5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1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17</v>
      </c>
      <c r="J40" s="36">
        <v>14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52</v>
      </c>
      <c r="J41" s="36">
        <v>30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>
        <v>0</v>
      </c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>
        <v>0</v>
      </c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69</v>
      </c>
      <c r="J47" s="49">
        <f>SUM(J36:J43,J46,E42:E43)</f>
        <v>44</v>
      </c>
      <c r="K47" s="19"/>
      <c r="L47" s="34">
        <v>1</v>
      </c>
      <c r="M47" s="301" t="s">
        <v>135</v>
      </c>
      <c r="N47" s="34" t="s">
        <v>136</v>
      </c>
      <c r="O47" s="40">
        <v>75</v>
      </c>
      <c r="P47" s="40">
        <v>65</v>
      </c>
      <c r="Q47" s="50">
        <f>IF(ISBLANK(O47),"",SUM(O47:P47))</f>
        <v>140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1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23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75</v>
      </c>
      <c r="P52" s="48">
        <f>IF(ISBLANK(P47),"",SUM(P47:P51))</f>
        <v>65</v>
      </c>
      <c r="Q52" s="50">
        <f t="shared" si="1"/>
        <v>140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109</v>
      </c>
      <c r="P53" s="40">
        <v>109</v>
      </c>
      <c r="Q53" s="50">
        <f t="shared" si="1"/>
        <v>218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4</v>
      </c>
      <c r="P54" s="40">
        <v>3</v>
      </c>
      <c r="Q54" s="50">
        <f t="shared" si="1"/>
        <v>7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13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v>113</v>
      </c>
      <c r="P58" s="48">
        <f>IF(ISBLANK(P53),"",SUM(P53:P57))</f>
        <v>112</v>
      </c>
      <c r="Q58" s="50">
        <f t="shared" si="1"/>
        <v>225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5</v>
      </c>
      <c r="P59" s="40">
        <v>2</v>
      </c>
      <c r="Q59" s="50">
        <f t="shared" si="1"/>
        <v>7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2</v>
      </c>
      <c r="P60" s="40">
        <v>1</v>
      </c>
      <c r="Q60" s="50">
        <f t="shared" si="1"/>
        <v>3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7</v>
      </c>
      <c r="P64" s="48">
        <f>IF(ISBLANK(P59),"",SUM(P59:P63))</f>
        <v>3</v>
      </c>
      <c r="Q64" s="50">
        <f t="shared" si="1"/>
        <v>10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114</v>
      </c>
      <c r="P65" s="40">
        <v>111</v>
      </c>
      <c r="Q65" s="50">
        <f t="shared" si="1"/>
        <v>225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6</v>
      </c>
      <c r="P66" s="40">
        <v>1</v>
      </c>
      <c r="Q66" s="50">
        <f t="shared" si="1"/>
        <v>7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30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</v>
      </c>
      <c r="K68" s="19"/>
      <c r="L68" s="34">
        <v>22</v>
      </c>
      <c r="M68" s="303"/>
      <c r="N68" s="48" t="s">
        <v>169</v>
      </c>
      <c r="O68" s="48">
        <f>IF(ISBLANK(O65),"",SUM(O65:O67))</f>
        <v>120</v>
      </c>
      <c r="P68" s="48">
        <f>IF(ISBLANK(P65),"",SUM(P65:P67))</f>
        <v>112</v>
      </c>
      <c r="Q68" s="50">
        <f t="shared" si="1"/>
        <v>232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75</v>
      </c>
      <c r="P70" s="40">
        <v>68</v>
      </c>
      <c r="Q70" s="50">
        <f t="shared" ref="Q70:Q91" si="2">IF(ISBLANK(O70),"",SUM(O70:P70))</f>
        <v>143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30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75</v>
      </c>
      <c r="P73" s="48">
        <f>IF(ISBLANK(P70),"",SUM(P70:P72))</f>
        <v>68</v>
      </c>
      <c r="Q73" s="50">
        <f t="shared" si="2"/>
        <v>143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106</v>
      </c>
      <c r="P74" s="40">
        <v>120</v>
      </c>
      <c r="Q74" s="50">
        <f t="shared" si="2"/>
        <v>226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2</v>
      </c>
      <c r="Q75" s="50">
        <f t="shared" si="2"/>
        <v>2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7</v>
      </c>
      <c r="P76" s="40">
        <v>0</v>
      </c>
      <c r="Q76" s="50">
        <f t="shared" si="2"/>
        <v>7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113</v>
      </c>
      <c r="P77" s="48">
        <f>IF(ISBLANK(P74),"",SUM(P74:P76))</f>
        <v>122</v>
      </c>
      <c r="Q77" s="50">
        <f t="shared" si="2"/>
        <v>235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5</v>
      </c>
      <c r="P78" s="40">
        <v>3</v>
      </c>
      <c r="Q78" s="50">
        <f t="shared" si="2"/>
        <v>8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2</v>
      </c>
      <c r="P79" s="40">
        <v>1</v>
      </c>
      <c r="Q79" s="50">
        <f t="shared" si="2"/>
        <v>3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7</v>
      </c>
      <c r="P81" s="48">
        <v>4</v>
      </c>
      <c r="Q81" s="50">
        <f t="shared" si="2"/>
        <v>11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12</v>
      </c>
      <c r="P83" s="40">
        <v>11</v>
      </c>
      <c r="Q83" s="50">
        <f t="shared" si="2"/>
        <v>23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3</v>
      </c>
      <c r="P85" s="40">
        <v>2</v>
      </c>
      <c r="Q85" s="50">
        <f t="shared" si="2"/>
        <v>5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16</v>
      </c>
      <c r="P87" s="48">
        <f>IF(ISBLANK(P83),"",SUM(P83:P86))</f>
        <v>13</v>
      </c>
      <c r="Q87" s="50">
        <f t="shared" si="2"/>
        <v>29</v>
      </c>
    </row>
    <row r="88" spans="2:17" x14ac:dyDescent="0.2">
      <c r="B88" s="296">
        <v>0</v>
      </c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60</v>
      </c>
      <c r="P88" s="40">
        <v>45</v>
      </c>
      <c r="Q88" s="50">
        <f t="shared" si="2"/>
        <v>105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409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58</v>
      </c>
      <c r="E117" s="76">
        <f>SUM(C117:D117)</f>
        <v>58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47</v>
      </c>
      <c r="E119" s="81">
        <f t="shared" si="3"/>
        <v>47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74</v>
      </c>
      <c r="E120" s="81">
        <f t="shared" si="3"/>
        <v>74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72</v>
      </c>
      <c r="E122" s="81">
        <f t="shared" si="3"/>
        <v>72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79</v>
      </c>
      <c r="E124" s="81">
        <f t="shared" si="3"/>
        <v>79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79</v>
      </c>
      <c r="E126" s="81">
        <f t="shared" si="3"/>
        <v>79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74</v>
      </c>
      <c r="E128" s="81">
        <f t="shared" si="3"/>
        <v>74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72</v>
      </c>
      <c r="E130" s="81">
        <f t="shared" si="3"/>
        <v>72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79</v>
      </c>
      <c r="E132" s="81">
        <f t="shared" si="3"/>
        <v>79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74</v>
      </c>
      <c r="E134" s="81">
        <f t="shared" si="3"/>
        <v>74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72</v>
      </c>
      <c r="E136" s="81">
        <f t="shared" si="3"/>
        <v>72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79</v>
      </c>
      <c r="E138" s="81">
        <f t="shared" si="3"/>
        <v>79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74</v>
      </c>
      <c r="E140" s="81">
        <f t="shared" si="3"/>
        <v>74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72</v>
      </c>
      <c r="E141" s="81">
        <f t="shared" si="3"/>
        <v>72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45</v>
      </c>
      <c r="E142" s="81">
        <f t="shared" si="3"/>
        <v>45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102</v>
      </c>
      <c r="E145" s="81">
        <f t="shared" si="3"/>
        <v>102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102</v>
      </c>
      <c r="E147" s="81">
        <f t="shared" si="3"/>
        <v>102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59</v>
      </c>
      <c r="E148" s="81">
        <f t="shared" si="3"/>
        <v>59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59</v>
      </c>
      <c r="E149" s="81">
        <f t="shared" si="3"/>
        <v>59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57</v>
      </c>
      <c r="E150" s="81">
        <f t="shared" si="3"/>
        <v>57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7</v>
      </c>
      <c r="E151" s="81">
        <f t="shared" si="3"/>
        <v>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15</v>
      </c>
      <c r="E152" s="81">
        <f t="shared" si="3"/>
        <v>15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17</v>
      </c>
      <c r="E153" s="81">
        <f t="shared" si="3"/>
        <v>17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10</v>
      </c>
      <c r="E154" s="81">
        <f t="shared" si="3"/>
        <v>10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58</v>
      </c>
      <c r="E159" s="81">
        <f t="shared" si="3"/>
        <v>58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85"/>
  <sheetViews>
    <sheetView topLeftCell="A12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Marysyl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3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>
        <v>4</v>
      </c>
      <c r="J39" s="36">
        <v>22</v>
      </c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>
        <v>0</v>
      </c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7</v>
      </c>
      <c r="J47" s="49">
        <f>SUM(J36:J43,J46,E42:E43)</f>
        <v>22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2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8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>
        <v>0</v>
      </c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/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/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371</v>
      </c>
      <c r="C104" s="276"/>
      <c r="D104" s="279" t="s">
        <v>393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372</v>
      </c>
      <c r="C105" s="276"/>
      <c r="D105" s="279" t="s">
        <v>394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373</v>
      </c>
      <c r="C106" s="276"/>
      <c r="D106" s="277">
        <v>42837</v>
      </c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 t="s">
        <v>392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272">
        <v>0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185"/>
  <sheetViews>
    <sheetView topLeftCell="B14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Muhaka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41</v>
      </c>
      <c r="J8" s="346">
        <f>SUM(I8:I9)</f>
        <v>78</v>
      </c>
      <c r="K8" s="19"/>
      <c r="L8" s="34">
        <v>1</v>
      </c>
      <c r="M8" s="279" t="s">
        <v>44</v>
      </c>
      <c r="N8" s="278"/>
      <c r="O8" s="278"/>
      <c r="P8" s="276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37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38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7</v>
      </c>
      <c r="K13" s="19"/>
      <c r="L13" s="34">
        <v>6</v>
      </c>
      <c r="M13" s="279" t="s">
        <v>54</v>
      </c>
      <c r="N13" s="278"/>
      <c r="O13" s="278"/>
      <c r="P13" s="276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21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36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77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78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78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1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4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10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5</v>
      </c>
      <c r="J40" s="36">
        <v>17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50</v>
      </c>
      <c r="J41" s="36">
        <v>17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1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57</v>
      </c>
      <c r="J47" s="49">
        <f>SUM(J36:J43,J46,E42:E43)</f>
        <v>34</v>
      </c>
      <c r="K47" s="19"/>
      <c r="L47" s="34">
        <v>1</v>
      </c>
      <c r="M47" s="301" t="s">
        <v>135</v>
      </c>
      <c r="N47" s="34" t="s">
        <v>136</v>
      </c>
      <c r="O47" s="40">
        <v>49</v>
      </c>
      <c r="P47" s="40">
        <v>47</v>
      </c>
      <c r="Q47" s="50">
        <f>IF(ISBLANK(O47),"",SUM(O47:P47))</f>
        <v>96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1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9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50</v>
      </c>
      <c r="P52" s="48">
        <f>IF(ISBLANK(P47),"",SUM(P47:P51))</f>
        <v>47</v>
      </c>
      <c r="Q52" s="50">
        <f t="shared" si="1"/>
        <v>97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69</v>
      </c>
      <c r="P53" s="40">
        <v>62</v>
      </c>
      <c r="Q53" s="50">
        <f t="shared" si="1"/>
        <v>131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71</v>
      </c>
      <c r="P58" s="48">
        <f>IF(ISBLANK(P53),"",SUM(P53:P57))</f>
        <v>63</v>
      </c>
      <c r="Q58" s="50">
        <f t="shared" si="1"/>
        <v>134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</v>
      </c>
      <c r="P59" s="40">
        <v>8</v>
      </c>
      <c r="Q59" s="50">
        <f t="shared" si="1"/>
        <v>12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</v>
      </c>
      <c r="P64" s="48">
        <f>IF(ISBLANK(P59),"",SUM(P59:P63))</f>
        <v>8</v>
      </c>
      <c r="Q64" s="50">
        <f t="shared" si="1"/>
        <v>12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122</v>
      </c>
      <c r="P65" s="40">
        <v>117</v>
      </c>
      <c r="Q65" s="50">
        <f t="shared" si="1"/>
        <v>239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3</v>
      </c>
      <c r="P66" s="40">
        <v>0</v>
      </c>
      <c r="Q66" s="50">
        <f t="shared" si="1"/>
        <v>3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3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5</v>
      </c>
      <c r="K68" s="19"/>
      <c r="L68" s="34">
        <v>22</v>
      </c>
      <c r="M68" s="303"/>
      <c r="N68" s="48" t="s">
        <v>169</v>
      </c>
      <c r="O68" s="48">
        <f>IF(ISBLANK(O65),"",SUM(O65:O67))</f>
        <v>125</v>
      </c>
      <c r="P68" s="48">
        <f>IF(ISBLANK(P65),"",SUM(P65:P67))</f>
        <v>117</v>
      </c>
      <c r="Q68" s="50">
        <f t="shared" si="1"/>
        <v>242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40</v>
      </c>
      <c r="P70" s="40">
        <v>34</v>
      </c>
      <c r="Q70" s="50">
        <f t="shared" ref="Q70:Q91" si="2">IF(ISBLANK(O70),"",SUM(O70:P70))</f>
        <v>74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17</v>
      </c>
      <c r="K71" s="19"/>
      <c r="L71" s="34">
        <v>24</v>
      </c>
      <c r="M71" s="302"/>
      <c r="N71" s="34" t="s">
        <v>176</v>
      </c>
      <c r="O71" s="40">
        <v>1</v>
      </c>
      <c r="P71" s="40">
        <v>0</v>
      </c>
      <c r="Q71" s="50">
        <f t="shared" si="2"/>
        <v>1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41</v>
      </c>
      <c r="P73" s="48">
        <f>IF(ISBLANK(P70),"",SUM(P70:P72))</f>
        <v>34</v>
      </c>
      <c r="Q73" s="50">
        <f t="shared" si="2"/>
        <v>75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51</v>
      </c>
      <c r="P74" s="40">
        <v>27</v>
      </c>
      <c r="Q74" s="50">
        <f t="shared" si="2"/>
        <v>78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2</v>
      </c>
      <c r="P75" s="40">
        <v>1</v>
      </c>
      <c r="Q75" s="50">
        <f t="shared" si="2"/>
        <v>3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53</v>
      </c>
      <c r="P77" s="48">
        <f>IF(ISBLANK(P74),"",SUM(P74:P76))</f>
        <v>28</v>
      </c>
      <c r="Q77" s="50">
        <f t="shared" si="2"/>
        <v>81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4</v>
      </c>
      <c r="P78" s="40">
        <v>8</v>
      </c>
      <c r="Q78" s="50">
        <f t="shared" si="2"/>
        <v>12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4</v>
      </c>
      <c r="P81" s="48">
        <f>IF(ISBLANK(P78),"",SUM(P78:P80))</f>
        <v>8</v>
      </c>
      <c r="Q81" s="50">
        <f t="shared" si="2"/>
        <v>12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7</v>
      </c>
      <c r="P83" s="40">
        <v>5</v>
      </c>
      <c r="Q83" s="50">
        <f t="shared" si="2"/>
        <v>12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3</v>
      </c>
      <c r="P85" s="40">
        <v>1</v>
      </c>
      <c r="Q85" s="50">
        <f t="shared" si="2"/>
        <v>4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10</v>
      </c>
      <c r="P87" s="48">
        <f>IF(ISBLANK(P83),"",SUM(P83:P86))</f>
        <v>6</v>
      </c>
      <c r="Q87" s="50">
        <f t="shared" si="2"/>
        <v>16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39</v>
      </c>
      <c r="P88" s="40">
        <v>21</v>
      </c>
      <c r="Q88" s="50">
        <f t="shared" si="2"/>
        <v>60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22</v>
      </c>
      <c r="P89" s="40">
        <v>35</v>
      </c>
      <c r="Q89" s="50">
        <f t="shared" si="2"/>
        <v>57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 t="s">
        <v>451</v>
      </c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403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376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42959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23</v>
      </c>
      <c r="E117" s="76">
        <f>SUM(C117:D117)</f>
        <v>23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16</v>
      </c>
      <c r="E119" s="81">
        <f t="shared" si="3"/>
        <v>16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29</v>
      </c>
      <c r="E120" s="81">
        <f t="shared" si="3"/>
        <v>29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39</v>
      </c>
      <c r="E124" s="81">
        <f t="shared" si="3"/>
        <v>39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38</v>
      </c>
      <c r="E126" s="81">
        <f t="shared" si="3"/>
        <v>38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29</v>
      </c>
      <c r="E128" s="81">
        <f t="shared" si="3"/>
        <v>29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38</v>
      </c>
      <c r="E132" s="81">
        <f t="shared" si="3"/>
        <v>38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29</v>
      </c>
      <c r="E134" s="81">
        <f t="shared" si="3"/>
        <v>29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38</v>
      </c>
      <c r="E138" s="81">
        <f t="shared" si="3"/>
        <v>38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29</v>
      </c>
      <c r="E140" s="81">
        <f t="shared" si="3"/>
        <v>29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30</v>
      </c>
      <c r="E141" s="81">
        <f t="shared" si="3"/>
        <v>30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37</v>
      </c>
      <c r="E145" s="81">
        <f t="shared" si="3"/>
        <v>37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37</v>
      </c>
      <c r="E147" s="81">
        <f t="shared" si="3"/>
        <v>37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23</v>
      </c>
      <c r="E148" s="81">
        <f t="shared" si="3"/>
        <v>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26</v>
      </c>
      <c r="E149" s="81">
        <f t="shared" si="3"/>
        <v>26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25</v>
      </c>
      <c r="E150" s="81">
        <f t="shared" si="3"/>
        <v>25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11</v>
      </c>
      <c r="E152" s="81">
        <f t="shared" si="3"/>
        <v>11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9</v>
      </c>
      <c r="E154" s="81">
        <f t="shared" si="3"/>
        <v>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8</v>
      </c>
      <c r="E156" s="81">
        <f t="shared" si="3"/>
        <v>8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452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19</v>
      </c>
      <c r="E159" s="81">
        <f t="shared" si="3"/>
        <v>19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453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>
        <v>20</v>
      </c>
      <c r="E169" s="103">
        <f t="shared" si="4"/>
        <v>20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85"/>
  <sheetViews>
    <sheetView topLeftCell="A10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Mulwanda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23</v>
      </c>
      <c r="J8" s="346">
        <f>SUM(I8:I9)</f>
        <v>38</v>
      </c>
      <c r="K8" s="19"/>
      <c r="L8" s="34">
        <v>1</v>
      </c>
      <c r="M8" s="279" t="s">
        <v>44</v>
      </c>
      <c r="N8" s="278"/>
      <c r="O8" s="278"/>
      <c r="P8" s="276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15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15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9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2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</v>
      </c>
      <c r="K13" s="19"/>
      <c r="L13" s="34">
        <v>6</v>
      </c>
      <c r="M13" s="279" t="s">
        <v>54</v>
      </c>
      <c r="N13" s="278"/>
      <c r="O13" s="278"/>
      <c r="P13" s="276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24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3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38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38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4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4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38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38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4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3</v>
      </c>
      <c r="J40" s="36">
        <v>29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10</v>
      </c>
      <c r="J41" s="36">
        <v>1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13</v>
      </c>
      <c r="J47" s="49">
        <f>SUM(J36:J43,J46,E42:E43)</f>
        <v>34</v>
      </c>
      <c r="K47" s="19"/>
      <c r="L47" s="34">
        <v>1</v>
      </c>
      <c r="M47" s="301" t="s">
        <v>135</v>
      </c>
      <c r="N47" s="34" t="s">
        <v>136</v>
      </c>
      <c r="O47" s="40">
        <v>6</v>
      </c>
      <c r="P47" s="40">
        <v>4</v>
      </c>
      <c r="Q47" s="50">
        <f>IF(ISBLANK(O47),"",SUM(O47:P47))</f>
        <v>10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6</v>
      </c>
      <c r="P52" s="48">
        <f>IF(ISBLANK(P47),"",SUM(P47:P51))</f>
        <v>4</v>
      </c>
      <c r="Q52" s="50">
        <f t="shared" si="1"/>
        <v>10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52</v>
      </c>
      <c r="P53" s="40">
        <v>33</v>
      </c>
      <c r="Q53" s="50">
        <f t="shared" si="1"/>
        <v>85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3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52</v>
      </c>
      <c r="P58" s="48">
        <f>IF(ISBLANK(P53),"",SUM(P53:P57))</f>
        <v>33</v>
      </c>
      <c r="Q58" s="50">
        <f t="shared" si="1"/>
        <v>85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52</v>
      </c>
      <c r="P65" s="40">
        <v>33</v>
      </c>
      <c r="Q65" s="50">
        <f t="shared" si="1"/>
        <v>85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52</v>
      </c>
      <c r="P68" s="48">
        <f>IF(ISBLANK(P65),"",SUM(P65:P67))</f>
        <v>33</v>
      </c>
      <c r="Q68" s="50">
        <f t="shared" si="1"/>
        <v>85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6</v>
      </c>
      <c r="P70" s="40">
        <v>4</v>
      </c>
      <c r="Q70" s="50">
        <f t="shared" ref="Q70:Q91" si="2">IF(ISBLANK(O70),"",SUM(O70:P70))</f>
        <v>10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6</v>
      </c>
      <c r="P73" s="48">
        <f>IF(ISBLANK(P70),"",SUM(P70:P72))</f>
        <v>4</v>
      </c>
      <c r="Q73" s="50">
        <f t="shared" si="2"/>
        <v>10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52</v>
      </c>
      <c r="P74" s="40">
        <v>33</v>
      </c>
      <c r="Q74" s="50">
        <f t="shared" si="2"/>
        <v>85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52</v>
      </c>
      <c r="P77" s="48">
        <f>IF(ISBLANK(P74),"",SUM(P74:P76))</f>
        <v>33</v>
      </c>
      <c r="Q77" s="50">
        <f t="shared" si="2"/>
        <v>85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6</v>
      </c>
      <c r="P83" s="40">
        <v>4</v>
      </c>
      <c r="Q83" s="50">
        <f t="shared" si="2"/>
        <v>10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6</v>
      </c>
      <c r="P87" s="48">
        <f>IF(ISBLANK(P83),"",SUM(P83:P86))</f>
        <v>4</v>
      </c>
      <c r="Q87" s="50">
        <f t="shared" si="2"/>
        <v>10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6</v>
      </c>
      <c r="P88" s="40">
        <v>4</v>
      </c>
      <c r="Q88" s="50">
        <f t="shared" si="2"/>
        <v>10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7</v>
      </c>
      <c r="Q89" s="50">
        <f t="shared" si="2"/>
        <v>17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404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405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>
        <v>0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12</v>
      </c>
      <c r="E122" s="81">
        <f t="shared" si="3"/>
        <v>12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9</v>
      </c>
      <c r="E124" s="81">
        <f t="shared" si="3"/>
        <v>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12</v>
      </c>
      <c r="E130" s="81">
        <f t="shared" si="3"/>
        <v>12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12</v>
      </c>
      <c r="E141" s="81">
        <f t="shared" si="3"/>
        <v>12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10</v>
      </c>
      <c r="E142" s="81">
        <f t="shared" si="3"/>
        <v>10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23</v>
      </c>
      <c r="E143" s="81">
        <f t="shared" si="3"/>
        <v>23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9</v>
      </c>
      <c r="E148" s="81">
        <f t="shared" si="3"/>
        <v>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8</v>
      </c>
      <c r="E149" s="81">
        <f t="shared" si="3"/>
        <v>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453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459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15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185"/>
  <sheetViews>
    <sheetView topLeftCell="B11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Mundobelwa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</v>
      </c>
      <c r="J8" s="346">
        <f>SUM(I8:I9)</f>
        <v>7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5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>
        <v>0</v>
      </c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>
        <v>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1</v>
      </c>
      <c r="J37" s="36">
        <v>7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</v>
      </c>
      <c r="J40" s="36">
        <v>22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5</v>
      </c>
      <c r="J41" s="36">
        <v>5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2</v>
      </c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30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39</v>
      </c>
      <c r="J47" s="49">
        <f>SUM(J36:J43,J46,E42:E43)</f>
        <v>34</v>
      </c>
      <c r="K47" s="19"/>
      <c r="L47" s="34">
        <v>1</v>
      </c>
      <c r="M47" s="301" t="s">
        <v>135</v>
      </c>
      <c r="N47" s="34" t="s">
        <v>136</v>
      </c>
      <c r="O47" s="40">
        <v>7</v>
      </c>
      <c r="P47" s="40">
        <v>8</v>
      </c>
      <c r="Q47" s="50">
        <f>IF(ISBLANK(O47),"",SUM(O47:P47))</f>
        <v>15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7</v>
      </c>
      <c r="P52" s="48">
        <f>IF(ISBLANK(P47),"",SUM(P47:P51))</f>
        <v>8</v>
      </c>
      <c r="Q52" s="50">
        <f t="shared" si="1"/>
        <v>15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9</v>
      </c>
      <c r="P53" s="40">
        <v>11</v>
      </c>
      <c r="Q53" s="50">
        <f t="shared" si="1"/>
        <v>20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9</v>
      </c>
      <c r="P58" s="48">
        <f>IF(ISBLANK(P53),"",SUM(P53:P57))</f>
        <v>11</v>
      </c>
      <c r="Q58" s="50">
        <f t="shared" si="1"/>
        <v>20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</v>
      </c>
      <c r="P64" s="48">
        <v>1</v>
      </c>
      <c r="Q64" s="50">
        <f t="shared" si="1"/>
        <v>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6</v>
      </c>
      <c r="P70" s="40">
        <v>8</v>
      </c>
      <c r="Q70" s="50">
        <f t="shared" ref="Q70:Q91" si="2">IF(ISBLANK(O70),"",SUM(O70:P70))</f>
        <v>14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1</v>
      </c>
      <c r="P71" s="40">
        <v>0</v>
      </c>
      <c r="Q71" s="50">
        <f t="shared" si="2"/>
        <v>1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7</v>
      </c>
      <c r="P73" s="48">
        <f>IF(ISBLANK(P70),"",SUM(P70:P72))</f>
        <v>8</v>
      </c>
      <c r="Q73" s="50">
        <f t="shared" si="2"/>
        <v>15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9</v>
      </c>
      <c r="P74" s="40">
        <v>11</v>
      </c>
      <c r="Q74" s="50">
        <f t="shared" si="2"/>
        <v>20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9</v>
      </c>
      <c r="P77" s="48">
        <f>IF(ISBLANK(P74),"",SUM(P74:P76))</f>
        <v>11</v>
      </c>
      <c r="Q77" s="50">
        <f t="shared" si="2"/>
        <v>20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97">
        <v>0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/>
      <c r="P87" s="48">
        <f>IF(ISBLANK(P83),"",SUM(P83:P86))</f>
        <v>0</v>
      </c>
      <c r="Q87" s="50" t="str">
        <f t="shared" si="2"/>
        <v/>
      </c>
    </row>
    <row r="88" spans="2:17" x14ac:dyDescent="0.2">
      <c r="B88" s="296">
        <v>0</v>
      </c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7</v>
      </c>
      <c r="P88" s="40">
        <v>8</v>
      </c>
      <c r="Q88" s="50">
        <f t="shared" si="2"/>
        <v>15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399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400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</v>
      </c>
      <c r="E122" s="81">
        <f t="shared" si="3"/>
        <v>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3</v>
      </c>
      <c r="E124" s="81">
        <f t="shared" si="3"/>
        <v>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3</v>
      </c>
      <c r="E126" s="81">
        <f t="shared" si="3"/>
        <v>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1</v>
      </c>
      <c r="E129" s="81">
        <f t="shared" si="3"/>
        <v>1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</v>
      </c>
      <c r="E132" s="81">
        <f t="shared" si="3"/>
        <v>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</v>
      </c>
      <c r="E136" s="81">
        <f t="shared" si="3"/>
        <v>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3</v>
      </c>
      <c r="E138" s="81">
        <f t="shared" si="3"/>
        <v>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7</v>
      </c>
      <c r="E140" s="81">
        <f t="shared" si="3"/>
        <v>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</v>
      </c>
      <c r="E141" s="81">
        <f t="shared" si="3"/>
        <v>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4</v>
      </c>
      <c r="E144" s="81">
        <f t="shared" si="3"/>
        <v>4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</v>
      </c>
      <c r="E147" s="81">
        <f t="shared" si="3"/>
        <v>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1</v>
      </c>
      <c r="E160" s="94">
        <f t="shared" si="3"/>
        <v>1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4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85"/>
  <sheetViews>
    <sheetView topLeftCell="A11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Mundoli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15</v>
      </c>
      <c r="J8" s="346">
        <f>SUM(I8:I9)</f>
        <v>80</v>
      </c>
      <c r="K8" s="19"/>
      <c r="L8" s="34">
        <v>1</v>
      </c>
      <c r="M8" s="279" t="s">
        <v>44</v>
      </c>
      <c r="N8" s="278"/>
      <c r="O8" s="278"/>
      <c r="P8" s="276"/>
      <c r="Q8" s="35">
        <v>20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65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17</v>
      </c>
      <c r="K10" s="19"/>
      <c r="L10" s="34">
        <v>3</v>
      </c>
      <c r="M10" s="279" t="s">
        <v>48</v>
      </c>
      <c r="N10" s="278"/>
      <c r="O10" s="278"/>
      <c r="P10" s="276"/>
      <c r="Q10" s="35"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17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17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17</v>
      </c>
      <c r="K13" s="19"/>
      <c r="L13" s="34">
        <v>6</v>
      </c>
      <c r="M13" s="279" t="s">
        <v>54</v>
      </c>
      <c r="N13" s="278"/>
      <c r="O13" s="278"/>
      <c r="P13" s="276"/>
      <c r="Q13" s="35">
        <v>18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46</v>
      </c>
      <c r="K15" s="19"/>
      <c r="L15" s="34">
        <v>8</v>
      </c>
      <c r="M15" s="279" t="s">
        <v>58</v>
      </c>
      <c r="N15" s="278"/>
      <c r="O15" s="278"/>
      <c r="P15" s="276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15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2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80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80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18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18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80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1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</v>
      </c>
      <c r="J40" s="36"/>
      <c r="K40" s="19"/>
      <c r="L40" s="279">
        <v>0</v>
      </c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13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14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123</v>
      </c>
      <c r="P47" s="40">
        <v>95</v>
      </c>
      <c r="Q47" s="50">
        <f>IF(ISBLANK(O47),"",SUM(O47:P47))</f>
        <v>218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123</v>
      </c>
      <c r="P52" s="48">
        <f>IF(ISBLANK(P47),"",SUM(P47:P51))</f>
        <v>95</v>
      </c>
      <c r="Q52" s="50">
        <f t="shared" si="1"/>
        <v>218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37</v>
      </c>
      <c r="P53" s="40">
        <v>44</v>
      </c>
      <c r="Q53" s="50">
        <f t="shared" si="1"/>
        <v>81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38</v>
      </c>
      <c r="P58" s="48">
        <f>IF(ISBLANK(P53),"",SUM(P53:P57))</f>
        <v>44</v>
      </c>
      <c r="Q58" s="50">
        <f t="shared" si="1"/>
        <v>82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</v>
      </c>
      <c r="P59" s="40">
        <v>1</v>
      </c>
      <c r="Q59" s="50">
        <f t="shared" si="1"/>
        <v>5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</v>
      </c>
      <c r="P64" s="48">
        <f>IF(ISBLANK(P59),"",SUM(P59:P63))</f>
        <v>1</v>
      </c>
      <c r="Q64" s="50">
        <f t="shared" si="1"/>
        <v>5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32</v>
      </c>
      <c r="K67" s="19"/>
      <c r="L67" s="34">
        <v>21</v>
      </c>
      <c r="M67" s="302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12</v>
      </c>
      <c r="K68" s="19"/>
      <c r="L68" s="34">
        <v>22</v>
      </c>
      <c r="M68" s="303"/>
      <c r="N68" s="48" t="s">
        <v>169</v>
      </c>
      <c r="O68" s="48">
        <f>IF(ISBLANK(O65),"",SUM(O65:O67))</f>
        <v>1</v>
      </c>
      <c r="P68" s="48">
        <f>IF(ISBLANK(P65),"",SUM(P65:P67))</f>
        <v>0</v>
      </c>
      <c r="Q68" s="50">
        <f t="shared" si="1"/>
        <v>1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25</v>
      </c>
      <c r="P83" s="40">
        <v>15</v>
      </c>
      <c r="Q83" s="50">
        <f t="shared" si="2"/>
        <v>40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25</v>
      </c>
      <c r="P87" s="48">
        <f>IF(ISBLANK(P83),"",SUM(P83:P86))</f>
        <v>15</v>
      </c>
      <c r="Q87" s="50">
        <f t="shared" si="2"/>
        <v>40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112</v>
      </c>
      <c r="P88" s="40">
        <v>80</v>
      </c>
      <c r="Q88" s="50">
        <f t="shared" si="2"/>
        <v>192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389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 t="s">
        <v>390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>
        <v>20</v>
      </c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30</v>
      </c>
      <c r="E117" s="76">
        <f>SUM(C117:D117)</f>
        <v>30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32</v>
      </c>
      <c r="E119" s="81">
        <f t="shared" si="3"/>
        <v>32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45</v>
      </c>
      <c r="E120" s="81">
        <f t="shared" si="3"/>
        <v>45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44</v>
      </c>
      <c r="E122" s="81">
        <f t="shared" si="3"/>
        <v>44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49</v>
      </c>
      <c r="E124" s="81">
        <f t="shared" si="3"/>
        <v>49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49</v>
      </c>
      <c r="E126" s="81">
        <f t="shared" si="3"/>
        <v>49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45</v>
      </c>
      <c r="E128" s="81">
        <f t="shared" si="3"/>
        <v>45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44</v>
      </c>
      <c r="E130" s="81">
        <f t="shared" si="3"/>
        <v>44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49</v>
      </c>
      <c r="E132" s="81">
        <f t="shared" si="3"/>
        <v>49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45</v>
      </c>
      <c r="E134" s="81">
        <f t="shared" si="3"/>
        <v>45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44</v>
      </c>
      <c r="E136" s="81">
        <f t="shared" si="3"/>
        <v>44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49</v>
      </c>
      <c r="E138" s="81">
        <f t="shared" si="3"/>
        <v>49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45</v>
      </c>
      <c r="E140" s="81">
        <f t="shared" si="3"/>
        <v>45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44</v>
      </c>
      <c r="E141" s="81">
        <f t="shared" si="3"/>
        <v>44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37</v>
      </c>
      <c r="E142" s="81">
        <f t="shared" si="3"/>
        <v>37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26</v>
      </c>
      <c r="E145" s="81">
        <f t="shared" si="3"/>
        <v>26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26</v>
      </c>
      <c r="E147" s="81">
        <f t="shared" si="3"/>
        <v>26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27</v>
      </c>
      <c r="E159" s="81">
        <f t="shared" si="3"/>
        <v>27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185"/>
  <sheetViews>
    <sheetView topLeftCell="A10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Munyanza Nursing Home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>
        <f>SUM(I8:I9)</f>
        <v>1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>
        <v>0</v>
      </c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5</v>
      </c>
      <c r="J46" s="36">
        <v>10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</v>
      </c>
      <c r="J47" s="49">
        <f>SUM(J36:J43,J46,E42:E43)</f>
        <v>12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v>0</v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v>0</v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419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413</v>
      </c>
      <c r="C104" s="276"/>
      <c r="D104" s="279" t="s">
        <v>420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185"/>
  <sheetViews>
    <sheetView topLeftCell="A10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Mwihila Mission Hospital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8</v>
      </c>
      <c r="J8" s="346">
        <f>SUM(I8:I9)</f>
        <v>28</v>
      </c>
      <c r="K8" s="19"/>
      <c r="L8" s="34">
        <v>1</v>
      </c>
      <c r="M8" s="279" t="s">
        <v>44</v>
      </c>
      <c r="N8" s="278"/>
      <c r="O8" s="278"/>
      <c r="P8" s="276"/>
      <c r="Q8" s="35">
        <v>34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5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8</v>
      </c>
      <c r="K13" s="19"/>
      <c r="L13" s="34">
        <v>6</v>
      </c>
      <c r="M13" s="279" t="s">
        <v>54</v>
      </c>
      <c r="N13" s="278"/>
      <c r="O13" s="278"/>
      <c r="P13" s="276"/>
      <c r="Q13" s="35">
        <v>35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12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4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2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8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35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35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1</v>
      </c>
      <c r="K37" s="19"/>
      <c r="L37" s="34">
        <v>28</v>
      </c>
      <c r="M37" s="340"/>
      <c r="N37" s="279" t="s">
        <v>110</v>
      </c>
      <c r="O37" s="276"/>
      <c r="P37" s="328">
        <v>1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11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4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4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9</v>
      </c>
      <c r="K47" s="19"/>
      <c r="L47" s="34">
        <v>1</v>
      </c>
      <c r="M47" s="301" t="s">
        <v>135</v>
      </c>
      <c r="N47" s="34" t="s">
        <v>136</v>
      </c>
      <c r="O47" s="40">
        <v>48</v>
      </c>
      <c r="P47" s="40">
        <v>36</v>
      </c>
      <c r="Q47" s="50">
        <f>IF(ISBLANK(O47),"",SUM(O47:P47))</f>
        <v>84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48</v>
      </c>
      <c r="P52" s="48">
        <f>IF(ISBLANK(P47),"",SUM(P47:P51))</f>
        <v>36</v>
      </c>
      <c r="Q52" s="50">
        <f t="shared" si="1"/>
        <v>84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54</v>
      </c>
      <c r="P53" s="40">
        <v>49</v>
      </c>
      <c r="Q53" s="50">
        <f t="shared" si="1"/>
        <v>103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54</v>
      </c>
      <c r="P58" s="48">
        <f>IF(ISBLANK(P53),"",SUM(P53:P57))</f>
        <v>49</v>
      </c>
      <c r="Q58" s="50">
        <f t="shared" si="1"/>
        <v>103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48</v>
      </c>
      <c r="P70" s="40">
        <v>36</v>
      </c>
      <c r="Q70" s="50">
        <f t="shared" ref="Q70:Q91" si="2">IF(ISBLANK(O70),"",SUM(O70:P70))</f>
        <v>84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48</v>
      </c>
      <c r="P73" s="48">
        <f>IF(ISBLANK(P70),"",SUM(P70:P72))</f>
        <v>36</v>
      </c>
      <c r="Q73" s="50">
        <f t="shared" si="2"/>
        <v>84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54</v>
      </c>
      <c r="P74" s="40">
        <v>49</v>
      </c>
      <c r="Q74" s="50">
        <f t="shared" si="2"/>
        <v>103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54</v>
      </c>
      <c r="P77" s="48">
        <f>IF(ISBLANK(P74),"",SUM(P74:P76))</f>
        <v>49</v>
      </c>
      <c r="Q77" s="50">
        <f t="shared" si="2"/>
        <v>103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410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394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32</v>
      </c>
      <c r="E117" s="76">
        <f>SUM(C117:D117)</f>
        <v>32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28</v>
      </c>
      <c r="E119" s="81">
        <f t="shared" si="3"/>
        <v>28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9</v>
      </c>
      <c r="E121" s="81">
        <f t="shared" si="3"/>
        <v>9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15</v>
      </c>
      <c r="E123" s="81">
        <f t="shared" si="3"/>
        <v>15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9</v>
      </c>
      <c r="E125" s="81">
        <f t="shared" si="3"/>
        <v>9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9</v>
      </c>
      <c r="E127" s="81">
        <f t="shared" si="3"/>
        <v>9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9</v>
      </c>
      <c r="E129" s="81">
        <f t="shared" si="3"/>
        <v>9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15</v>
      </c>
      <c r="E131" s="81">
        <f t="shared" si="3"/>
        <v>15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9</v>
      </c>
      <c r="E133" s="81">
        <f t="shared" si="3"/>
        <v>9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9</v>
      </c>
      <c r="E135" s="81">
        <f t="shared" si="3"/>
        <v>9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15</v>
      </c>
      <c r="E137" s="81">
        <f t="shared" si="3"/>
        <v>15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9</v>
      </c>
      <c r="E140" s="81">
        <f t="shared" si="3"/>
        <v>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</v>
      </c>
      <c r="E142" s="81">
        <f t="shared" si="3"/>
        <v>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3</v>
      </c>
      <c r="E145" s="81">
        <f t="shared" si="3"/>
        <v>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</v>
      </c>
      <c r="E147" s="81">
        <f t="shared" si="3"/>
        <v>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185"/>
  <sheetViews>
    <sheetView topLeftCell="A12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Mwikalikha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5</v>
      </c>
      <c r="J8" s="346">
        <f>SUM(I8:I9)</f>
        <v>14</v>
      </c>
      <c r="K8" s="19"/>
      <c r="L8" s="34">
        <v>1</v>
      </c>
      <c r="M8" s="279" t="s">
        <v>44</v>
      </c>
      <c r="N8" s="278"/>
      <c r="O8" s="278"/>
      <c r="P8" s="276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9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4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5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14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14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3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10</v>
      </c>
      <c r="J40" s="36">
        <v>27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2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12</v>
      </c>
      <c r="J47" s="49">
        <f>SUM(J36:J43,J46,E42:E43)</f>
        <v>30</v>
      </c>
      <c r="K47" s="19"/>
      <c r="L47" s="34">
        <v>1</v>
      </c>
      <c r="M47" s="301" t="s">
        <v>135</v>
      </c>
      <c r="N47" s="34" t="s">
        <v>136</v>
      </c>
      <c r="O47" s="40">
        <v>22</v>
      </c>
      <c r="P47" s="40">
        <v>22</v>
      </c>
      <c r="Q47" s="50">
        <f>IF(ISBLANK(O47),"",SUM(O47:P47))</f>
        <v>44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22</v>
      </c>
      <c r="P52" s="48">
        <f>IF(ISBLANK(P47),"",SUM(P47:P51))</f>
        <v>22</v>
      </c>
      <c r="Q52" s="50">
        <f t="shared" si="1"/>
        <v>44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71</v>
      </c>
      <c r="P53" s="40">
        <v>71</v>
      </c>
      <c r="Q53" s="50">
        <f t="shared" si="1"/>
        <v>142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71</v>
      </c>
      <c r="P58" s="48">
        <v>59</v>
      </c>
      <c r="Q58" s="50">
        <f t="shared" si="1"/>
        <v>130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46</v>
      </c>
      <c r="P59" s="40">
        <v>46</v>
      </c>
      <c r="Q59" s="50">
        <f t="shared" si="1"/>
        <v>92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46</v>
      </c>
      <c r="P64" s="48">
        <v>44</v>
      </c>
      <c r="Q64" s="50">
        <f t="shared" si="1"/>
        <v>90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>
        <v>0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49</v>
      </c>
      <c r="P83" s="40">
        <v>48</v>
      </c>
      <c r="Q83" s="50">
        <f t="shared" si="2"/>
        <v>97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49</v>
      </c>
      <c r="P86" s="40">
        <v>0</v>
      </c>
      <c r="Q86" s="50">
        <f t="shared" si="2"/>
        <v>49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98</v>
      </c>
      <c r="P87" s="48">
        <f>IF(ISBLANK(P83),"",SUM(P83:P86))</f>
        <v>48</v>
      </c>
      <c r="Q87" s="50">
        <f t="shared" si="2"/>
        <v>146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22</v>
      </c>
      <c r="P88" s="40">
        <v>22</v>
      </c>
      <c r="Q88" s="50">
        <f t="shared" si="2"/>
        <v>44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/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417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418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42778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85"/>
  <sheetViews>
    <sheetView topLeftCell="A13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Namasoli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34</v>
      </c>
      <c r="J8" s="346">
        <f>SUM(I8:I9)</f>
        <v>129</v>
      </c>
      <c r="K8" s="19"/>
      <c r="L8" s="34">
        <v>1</v>
      </c>
      <c r="M8" s="279" t="s">
        <v>44</v>
      </c>
      <c r="N8" s="278"/>
      <c r="O8" s="278"/>
      <c r="P8" s="276"/>
      <c r="Q8" s="35">
        <v>52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95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19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12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52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23</v>
      </c>
      <c r="K13" s="19"/>
      <c r="L13" s="34">
        <v>6</v>
      </c>
      <c r="M13" s="279" t="s">
        <v>54</v>
      </c>
      <c r="N13" s="278"/>
      <c r="O13" s="278"/>
      <c r="P13" s="276"/>
      <c r="Q13" s="35">
        <v>52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31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21</v>
      </c>
      <c r="K16" s="19"/>
      <c r="L16" s="34">
        <v>9</v>
      </c>
      <c r="M16" s="279" t="s">
        <v>61</v>
      </c>
      <c r="N16" s="278"/>
      <c r="O16" s="278"/>
      <c r="P16" s="276"/>
      <c r="Q16" s="35"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2</v>
      </c>
      <c r="K17" s="19"/>
      <c r="L17" s="34">
        <v>10</v>
      </c>
      <c r="M17" s="279" t="s">
        <v>63</v>
      </c>
      <c r="N17" s="278"/>
      <c r="O17" s="278"/>
      <c r="P17" s="276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2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129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129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51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52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129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3</v>
      </c>
      <c r="J40" s="36">
        <v>32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12</v>
      </c>
      <c r="J41" s="36">
        <v>2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15</v>
      </c>
      <c r="J47" s="49">
        <f>SUM(J36:J43,J46,E42:E43)</f>
        <v>34</v>
      </c>
      <c r="K47" s="19"/>
      <c r="L47" s="34">
        <v>1</v>
      </c>
      <c r="M47" s="301" t="s">
        <v>135</v>
      </c>
      <c r="N47" s="34" t="s">
        <v>136</v>
      </c>
      <c r="O47" s="40">
        <v>147</v>
      </c>
      <c r="P47" s="40">
        <v>97</v>
      </c>
      <c r="Q47" s="50">
        <f>IF(ISBLANK(O47),"",SUM(O47:P47))</f>
        <v>244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6</v>
      </c>
      <c r="P48" s="40">
        <v>4</v>
      </c>
      <c r="Q48" s="50">
        <f t="shared" ref="Q48:Q68" si="1">IF(ISBLANK(O48),"",SUM(O48:P48))</f>
        <v>10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2</v>
      </c>
      <c r="P49" s="40">
        <v>1</v>
      </c>
      <c r="Q49" s="50">
        <f t="shared" si="1"/>
        <v>3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 t="s">
        <v>387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155</v>
      </c>
      <c r="P52" s="48">
        <f>IF(ISBLANK(P47),"",SUM(P47:P51))</f>
        <v>102</v>
      </c>
      <c r="Q52" s="50">
        <f t="shared" si="1"/>
        <v>257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65</v>
      </c>
      <c r="P53" s="40">
        <v>60</v>
      </c>
      <c r="Q53" s="50">
        <f t="shared" si="1"/>
        <v>125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3</v>
      </c>
      <c r="P54" s="40">
        <v>1</v>
      </c>
      <c r="Q54" s="50">
        <f t="shared" si="1"/>
        <v>4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5</v>
      </c>
      <c r="J55" s="36">
        <v>0</v>
      </c>
      <c r="K55" s="19"/>
      <c r="L55" s="34">
        <v>9</v>
      </c>
      <c r="M55" s="302"/>
      <c r="N55" s="34" t="s">
        <v>140</v>
      </c>
      <c r="O55" s="40">
        <v>2</v>
      </c>
      <c r="P55" s="40">
        <v>2</v>
      </c>
      <c r="Q55" s="50">
        <f t="shared" si="1"/>
        <v>4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3</v>
      </c>
      <c r="P56" s="40">
        <v>4</v>
      </c>
      <c r="Q56" s="50">
        <f t="shared" si="1"/>
        <v>7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73</v>
      </c>
      <c r="P58" s="48">
        <f>IF(ISBLANK(P53),"",SUM(P53:P57))</f>
        <v>67</v>
      </c>
      <c r="Q58" s="50">
        <f t="shared" si="1"/>
        <v>140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10</v>
      </c>
      <c r="P59" s="40">
        <v>12</v>
      </c>
      <c r="Q59" s="50">
        <f t="shared" si="1"/>
        <v>22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10</v>
      </c>
      <c r="P64" s="48">
        <f>IF(ISBLANK(P59),"",SUM(P59:P63))</f>
        <v>12</v>
      </c>
      <c r="Q64" s="50">
        <f t="shared" si="1"/>
        <v>22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60</v>
      </c>
      <c r="P65" s="40">
        <v>50</v>
      </c>
      <c r="Q65" s="50">
        <f t="shared" si="1"/>
        <v>110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9</v>
      </c>
      <c r="P66" s="40">
        <v>5</v>
      </c>
      <c r="Q66" s="50">
        <f t="shared" si="1"/>
        <v>14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52</v>
      </c>
      <c r="K67" s="19"/>
      <c r="L67" s="34">
        <v>21</v>
      </c>
      <c r="M67" s="302"/>
      <c r="N67" s="34" t="s">
        <v>167</v>
      </c>
      <c r="O67" s="40">
        <v>4</v>
      </c>
      <c r="P67" s="40">
        <v>1</v>
      </c>
      <c r="Q67" s="50">
        <f t="shared" si="1"/>
        <v>5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73</v>
      </c>
      <c r="P68" s="48">
        <f>IF(ISBLANK(P65),"",SUM(P65:P67))</f>
        <v>56</v>
      </c>
      <c r="Q68" s="50">
        <f t="shared" si="1"/>
        <v>129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145</v>
      </c>
      <c r="P70" s="40">
        <v>96</v>
      </c>
      <c r="Q70" s="50">
        <f t="shared" ref="Q70:Q91" si="2">IF(ISBLANK(O70),"",SUM(O70:P70))</f>
        <v>241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3</v>
      </c>
      <c r="P71" s="40">
        <v>2</v>
      </c>
      <c r="Q71" s="50">
        <f t="shared" si="2"/>
        <v>5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2</v>
      </c>
      <c r="P72" s="40">
        <v>3</v>
      </c>
      <c r="Q72" s="50">
        <f t="shared" si="2"/>
        <v>5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150</v>
      </c>
      <c r="P73" s="48">
        <f>IF(ISBLANK(P70),"",SUM(P70:P72))</f>
        <v>101</v>
      </c>
      <c r="Q73" s="50">
        <f t="shared" si="2"/>
        <v>251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66</v>
      </c>
      <c r="P74" s="40">
        <v>60</v>
      </c>
      <c r="Q74" s="50">
        <f t="shared" si="2"/>
        <v>126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3</v>
      </c>
      <c r="P75" s="40">
        <v>4</v>
      </c>
      <c r="Q75" s="50">
        <f t="shared" si="2"/>
        <v>7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69</v>
      </c>
      <c r="P77" s="48">
        <f>IF(ISBLANK(P74),"",SUM(P74:P76))</f>
        <v>64</v>
      </c>
      <c r="Q77" s="50">
        <f t="shared" si="2"/>
        <v>133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10</v>
      </c>
      <c r="P78" s="40">
        <v>12</v>
      </c>
      <c r="Q78" s="50">
        <f t="shared" si="2"/>
        <v>22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10</v>
      </c>
      <c r="P81" s="48">
        <f>IF(ISBLANK(P78),"",SUM(P78:P80))</f>
        <v>12</v>
      </c>
      <c r="Q81" s="50">
        <f t="shared" si="2"/>
        <v>22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25</v>
      </c>
      <c r="P83" s="40">
        <v>25</v>
      </c>
      <c r="Q83" s="50">
        <f t="shared" si="2"/>
        <v>50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8</v>
      </c>
      <c r="P84" s="40">
        <v>6</v>
      </c>
      <c r="Q84" s="50">
        <f t="shared" si="2"/>
        <v>14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8</v>
      </c>
      <c r="P85" s="40">
        <v>6</v>
      </c>
      <c r="Q85" s="50">
        <f t="shared" si="2"/>
        <v>14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10</v>
      </c>
      <c r="P86" s="40">
        <v>8</v>
      </c>
      <c r="Q86" s="50">
        <f t="shared" si="2"/>
        <v>18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51</v>
      </c>
      <c r="P87" s="48">
        <f>IF(ISBLANK(P83),"",SUM(P83:P86))</f>
        <v>45</v>
      </c>
      <c r="Q87" s="50">
        <f t="shared" si="2"/>
        <v>96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100</v>
      </c>
      <c r="P88" s="40">
        <v>90</v>
      </c>
      <c r="Q88" s="50">
        <f t="shared" si="2"/>
        <v>190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30</v>
      </c>
      <c r="P89" s="40">
        <v>37</v>
      </c>
      <c r="Q89" s="50">
        <f t="shared" si="2"/>
        <v>67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7</v>
      </c>
      <c r="Q90" s="50">
        <f t="shared" si="2"/>
        <v>7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382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/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62</v>
      </c>
      <c r="E117" s="76">
        <f>SUM(C117:D117)</f>
        <v>62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62</v>
      </c>
      <c r="E119" s="81">
        <f t="shared" si="3"/>
        <v>62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35</v>
      </c>
      <c r="E120" s="81">
        <f t="shared" si="3"/>
        <v>35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60</v>
      </c>
      <c r="E122" s="81">
        <f t="shared" si="3"/>
        <v>60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42</v>
      </c>
      <c r="E124" s="81">
        <f t="shared" si="3"/>
        <v>42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44</v>
      </c>
      <c r="E126" s="81">
        <f t="shared" si="3"/>
        <v>44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35</v>
      </c>
      <c r="E128" s="81">
        <f t="shared" si="3"/>
        <v>35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60</v>
      </c>
      <c r="E130" s="81">
        <f t="shared" si="3"/>
        <v>60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44</v>
      </c>
      <c r="E132" s="81">
        <f t="shared" si="3"/>
        <v>44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35</v>
      </c>
      <c r="E134" s="81">
        <f t="shared" si="3"/>
        <v>35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60</v>
      </c>
      <c r="E136" s="81">
        <f t="shared" si="3"/>
        <v>60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44</v>
      </c>
      <c r="E138" s="81">
        <f t="shared" si="3"/>
        <v>44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35</v>
      </c>
      <c r="E140" s="81">
        <f t="shared" si="3"/>
        <v>35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60</v>
      </c>
      <c r="E141" s="81">
        <f t="shared" si="3"/>
        <v>60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29</v>
      </c>
      <c r="E142" s="81">
        <f t="shared" si="3"/>
        <v>29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27</v>
      </c>
      <c r="E145" s="81">
        <f t="shared" si="3"/>
        <v>27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27</v>
      </c>
      <c r="E147" s="81">
        <f t="shared" si="3"/>
        <v>27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17</v>
      </c>
      <c r="E149" s="81">
        <f t="shared" si="3"/>
        <v>17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18</v>
      </c>
      <c r="E153" s="81">
        <f t="shared" si="3"/>
        <v>18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11</v>
      </c>
      <c r="E154" s="81">
        <f t="shared" si="3"/>
        <v>11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7</v>
      </c>
      <c r="E156" s="81">
        <f t="shared" si="3"/>
        <v>7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/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446</v>
      </c>
      <c r="E158" s="89" t="s">
        <v>446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62</v>
      </c>
      <c r="E159" s="81">
        <f t="shared" si="3"/>
        <v>62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453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456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185"/>
  <sheetViews>
    <sheetView topLeftCell="A6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Sonak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7</v>
      </c>
      <c r="J8" s="346">
        <f>SUM(I8:I9)</f>
        <v>55</v>
      </c>
      <c r="K8" s="19"/>
      <c r="L8" s="34">
        <v>1</v>
      </c>
      <c r="M8" s="279" t="s">
        <v>44</v>
      </c>
      <c r="N8" s="278"/>
      <c r="O8" s="278"/>
      <c r="P8" s="276"/>
      <c r="Q8" s="35">
        <v>11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48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7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22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23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16</v>
      </c>
      <c r="K13" s="19"/>
      <c r="L13" s="34">
        <v>6</v>
      </c>
      <c r="M13" s="279" t="s">
        <v>54</v>
      </c>
      <c r="N13" s="278"/>
      <c r="O13" s="278"/>
      <c r="P13" s="276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7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55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55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1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90</v>
      </c>
      <c r="P47" s="40">
        <v>87</v>
      </c>
      <c r="Q47" s="50">
        <f>IF(ISBLANK(O47),"",SUM(O47:P47))</f>
        <v>177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90</v>
      </c>
      <c r="P52" s="48">
        <f>IF(ISBLANK(P47),"",SUM(P47:P51))</f>
        <v>87</v>
      </c>
      <c r="Q52" s="50">
        <f t="shared" si="1"/>
        <v>177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44</v>
      </c>
      <c r="P53" s="40">
        <v>30</v>
      </c>
      <c r="Q53" s="50">
        <f t="shared" si="1"/>
        <v>74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44</v>
      </c>
      <c r="P58" s="48">
        <f>IF(ISBLANK(P53),"",SUM(P53:P57))</f>
        <v>30</v>
      </c>
      <c r="Q58" s="50">
        <f t="shared" si="1"/>
        <v>74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90</v>
      </c>
      <c r="P70" s="40">
        <v>87</v>
      </c>
      <c r="Q70" s="50">
        <f t="shared" ref="Q70:Q91" si="2">IF(ISBLANK(O70),"",SUM(O70:P70))</f>
        <v>177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90</v>
      </c>
      <c r="P73" s="48">
        <f>IF(ISBLANK(P70),"",SUM(P70:P72))</f>
        <v>87</v>
      </c>
      <c r="Q73" s="50">
        <f t="shared" si="2"/>
        <v>177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44</v>
      </c>
      <c r="P74" s="40">
        <v>30</v>
      </c>
      <c r="Q74" s="50">
        <f t="shared" si="2"/>
        <v>74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44</v>
      </c>
      <c r="P77" s="48">
        <f>IF(ISBLANK(P74),"",SUM(P74:P76))</f>
        <v>30</v>
      </c>
      <c r="Q77" s="50">
        <f t="shared" si="2"/>
        <v>74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375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376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42867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185"/>
  <sheetViews>
    <sheetView tabSelected="1" topLeftCell="B6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Upendo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>
        <v>0</v>
      </c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3</v>
      </c>
      <c r="J40" s="36">
        <v>38</v>
      </c>
      <c r="K40" s="19"/>
      <c r="L40" s="279">
        <v>0</v>
      </c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</v>
      </c>
      <c r="J47" s="49">
        <f>SUM(J36:J43,J46,E42:E43)</f>
        <v>38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411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412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42806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185"/>
  <sheetViews>
    <sheetView topLeftCell="A11" workbookViewId="0">
      <selection activeCell="Q13" sqref="Q1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Walmer Eye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>
        <v>0</v>
      </c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/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5</v>
      </c>
      <c r="J36" s="36">
        <v>10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7</v>
      </c>
      <c r="J37" s="36">
        <v>5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20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50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83</v>
      </c>
      <c r="J47" s="49">
        <f>SUM(J36:J43,J46,E42:E43)</f>
        <v>15</v>
      </c>
      <c r="K47" s="19"/>
      <c r="L47" s="34">
        <v>1</v>
      </c>
      <c r="M47" s="301" t="s">
        <v>135</v>
      </c>
      <c r="N47" s="34" t="s">
        <v>136</v>
      </c>
      <c r="O47" s="40">
        <v>5</v>
      </c>
      <c r="P47" s="40">
        <v>3</v>
      </c>
      <c r="Q47" s="50">
        <f>IF(ISBLANK(O47),"",SUM(O47:P47))</f>
        <v>8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5</v>
      </c>
      <c r="P52" s="48">
        <f>IF(ISBLANK(P47),"",SUM(P47:P51))</f>
        <v>3</v>
      </c>
      <c r="Q52" s="50">
        <f t="shared" si="1"/>
        <v>8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5</v>
      </c>
      <c r="P53" s="40">
        <v>4</v>
      </c>
      <c r="Q53" s="50">
        <f t="shared" si="1"/>
        <v>9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/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5</v>
      </c>
      <c r="P58" s="48">
        <f>IF(ISBLANK(P53),"",SUM(P53:P57))</f>
        <v>4</v>
      </c>
      <c r="Q58" s="50">
        <f t="shared" si="1"/>
        <v>9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10</v>
      </c>
      <c r="P59" s="40">
        <v>8</v>
      </c>
      <c r="Q59" s="50">
        <f t="shared" si="1"/>
        <v>18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10</v>
      </c>
      <c r="P64" s="48">
        <f>IF(ISBLANK(P59),"",SUM(P59:P63))</f>
        <v>8</v>
      </c>
      <c r="Q64" s="50">
        <f t="shared" si="1"/>
        <v>18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20</v>
      </c>
      <c r="P65" s="40">
        <v>15</v>
      </c>
      <c r="Q65" s="50">
        <f t="shared" si="1"/>
        <v>35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20</v>
      </c>
      <c r="P68" s="48">
        <f>IF(ISBLANK(P65),"",SUM(P65:P67))</f>
        <v>15</v>
      </c>
      <c r="Q68" s="50">
        <f t="shared" si="1"/>
        <v>35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/>
      <c r="P73" s="48">
        <f>IF(ISBLANK(P70),"",SUM(P70:P72))</f>
        <v>0</v>
      </c>
      <c r="Q73" s="50" t="str">
        <f t="shared" si="2"/>
        <v/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/>
      <c r="P77" s="48">
        <f>IF(ISBLANK(P74),"",SUM(P74:P76))</f>
        <v>0</v>
      </c>
      <c r="Q77" s="50" t="str">
        <f t="shared" si="2"/>
        <v/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>
        <v>0</v>
      </c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</v>
      </c>
      <c r="P89" s="40">
        <v>3</v>
      </c>
      <c r="Q89" s="50">
        <f t="shared" si="2"/>
        <v>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406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5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U185"/>
  <sheetViews>
    <sheetView workbookViewId="0">
      <selection activeCell="C16" sqref="C16:F17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2" t="s">
        <v>30</v>
      </c>
      <c r="Q1" s="483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4" t="s">
        <v>32</v>
      </c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6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20" t="s">
        <v>36</v>
      </c>
      <c r="C5" s="421"/>
      <c r="D5" s="139"/>
      <c r="E5" s="139"/>
      <c r="F5" s="487" t="str">
        <f ca="1">MID(CELL("filename",$A$1),FIND("]",CELL("filename",$A$1))+1,255)</f>
        <v>Kwisero Summary</v>
      </c>
      <c r="G5" s="488"/>
      <c r="H5" s="488"/>
      <c r="I5" s="489"/>
      <c r="J5" s="134"/>
      <c r="K5" s="133"/>
      <c r="L5" s="133"/>
      <c r="M5" s="421" t="s">
        <v>37</v>
      </c>
      <c r="N5" s="421"/>
      <c r="O5" s="490"/>
      <c r="P5" s="488"/>
      <c r="Q5" s="491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6" t="s">
        <v>38</v>
      </c>
      <c r="C7" s="477"/>
      <c r="D7" s="477"/>
      <c r="E7" s="477"/>
      <c r="F7" s="477"/>
      <c r="G7" s="477"/>
      <c r="H7" s="477"/>
      <c r="I7" s="478"/>
      <c r="J7" s="144" t="s">
        <v>39</v>
      </c>
      <c r="K7" s="133"/>
      <c r="L7" s="479" t="s">
        <v>40</v>
      </c>
      <c r="M7" s="477"/>
      <c r="N7" s="477"/>
      <c r="O7" s="477"/>
      <c r="P7" s="478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9" t="s">
        <v>42</v>
      </c>
      <c r="D8" s="418"/>
      <c r="E8" s="418"/>
      <c r="F8" s="419"/>
      <c r="G8" s="412" t="s">
        <v>43</v>
      </c>
      <c r="H8" s="413"/>
      <c r="I8" s="147">
        <f>SUM('Bukwala SDA Dispensary:Walmer Eye Clinic'!I8)</f>
        <v>349</v>
      </c>
      <c r="J8" s="480">
        <f>SUM(I8:I9)</f>
        <v>898</v>
      </c>
      <c r="K8" s="133"/>
      <c r="L8" s="148">
        <v>1</v>
      </c>
      <c r="M8" s="412" t="s">
        <v>44</v>
      </c>
      <c r="N8" s="413"/>
      <c r="O8" s="413"/>
      <c r="P8" s="411"/>
      <c r="Q8" s="147">
        <f>SUM('Bukwala SDA Dispensary:Walmer Eye Clinic'!Q8)</f>
        <v>190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60"/>
      <c r="D9" s="421"/>
      <c r="E9" s="421"/>
      <c r="F9" s="422"/>
      <c r="G9" s="412" t="s">
        <v>45</v>
      </c>
      <c r="H9" s="413"/>
      <c r="I9" s="147">
        <f>SUM('Bukwala SDA Dispensary:Walmer Eye Clinic'!I9)</f>
        <v>549</v>
      </c>
      <c r="J9" s="481"/>
      <c r="K9" s="133"/>
      <c r="L9" s="148">
        <v>2</v>
      </c>
      <c r="M9" s="412" t="s">
        <v>46</v>
      </c>
      <c r="N9" s="413"/>
      <c r="O9" s="413"/>
      <c r="P9" s="411"/>
      <c r="Q9" s="147">
        <f>SUM('Bukwala SDA Dispensary:Walmer Eye Clinic'!Q9)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2" t="s">
        <v>47</v>
      </c>
      <c r="D10" s="413"/>
      <c r="E10" s="413"/>
      <c r="F10" s="413"/>
      <c r="G10" s="413"/>
      <c r="H10" s="413"/>
      <c r="I10" s="411"/>
      <c r="J10" s="147">
        <f>SUM('Bukwala SDA Dispensary:Walmer Eye Clinic'!J10)</f>
        <v>290</v>
      </c>
      <c r="K10" s="133"/>
      <c r="L10" s="148">
        <v>3</v>
      </c>
      <c r="M10" s="412" t="s">
        <v>48</v>
      </c>
      <c r="N10" s="413"/>
      <c r="O10" s="413"/>
      <c r="P10" s="411"/>
      <c r="Q10" s="147">
        <f>SUM('Bukwala SDA Dispensary:Walmer Eye Clinic'!Q10)</f>
        <v>3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2" t="s">
        <v>49</v>
      </c>
      <c r="D11" s="413"/>
      <c r="E11" s="413"/>
      <c r="F11" s="413"/>
      <c r="G11" s="413"/>
      <c r="H11" s="413"/>
      <c r="I11" s="411"/>
      <c r="J11" s="147">
        <f>SUM('Bukwala SDA Dispensary:Walmer Eye Clinic'!J11)</f>
        <v>229</v>
      </c>
      <c r="K11" s="133"/>
      <c r="L11" s="148">
        <v>4</v>
      </c>
      <c r="M11" s="412" t="s">
        <v>50</v>
      </c>
      <c r="N11" s="413"/>
      <c r="O11" s="413"/>
      <c r="P11" s="411"/>
      <c r="Q11" s="147">
        <f>SUM('Bukwala SDA Dispensary:Walmer Eye Clinic'!Q11)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2" t="s">
        <v>51</v>
      </c>
      <c r="D12" s="413"/>
      <c r="E12" s="413"/>
      <c r="F12" s="413"/>
      <c r="G12" s="413"/>
      <c r="H12" s="413"/>
      <c r="I12" s="411"/>
      <c r="J12" s="147">
        <f>SUM('Bukwala SDA Dispensary:Walmer Eye Clinic'!J12)</f>
        <v>74</v>
      </c>
      <c r="K12" s="133"/>
      <c r="L12" s="148">
        <v>5</v>
      </c>
      <c r="M12" s="425" t="s">
        <v>52</v>
      </c>
      <c r="N12" s="426"/>
      <c r="O12" s="426"/>
      <c r="P12" s="427"/>
      <c r="Q12" s="149">
        <f>IF(ISBLANK(Q8),"",SUM(Q8:Q11))</f>
        <v>193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2" t="s">
        <v>53</v>
      </c>
      <c r="D13" s="413"/>
      <c r="E13" s="413"/>
      <c r="F13" s="413"/>
      <c r="G13" s="413"/>
      <c r="H13" s="413"/>
      <c r="I13" s="411"/>
      <c r="J13" s="147">
        <f>SUM('Bukwala SDA Dispensary:Walmer Eye Clinic'!J13)</f>
        <v>141</v>
      </c>
      <c r="K13" s="133"/>
      <c r="L13" s="148">
        <v>6</v>
      </c>
      <c r="M13" s="412" t="s">
        <v>54</v>
      </c>
      <c r="N13" s="413"/>
      <c r="O13" s="413"/>
      <c r="P13" s="411"/>
      <c r="Q13" s="147">
        <f>SUM('Bukwala SDA Dispensary:Walmer Eye Clinic'!Q13)</f>
        <v>184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2" t="s">
        <v>55</v>
      </c>
      <c r="D14" s="413"/>
      <c r="E14" s="413"/>
      <c r="F14" s="413"/>
      <c r="G14" s="413"/>
      <c r="H14" s="413"/>
      <c r="I14" s="411"/>
      <c r="J14" s="147">
        <f>SUM('Bukwala SDA Dispensary:Walmer Eye Clinic'!J14)</f>
        <v>15</v>
      </c>
      <c r="K14" s="133"/>
      <c r="L14" s="148">
        <v>7</v>
      </c>
      <c r="M14" s="412" t="s">
        <v>56</v>
      </c>
      <c r="N14" s="413"/>
      <c r="O14" s="413"/>
      <c r="P14" s="411"/>
      <c r="Q14" s="147">
        <f>SUM('Bukwala SDA Dispensary:Walmer Eye Clinic'!Q14)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2" t="s">
        <v>57</v>
      </c>
      <c r="D15" s="413"/>
      <c r="E15" s="413"/>
      <c r="F15" s="413"/>
      <c r="G15" s="413"/>
      <c r="H15" s="413"/>
      <c r="I15" s="411"/>
      <c r="J15" s="147">
        <f>SUM('Bukwala SDA Dispensary:Walmer Eye Clinic'!J15)</f>
        <v>336</v>
      </c>
      <c r="K15" s="133"/>
      <c r="L15" s="148">
        <v>8</v>
      </c>
      <c r="M15" s="412" t="s">
        <v>58</v>
      </c>
      <c r="N15" s="413"/>
      <c r="O15" s="413"/>
      <c r="P15" s="411"/>
      <c r="Q15" s="147">
        <f>SUM('Bukwala SDA Dispensary:Walmer Eye Clinic'!Q15)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9" t="s">
        <v>59</v>
      </c>
      <c r="D16" s="418"/>
      <c r="E16" s="418"/>
      <c r="F16" s="419"/>
      <c r="G16" s="412" t="s">
        <v>60</v>
      </c>
      <c r="H16" s="413"/>
      <c r="I16" s="411"/>
      <c r="J16" s="147">
        <f>SUM('Bukwala SDA Dispensary:Walmer Eye Clinic'!J16)</f>
        <v>248</v>
      </c>
      <c r="K16" s="133"/>
      <c r="L16" s="148">
        <v>9</v>
      </c>
      <c r="M16" s="412" t="s">
        <v>61</v>
      </c>
      <c r="N16" s="413"/>
      <c r="O16" s="413"/>
      <c r="P16" s="411"/>
      <c r="Q16" s="147">
        <f>SUM('Bukwala SDA Dispensary:Walmer Eye Clinic'!Q16)</f>
        <v>1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60"/>
      <c r="D17" s="421"/>
      <c r="E17" s="421"/>
      <c r="F17" s="422"/>
      <c r="G17" s="412" t="s">
        <v>62</v>
      </c>
      <c r="H17" s="413"/>
      <c r="I17" s="411"/>
      <c r="J17" s="147">
        <f>SUM('Bukwala SDA Dispensary:Walmer Eye Clinic'!J17)</f>
        <v>3</v>
      </c>
      <c r="K17" s="133"/>
      <c r="L17" s="148">
        <v>10</v>
      </c>
      <c r="M17" s="412" t="s">
        <v>63</v>
      </c>
      <c r="N17" s="413"/>
      <c r="O17" s="413"/>
      <c r="P17" s="411"/>
      <c r="Q17" s="147">
        <f>SUM('Bukwala SDA Dispensary:Walmer Eye Clinic'!Q17)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2" t="s">
        <v>64</v>
      </c>
      <c r="D18" s="413"/>
      <c r="E18" s="413"/>
      <c r="F18" s="413"/>
      <c r="G18" s="413"/>
      <c r="H18" s="413"/>
      <c r="I18" s="411"/>
      <c r="J18" s="147">
        <f>SUM('Bukwala SDA Dispensary:Walmer Eye Clinic'!J18)</f>
        <v>122</v>
      </c>
      <c r="K18" s="133"/>
      <c r="L18" s="148">
        <v>11</v>
      </c>
      <c r="M18" s="412" t="s">
        <v>65</v>
      </c>
      <c r="N18" s="413"/>
      <c r="O18" s="413"/>
      <c r="P18" s="411"/>
      <c r="Q18" s="147">
        <f>SUM('Bukwala SDA Dispensary:Walmer Eye Clinic'!Q18)</f>
        <v>6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2" t="s">
        <v>66</v>
      </c>
      <c r="D19" s="413"/>
      <c r="E19" s="413"/>
      <c r="F19" s="413"/>
      <c r="G19" s="413"/>
      <c r="H19" s="413"/>
      <c r="I19" s="411"/>
      <c r="J19" s="147">
        <f>SUM('Bukwala SDA Dispensary:Walmer Eye Clinic'!J19)</f>
        <v>675</v>
      </c>
      <c r="K19" s="133"/>
      <c r="L19" s="148">
        <v>12</v>
      </c>
      <c r="M19" s="412" t="s">
        <v>67</v>
      </c>
      <c r="N19" s="413"/>
      <c r="O19" s="413"/>
      <c r="P19" s="411"/>
      <c r="Q19" s="147">
        <f>SUM('Bukwala SDA Dispensary:Walmer Eye Clinic'!Q19)</f>
        <v>5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2" t="s">
        <v>68</v>
      </c>
      <c r="D20" s="413"/>
      <c r="E20" s="413"/>
      <c r="F20" s="413"/>
      <c r="G20" s="413"/>
      <c r="H20" s="413"/>
      <c r="I20" s="411"/>
      <c r="J20" s="147">
        <f>SUM('Bukwala SDA Dispensary:Walmer Eye Clinic'!J20)</f>
        <v>638</v>
      </c>
      <c r="K20" s="133"/>
      <c r="L20" s="148">
        <v>13</v>
      </c>
      <c r="M20" s="412" t="s">
        <v>69</v>
      </c>
      <c r="N20" s="413"/>
      <c r="O20" s="413"/>
      <c r="P20" s="411"/>
      <c r="Q20" s="147">
        <f>SUM('Bukwala SDA Dispensary:Walmer Eye Clinic'!Q20)</f>
        <v>5</v>
      </c>
    </row>
    <row r="21" spans="2:21" x14ac:dyDescent="0.2">
      <c r="B21" s="146">
        <v>14</v>
      </c>
      <c r="C21" s="412" t="s">
        <v>70</v>
      </c>
      <c r="D21" s="413"/>
      <c r="E21" s="413"/>
      <c r="F21" s="413"/>
      <c r="G21" s="413"/>
      <c r="H21" s="413"/>
      <c r="I21" s="411"/>
      <c r="J21" s="147">
        <f>SUM('Bukwala SDA Dispensary:Walmer Eye Clinic'!J21)</f>
        <v>0</v>
      </c>
      <c r="K21" s="133"/>
      <c r="L21" s="148">
        <v>14</v>
      </c>
      <c r="M21" s="412" t="s">
        <v>71</v>
      </c>
      <c r="N21" s="413"/>
      <c r="O21" s="413"/>
      <c r="P21" s="411"/>
      <c r="Q21" s="147">
        <f>SUM('Bukwala SDA Dispensary:Walmer Eye Clinic'!Q21)</f>
        <v>180</v>
      </c>
    </row>
    <row r="22" spans="2:21" x14ac:dyDescent="0.2">
      <c r="B22" s="146">
        <v>15</v>
      </c>
      <c r="C22" s="412" t="s">
        <v>72</v>
      </c>
      <c r="D22" s="413"/>
      <c r="E22" s="413"/>
      <c r="F22" s="413"/>
      <c r="G22" s="413"/>
      <c r="H22" s="413"/>
      <c r="I22" s="411"/>
      <c r="J22" s="147">
        <f>SUM('Bukwala SDA Dispensary:Walmer Eye Clinic'!J22)</f>
        <v>0</v>
      </c>
      <c r="K22" s="133"/>
      <c r="L22" s="148">
        <v>15</v>
      </c>
      <c r="M22" s="412" t="s">
        <v>73</v>
      </c>
      <c r="N22" s="413"/>
      <c r="O22" s="413"/>
      <c r="P22" s="411"/>
      <c r="Q22" s="147">
        <f>SUM('Bukwala SDA Dispensary:Walmer Eye Clinic'!Q22)</f>
        <v>182</v>
      </c>
    </row>
    <row r="23" spans="2:21" x14ac:dyDescent="0.2">
      <c r="B23" s="146">
        <v>16</v>
      </c>
      <c r="C23" s="412" t="s">
        <v>74</v>
      </c>
      <c r="D23" s="413"/>
      <c r="E23" s="413"/>
      <c r="F23" s="413"/>
      <c r="G23" s="413"/>
      <c r="H23" s="413"/>
      <c r="I23" s="411"/>
      <c r="J23" s="147">
        <f>SUM('Bukwala SDA Dispensary:Walmer Eye Clinic'!J23)</f>
        <v>395</v>
      </c>
      <c r="K23" s="133"/>
      <c r="L23" s="148">
        <v>16</v>
      </c>
      <c r="M23" s="412" t="s">
        <v>75</v>
      </c>
      <c r="N23" s="413"/>
      <c r="O23" s="413"/>
      <c r="P23" s="411"/>
      <c r="Q23" s="147">
        <f>SUM('Bukwala SDA Dispensary:Walmer Eye Clinic'!Q23)</f>
        <v>0</v>
      </c>
    </row>
    <row r="24" spans="2:21" x14ac:dyDescent="0.2">
      <c r="B24" s="146">
        <v>17</v>
      </c>
      <c r="C24" s="412" t="s">
        <v>76</v>
      </c>
      <c r="D24" s="413"/>
      <c r="E24" s="413"/>
      <c r="F24" s="413"/>
      <c r="G24" s="413"/>
      <c r="H24" s="413"/>
      <c r="I24" s="411"/>
      <c r="J24" s="147">
        <f>SUM('Bukwala SDA Dispensary:Walmer Eye Clinic'!J24)</f>
        <v>368</v>
      </c>
      <c r="K24" s="133"/>
      <c r="L24" s="148">
        <v>17</v>
      </c>
      <c r="M24" s="412" t="s">
        <v>77</v>
      </c>
      <c r="N24" s="413"/>
      <c r="O24" s="413"/>
      <c r="P24" s="411"/>
      <c r="Q24" s="147">
        <f>SUM('Bukwala SDA Dispensary:Walmer Eye Clinic'!Q24)</f>
        <v>0</v>
      </c>
    </row>
    <row r="25" spans="2:21" x14ac:dyDescent="0.2">
      <c r="B25" s="146">
        <v>18</v>
      </c>
      <c r="C25" s="412" t="s">
        <v>78</v>
      </c>
      <c r="D25" s="413"/>
      <c r="E25" s="413"/>
      <c r="F25" s="413"/>
      <c r="G25" s="413"/>
      <c r="H25" s="413"/>
      <c r="I25" s="411"/>
      <c r="J25" s="147">
        <f>SUM('Bukwala SDA Dispensary:Walmer Eye Clinic'!J25)</f>
        <v>433</v>
      </c>
      <c r="K25" s="133"/>
      <c r="L25" s="148">
        <v>18</v>
      </c>
      <c r="M25" s="412" t="s">
        <v>79</v>
      </c>
      <c r="N25" s="413"/>
      <c r="O25" s="413"/>
      <c r="P25" s="411"/>
      <c r="Q25" s="147">
        <f>SUM('Bukwala SDA Dispensary:Walmer Eye Clinic'!Q25)</f>
        <v>0</v>
      </c>
    </row>
    <row r="26" spans="2:21" x14ac:dyDescent="0.2">
      <c r="B26" s="410"/>
      <c r="C26" s="413"/>
      <c r="D26" s="413"/>
      <c r="E26" s="413"/>
      <c r="F26" s="413"/>
      <c r="G26" s="413"/>
      <c r="H26" s="413"/>
      <c r="I26" s="413"/>
      <c r="J26" s="411"/>
      <c r="K26" s="133"/>
      <c r="L26" s="148">
        <v>19</v>
      </c>
      <c r="M26" s="412" t="s">
        <v>80</v>
      </c>
      <c r="N26" s="413"/>
      <c r="O26" s="413"/>
      <c r="P26" s="411"/>
      <c r="Q26" s="147">
        <f>SUM('Bukwala SDA Dispensary:Walmer Eye Clinic'!Q26)</f>
        <v>0</v>
      </c>
    </row>
    <row r="27" spans="2:21" x14ac:dyDescent="0.2">
      <c r="B27" s="447" t="s">
        <v>81</v>
      </c>
      <c r="C27" s="426"/>
      <c r="D27" s="426"/>
      <c r="E27" s="426"/>
      <c r="F27" s="427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2" t="s">
        <v>86</v>
      </c>
      <c r="N27" s="413"/>
      <c r="O27" s="413"/>
      <c r="P27" s="411"/>
      <c r="Q27" s="147">
        <f>SUM('Bukwala SDA Dispensary:Walmer Eye Clinic'!Q27)</f>
        <v>0</v>
      </c>
    </row>
    <row r="28" spans="2:21" x14ac:dyDescent="0.2">
      <c r="B28" s="146">
        <v>1</v>
      </c>
      <c r="C28" s="412" t="s">
        <v>87</v>
      </c>
      <c r="D28" s="413"/>
      <c r="E28" s="413"/>
      <c r="F28" s="411"/>
      <c r="G28" s="147">
        <f>SUM('Bukwala SDA Dispensary:Walmer Eye Clinic'!G28)</f>
        <v>0</v>
      </c>
      <c r="H28" s="147">
        <f>SUM('Bukwala SDA Dispensary:Walmer Eye Clinic'!H28)</f>
        <v>0</v>
      </c>
      <c r="I28" s="147">
        <f>SUM('Bukwala SDA Dispensary:Walmer Eye Clinic'!I28)</f>
        <v>0</v>
      </c>
      <c r="J28" s="147">
        <f>SUM('Bukwala SDA Dispensary:Walmer Eye Clinic'!J28)</f>
        <v>0</v>
      </c>
      <c r="K28" s="133"/>
      <c r="L28" s="425" t="s">
        <v>88</v>
      </c>
      <c r="M28" s="426"/>
      <c r="N28" s="426"/>
      <c r="O28" s="427"/>
      <c r="P28" s="150" t="s">
        <v>89</v>
      </c>
      <c r="Q28" s="152" t="s">
        <v>90</v>
      </c>
    </row>
    <row r="29" spans="2:21" x14ac:dyDescent="0.2">
      <c r="B29" s="146">
        <v>2</v>
      </c>
      <c r="C29" s="412" t="s">
        <v>91</v>
      </c>
      <c r="D29" s="413"/>
      <c r="E29" s="413"/>
      <c r="F29" s="411"/>
      <c r="G29" s="147">
        <f>SUM('Bukwala SDA Dispensary:Walmer Eye Clinic'!G29)</f>
        <v>0</v>
      </c>
      <c r="H29" s="147">
        <f>SUM('Bukwala SDA Dispensary:Walmer Eye Clinic'!H29)</f>
        <v>0</v>
      </c>
      <c r="I29" s="147">
        <f>SUM('Bukwala SDA Dispensary:Walmer Eye Clinic'!I29)</f>
        <v>0</v>
      </c>
      <c r="J29" s="147">
        <f>SUM('Bukwala SDA Dispensary:Walmer Eye Clinic'!J29)</f>
        <v>0</v>
      </c>
      <c r="K29" s="133"/>
      <c r="L29" s="148">
        <v>21</v>
      </c>
      <c r="M29" s="412" t="s">
        <v>92</v>
      </c>
      <c r="N29" s="413"/>
      <c r="O29" s="411"/>
      <c r="P29" s="147">
        <f>SUM('Bukwala SDA Dispensary:Walmer Eye Clinic'!P29)</f>
        <v>0</v>
      </c>
      <c r="Q29" s="147">
        <f>SUM('Bukwala SDA Dispensary:Walmer Eye Clinic'!Q29)</f>
        <v>0</v>
      </c>
    </row>
    <row r="30" spans="2:21" x14ac:dyDescent="0.2">
      <c r="B30" s="146">
        <v>3</v>
      </c>
      <c r="C30" s="412" t="s">
        <v>93</v>
      </c>
      <c r="D30" s="413"/>
      <c r="E30" s="413"/>
      <c r="F30" s="411"/>
      <c r="G30" s="147">
        <f>SUM('Bukwala SDA Dispensary:Walmer Eye Clinic'!G30)</f>
        <v>0</v>
      </c>
      <c r="H30" s="147">
        <f>SUM('Bukwala SDA Dispensary:Walmer Eye Clinic'!H30)</f>
        <v>0</v>
      </c>
      <c r="I30" s="147">
        <f>SUM('Bukwala SDA Dispensary:Walmer Eye Clinic'!I30)</f>
        <v>0</v>
      </c>
      <c r="J30" s="147">
        <f>SUM('Bukwala SDA Dispensary:Walmer Eye Clinic'!J30)</f>
        <v>0</v>
      </c>
      <c r="K30" s="133"/>
      <c r="L30" s="148">
        <v>22</v>
      </c>
      <c r="M30" s="412" t="s">
        <v>94</v>
      </c>
      <c r="N30" s="413"/>
      <c r="O30" s="411"/>
      <c r="P30" s="147">
        <f>SUM('Bukwala SDA Dispensary:Walmer Eye Clinic'!P30)</f>
        <v>0</v>
      </c>
      <c r="Q30" s="147">
        <f>SUM('Bukwala SDA Dispensary:Walmer Eye Clinic'!Q30)</f>
        <v>0</v>
      </c>
    </row>
    <row r="31" spans="2:21" x14ac:dyDescent="0.2">
      <c r="B31" s="146">
        <v>4</v>
      </c>
      <c r="C31" s="412" t="s">
        <v>95</v>
      </c>
      <c r="D31" s="413"/>
      <c r="E31" s="413"/>
      <c r="F31" s="411"/>
      <c r="G31" s="147">
        <f>SUM('Bukwala SDA Dispensary:Walmer Eye Clinic'!G31)</f>
        <v>0</v>
      </c>
      <c r="H31" s="147">
        <f>SUM('Bukwala SDA Dispensary:Walmer Eye Clinic'!H31)</f>
        <v>0</v>
      </c>
      <c r="I31" s="147">
        <f>SUM('Bukwala SDA Dispensary:Walmer Eye Clinic'!I31)</f>
        <v>0</v>
      </c>
      <c r="J31" s="147">
        <f>SUM('Bukwala SDA Dispensary:Walmer Eye Clinic'!J31)</f>
        <v>0</v>
      </c>
      <c r="K31" s="133"/>
      <c r="L31" s="148">
        <v>23</v>
      </c>
      <c r="M31" s="412" t="s">
        <v>96</v>
      </c>
      <c r="N31" s="413"/>
      <c r="O31" s="411"/>
      <c r="P31" s="147">
        <f>SUM('Bukwala SDA Dispensary:Walmer Eye Clinic'!P31)</f>
        <v>0</v>
      </c>
      <c r="Q31" s="147">
        <f>SUM('Bukwala SDA Dispensary:Walmer Eye Clinic'!Q31)</f>
        <v>0</v>
      </c>
    </row>
    <row r="32" spans="2:21" x14ac:dyDescent="0.2">
      <c r="B32" s="146">
        <v>5</v>
      </c>
      <c r="C32" s="412" t="s">
        <v>97</v>
      </c>
      <c r="D32" s="413"/>
      <c r="E32" s="413"/>
      <c r="F32" s="411"/>
      <c r="G32" s="147">
        <f>SUM('Bukwala SDA Dispensary:Walmer Eye Clinic'!G32)</f>
        <v>0</v>
      </c>
      <c r="H32" s="147">
        <f>SUM('Bukwala SDA Dispensary:Walmer Eye Clinic'!H32)</f>
        <v>0</v>
      </c>
      <c r="I32" s="147">
        <f>SUM('Bukwala SDA Dispensary:Walmer Eye Clinic'!I32)</f>
        <v>0</v>
      </c>
      <c r="J32" s="147">
        <f>SUM('Bukwala SDA Dispensary:Walmer Eye Clinic'!J32)</f>
        <v>0</v>
      </c>
      <c r="K32" s="133"/>
      <c r="L32" s="148">
        <v>24</v>
      </c>
      <c r="M32" s="412" t="s">
        <v>98</v>
      </c>
      <c r="N32" s="413"/>
      <c r="O32" s="411"/>
      <c r="P32" s="147">
        <f>SUM('Bukwala SDA Dispensary:Walmer Eye Clinic'!P32)</f>
        <v>0</v>
      </c>
      <c r="Q32" s="147">
        <f>SUM('Bukwala SDA Dispensary:Walmer Eye Clinic'!Q32)</f>
        <v>0</v>
      </c>
    </row>
    <row r="33" spans="2:17" x14ac:dyDescent="0.2">
      <c r="B33" s="146">
        <v>6</v>
      </c>
      <c r="C33" s="412" t="s">
        <v>99</v>
      </c>
      <c r="D33" s="413"/>
      <c r="E33" s="413"/>
      <c r="F33" s="411"/>
      <c r="G33" s="147">
        <f>SUM('Bukwala SDA Dispensary:Walmer Eye Clinic'!G33)</f>
        <v>0</v>
      </c>
      <c r="H33" s="147">
        <f>SUM('Bukwala SDA Dispensary:Walmer Eye Clinic'!H33)</f>
        <v>0</v>
      </c>
      <c r="I33" s="147">
        <f>SUM('Bukwala SDA Dispensary:Walmer Eye Clinic'!I33)</f>
        <v>0</v>
      </c>
      <c r="J33" s="147">
        <f>SUM('Bukwala SDA Dispensary:Walmer Eye Clinic'!J33)</f>
        <v>0</v>
      </c>
      <c r="K33" s="133"/>
      <c r="L33" s="148">
        <v>25</v>
      </c>
      <c r="M33" s="412" t="s">
        <v>100</v>
      </c>
      <c r="N33" s="413"/>
      <c r="O33" s="411"/>
      <c r="P33" s="147">
        <f>SUM('Bukwala SDA Dispensary:Walmer Eye Clinic'!P33)</f>
        <v>0</v>
      </c>
      <c r="Q33" s="147">
        <f>SUM('Bukwala SDA Dispensary:Walmer Eye Clinic'!Q33)</f>
        <v>0</v>
      </c>
    </row>
    <row r="34" spans="2:17" x14ac:dyDescent="0.2">
      <c r="B34" s="410"/>
      <c r="C34" s="413"/>
      <c r="D34" s="413"/>
      <c r="E34" s="413"/>
      <c r="F34" s="413"/>
      <c r="G34" s="413"/>
      <c r="H34" s="413"/>
      <c r="I34" s="413"/>
      <c r="J34" s="411"/>
      <c r="K34" s="133"/>
      <c r="L34" s="148">
        <v>26</v>
      </c>
      <c r="M34" s="412" t="s">
        <v>101</v>
      </c>
      <c r="N34" s="413"/>
      <c r="O34" s="411"/>
      <c r="P34" s="147">
        <f>SUM('Bukwala SDA Dispensary:Walmer Eye Clinic'!P34)</f>
        <v>0</v>
      </c>
      <c r="Q34" s="147">
        <f>SUM('Bukwala SDA Dispensary:Walmer Eye Clinic'!Q34)</f>
        <v>0</v>
      </c>
    </row>
    <row r="35" spans="2:17" x14ac:dyDescent="0.2">
      <c r="B35" s="447" t="s">
        <v>102</v>
      </c>
      <c r="C35" s="426"/>
      <c r="D35" s="426"/>
      <c r="E35" s="426"/>
      <c r="F35" s="426"/>
      <c r="G35" s="426"/>
      <c r="H35" s="427"/>
      <c r="I35" s="150" t="s">
        <v>103</v>
      </c>
      <c r="J35" s="151" t="s">
        <v>104</v>
      </c>
      <c r="K35" s="133"/>
      <c r="L35" s="412"/>
      <c r="M35" s="413"/>
      <c r="N35" s="413"/>
      <c r="O35" s="411"/>
      <c r="P35" s="425" t="s">
        <v>41</v>
      </c>
      <c r="Q35" s="461"/>
    </row>
    <row r="36" spans="2:17" x14ac:dyDescent="0.2">
      <c r="B36" s="146">
        <v>1</v>
      </c>
      <c r="C36" s="464" t="s">
        <v>105</v>
      </c>
      <c r="D36" s="465"/>
      <c r="E36" s="466"/>
      <c r="F36" s="412" t="s">
        <v>106</v>
      </c>
      <c r="G36" s="413"/>
      <c r="H36" s="411"/>
      <c r="I36" s="147">
        <f>SUM('Bukwala SDA Dispensary:Walmer Eye Clinic'!I36)</f>
        <v>6</v>
      </c>
      <c r="J36" s="147">
        <f>SUM('Bukwala SDA Dispensary:Walmer Eye Clinic'!J36)</f>
        <v>10</v>
      </c>
      <c r="K36" s="133"/>
      <c r="L36" s="148">
        <v>27</v>
      </c>
      <c r="M36" s="473" t="s">
        <v>107</v>
      </c>
      <c r="N36" s="412" t="s">
        <v>108</v>
      </c>
      <c r="O36" s="411"/>
      <c r="P36" s="462">
        <f>SUM('Bukwala SDA Dispensary:Walmer Eye Clinic'!P36)</f>
        <v>1</v>
      </c>
      <c r="Q36" s="463">
        <f>SUM('Bukwala SDA Dispensary:Walmer Eye Clinic'!Q36)</f>
        <v>0</v>
      </c>
    </row>
    <row r="37" spans="2:17" x14ac:dyDescent="0.2">
      <c r="B37" s="146">
        <v>2</v>
      </c>
      <c r="C37" s="467"/>
      <c r="D37" s="468"/>
      <c r="E37" s="469"/>
      <c r="F37" s="412" t="s">
        <v>109</v>
      </c>
      <c r="G37" s="413"/>
      <c r="H37" s="411"/>
      <c r="I37" s="147">
        <f>SUM('Bukwala SDA Dispensary:Walmer Eye Clinic'!I37)</f>
        <v>16</v>
      </c>
      <c r="J37" s="147">
        <f>SUM('Bukwala SDA Dispensary:Walmer Eye Clinic'!J37)</f>
        <v>36</v>
      </c>
      <c r="K37" s="133"/>
      <c r="L37" s="148">
        <v>28</v>
      </c>
      <c r="M37" s="474"/>
      <c r="N37" s="412" t="s">
        <v>110</v>
      </c>
      <c r="O37" s="411"/>
      <c r="P37" s="462">
        <f>SUM('Bukwala SDA Dispensary:Walmer Eye Clinic'!P37)</f>
        <v>12</v>
      </c>
      <c r="Q37" s="463">
        <f>SUM('Bukwala SDA Dispensary:Walmer Eye Clinic'!Q37)</f>
        <v>0</v>
      </c>
    </row>
    <row r="38" spans="2:17" x14ac:dyDescent="0.2">
      <c r="B38" s="146">
        <v>3</v>
      </c>
      <c r="C38" s="470"/>
      <c r="D38" s="471"/>
      <c r="E38" s="472"/>
      <c r="F38" s="412" t="s">
        <v>111</v>
      </c>
      <c r="G38" s="413"/>
      <c r="H38" s="411"/>
      <c r="I38" s="147">
        <f>SUM('Bukwala SDA Dispensary:Walmer Eye Clinic'!I38)</f>
        <v>2</v>
      </c>
      <c r="J38" s="147">
        <f>SUM('Bukwala SDA Dispensary:Walmer Eye Clinic'!J38)</f>
        <v>0</v>
      </c>
      <c r="K38" s="133"/>
      <c r="L38" s="148">
        <v>29</v>
      </c>
      <c r="M38" s="474"/>
      <c r="N38" s="412" t="s">
        <v>112</v>
      </c>
      <c r="O38" s="411"/>
      <c r="P38" s="462">
        <f>SUM('Bukwala SDA Dispensary:Walmer Eye Clinic'!P38)</f>
        <v>20</v>
      </c>
      <c r="Q38" s="463">
        <f>SUM('Bukwala SDA Dispensary:Walmer Eye Clinic'!Q38)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2"/>
      <c r="G39" s="413"/>
      <c r="H39" s="411"/>
      <c r="I39" s="147">
        <f>SUM('Bukwala SDA Dispensary:Walmer Eye Clinic'!I39)</f>
        <v>4</v>
      </c>
      <c r="J39" s="147">
        <f>SUM('Bukwala SDA Dispensary:Walmer Eye Clinic'!J39)</f>
        <v>22</v>
      </c>
      <c r="K39" s="133"/>
      <c r="L39" s="148">
        <v>30</v>
      </c>
      <c r="M39" s="475"/>
      <c r="N39" s="412" t="s">
        <v>114</v>
      </c>
      <c r="O39" s="411"/>
      <c r="P39" s="462">
        <f>SUM('Bukwala SDA Dispensary:Walmer Eye Clinic'!P39)</f>
        <v>11</v>
      </c>
      <c r="Q39" s="463">
        <f>SUM('Bukwala SDA Dispensary:Walmer Eye Clinic'!Q39)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2" t="s">
        <v>116</v>
      </c>
      <c r="G40" s="413"/>
      <c r="H40" s="411"/>
      <c r="I40" s="147">
        <f>SUM('Bukwala SDA Dispensary:Walmer Eye Clinic'!I40)</f>
        <v>96</v>
      </c>
      <c r="J40" s="147">
        <f>SUM('Bukwala SDA Dispensary:Walmer Eye Clinic'!J40)</f>
        <v>278</v>
      </c>
      <c r="K40" s="133"/>
      <c r="L40" s="412"/>
      <c r="M40" s="413"/>
      <c r="N40" s="413"/>
      <c r="O40" s="413"/>
      <c r="P40" s="413"/>
      <c r="Q40" s="434"/>
    </row>
    <row r="41" spans="2:17" x14ac:dyDescent="0.2">
      <c r="B41" s="146">
        <v>6</v>
      </c>
      <c r="C41" s="155" t="s">
        <v>117</v>
      </c>
      <c r="D41" s="156"/>
      <c r="E41" s="157"/>
      <c r="F41" s="412" t="s">
        <v>118</v>
      </c>
      <c r="G41" s="413"/>
      <c r="H41" s="411"/>
      <c r="I41" s="147">
        <f>SUM('Bukwala SDA Dispensary:Walmer Eye Clinic'!I41)</f>
        <v>237</v>
      </c>
      <c r="J41" s="147">
        <f>SUM('Bukwala SDA Dispensary:Walmer Eye Clinic'!J41)</f>
        <v>114</v>
      </c>
      <c r="K41" s="133"/>
      <c r="L41" s="425" t="s">
        <v>119</v>
      </c>
      <c r="M41" s="426"/>
      <c r="N41" s="426"/>
      <c r="O41" s="427"/>
      <c r="P41" s="425" t="s">
        <v>41</v>
      </c>
      <c r="Q41" s="461"/>
    </row>
    <row r="42" spans="2:17" x14ac:dyDescent="0.2">
      <c r="B42" s="146">
        <v>7</v>
      </c>
      <c r="C42" s="155" t="s">
        <v>120</v>
      </c>
      <c r="D42" s="147">
        <f>SUM('Bukwala SDA Dispensary:Walmer Eye Clinic'!D42)</f>
        <v>2</v>
      </c>
      <c r="E42" s="147">
        <f>SUM('Bukwala SDA Dispensary:Walmer Eye Clinic'!E42)</f>
        <v>0</v>
      </c>
      <c r="F42" s="412" t="s">
        <v>121</v>
      </c>
      <c r="G42" s="413"/>
      <c r="H42" s="411"/>
      <c r="I42" s="147">
        <f>SUM('Bukwala SDA Dispensary:Walmer Eye Clinic'!I42)</f>
        <v>6</v>
      </c>
      <c r="J42" s="147">
        <f>SUM('Bukwala SDA Dispensary:Walmer Eye Clinic'!J42)</f>
        <v>3</v>
      </c>
      <c r="K42" s="133"/>
      <c r="L42" s="148">
        <v>1</v>
      </c>
      <c r="M42" s="412" t="s">
        <v>122</v>
      </c>
      <c r="N42" s="413"/>
      <c r="O42" s="411"/>
      <c r="P42" s="462"/>
      <c r="Q42" s="463"/>
    </row>
    <row r="43" spans="2:17" x14ac:dyDescent="0.2">
      <c r="B43" s="146">
        <v>8</v>
      </c>
      <c r="C43" s="155" t="s">
        <v>123</v>
      </c>
      <c r="D43" s="147">
        <f>SUM('Bukwala SDA Dispensary:Walmer Eye Clinic'!D43)</f>
        <v>0</v>
      </c>
      <c r="E43" s="147">
        <f>SUM('Bukwala SDA Dispensary:Walmer Eye Clinic'!E43)</f>
        <v>0</v>
      </c>
      <c r="F43" s="412" t="s">
        <v>124</v>
      </c>
      <c r="G43" s="413"/>
      <c r="H43" s="411"/>
      <c r="I43" s="147">
        <f>SUM('Bukwala SDA Dispensary:Walmer Eye Clinic'!I43)</f>
        <v>0</v>
      </c>
      <c r="J43" s="147">
        <f>SUM('Bukwala SDA Dispensary:Walmer Eye Clinic'!J43)</f>
        <v>0</v>
      </c>
      <c r="K43" s="133"/>
      <c r="L43" s="148">
        <v>2</v>
      </c>
      <c r="M43" s="412" t="s">
        <v>125</v>
      </c>
      <c r="N43" s="413"/>
      <c r="O43" s="411"/>
      <c r="P43" s="462"/>
      <c r="Q43" s="463"/>
    </row>
    <row r="44" spans="2:17" x14ac:dyDescent="0.2">
      <c r="B44" s="146">
        <v>9</v>
      </c>
      <c r="C44" s="459" t="s">
        <v>126</v>
      </c>
      <c r="D44" s="418"/>
      <c r="E44" s="419"/>
      <c r="F44" s="412" t="s">
        <v>127</v>
      </c>
      <c r="G44" s="413"/>
      <c r="H44" s="411"/>
      <c r="I44" s="147">
        <f>SUM('Bukwala SDA Dispensary:Walmer Eye Clinic'!I44)</f>
        <v>40</v>
      </c>
      <c r="J44" s="158"/>
      <c r="K44" s="133"/>
      <c r="L44" s="412"/>
      <c r="M44" s="413"/>
      <c r="N44" s="413"/>
      <c r="O44" s="413"/>
      <c r="P44" s="413"/>
      <c r="Q44" s="434"/>
    </row>
    <row r="45" spans="2:17" x14ac:dyDescent="0.2">
      <c r="B45" s="146">
        <v>10</v>
      </c>
      <c r="C45" s="460"/>
      <c r="D45" s="421"/>
      <c r="E45" s="422"/>
      <c r="F45" s="412" t="s">
        <v>128</v>
      </c>
      <c r="G45" s="413"/>
      <c r="H45" s="411"/>
      <c r="I45" s="147">
        <f>SUM('Bukwala SDA Dispensary:Walmer Eye Clinic'!I45)</f>
        <v>0</v>
      </c>
      <c r="J45" s="158"/>
      <c r="K45" s="133"/>
      <c r="L45" s="425" t="s">
        <v>129</v>
      </c>
      <c r="M45" s="426"/>
      <c r="N45" s="426"/>
      <c r="O45" s="426"/>
      <c r="P45" s="426"/>
      <c r="Q45" s="461"/>
    </row>
    <row r="46" spans="2:17" x14ac:dyDescent="0.2">
      <c r="B46" s="146">
        <v>11</v>
      </c>
      <c r="C46" s="412" t="s">
        <v>130</v>
      </c>
      <c r="D46" s="413"/>
      <c r="E46" s="413"/>
      <c r="F46" s="413"/>
      <c r="G46" s="413"/>
      <c r="H46" s="411"/>
      <c r="I46" s="147">
        <f>SUM('Bukwala SDA Dispensary:Walmer Eye Clinic'!I46)</f>
        <v>58</v>
      </c>
      <c r="J46" s="147">
        <f>SUM('Bukwala SDA Dispensary:Walmer Eye Clinic'!J46)</f>
        <v>11</v>
      </c>
      <c r="K46" s="133"/>
      <c r="L46" s="425" t="s">
        <v>131</v>
      </c>
      <c r="M46" s="426"/>
      <c r="N46" s="427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8" t="s">
        <v>134</v>
      </c>
      <c r="D47" s="449"/>
      <c r="E47" s="449"/>
      <c r="F47" s="449"/>
      <c r="G47" s="449"/>
      <c r="H47" s="450"/>
      <c r="I47" s="159">
        <f>SUM(I36:I46,D42:D43)</f>
        <v>467</v>
      </c>
      <c r="J47" s="160">
        <f>SUM(J36:J43,J46,E42:E43)</f>
        <v>474</v>
      </c>
      <c r="K47" s="133"/>
      <c r="L47" s="148">
        <v>1</v>
      </c>
      <c r="M47" s="435" t="s">
        <v>135</v>
      </c>
      <c r="N47" s="148" t="s">
        <v>136</v>
      </c>
      <c r="O47" s="147">
        <f>SUM('Bukwala SDA Dispensary:Walmer Eye Clinic'!O47)</f>
        <v>706</v>
      </c>
      <c r="P47" s="147">
        <f>SUM('Bukwala SDA Dispensary:Walmer Eye Clinic'!P47)</f>
        <v>552</v>
      </c>
      <c r="Q47" s="161">
        <f>IF(ISBLANK(O47),"",SUM(O47:P47))</f>
        <v>1258</v>
      </c>
    </row>
    <row r="48" spans="2:17" x14ac:dyDescent="0.2">
      <c r="B48" s="146">
        <v>13</v>
      </c>
      <c r="C48" s="412" t="s">
        <v>137</v>
      </c>
      <c r="D48" s="413"/>
      <c r="E48" s="413"/>
      <c r="F48" s="413"/>
      <c r="G48" s="413"/>
      <c r="H48" s="411"/>
      <c r="I48" s="147">
        <f>SUM('Bukwala SDA Dispensary:Walmer Eye Clinic'!I48)</f>
        <v>0</v>
      </c>
      <c r="J48" s="162"/>
      <c r="K48" s="133"/>
      <c r="L48" s="148">
        <v>2</v>
      </c>
      <c r="M48" s="436"/>
      <c r="N48" s="148" t="s">
        <v>138</v>
      </c>
      <c r="O48" s="147">
        <f>SUM('Bukwala SDA Dispensary:Walmer Eye Clinic'!O48)</f>
        <v>13</v>
      </c>
      <c r="P48" s="147">
        <f>SUM('Bukwala SDA Dispensary:Walmer Eye Clinic'!P48)</f>
        <v>4</v>
      </c>
      <c r="Q48" s="161">
        <f t="shared" ref="Q48:Q68" si="1">IF(ISBLANK(O48),"",SUM(O48:P48))</f>
        <v>17</v>
      </c>
    </row>
    <row r="49" spans="2:17" x14ac:dyDescent="0.2">
      <c r="B49" s="146">
        <v>14</v>
      </c>
      <c r="C49" s="412" t="s">
        <v>139</v>
      </c>
      <c r="D49" s="413"/>
      <c r="E49" s="413"/>
      <c r="F49" s="413"/>
      <c r="G49" s="413"/>
      <c r="H49" s="411"/>
      <c r="I49" s="147">
        <f>SUM('Bukwala SDA Dispensary:Walmer Eye Clinic'!I49)</f>
        <v>2</v>
      </c>
      <c r="J49" s="162"/>
      <c r="K49" s="133"/>
      <c r="L49" s="148">
        <v>3</v>
      </c>
      <c r="M49" s="436"/>
      <c r="N49" s="148" t="s">
        <v>140</v>
      </c>
      <c r="O49" s="147">
        <f>SUM('Bukwala SDA Dispensary:Walmer Eye Clinic'!O49)</f>
        <v>2</v>
      </c>
      <c r="P49" s="147">
        <f>SUM('Bukwala SDA Dispensary:Walmer Eye Clinic'!P49)</f>
        <v>1</v>
      </c>
      <c r="Q49" s="161">
        <f t="shared" si="1"/>
        <v>3</v>
      </c>
    </row>
    <row r="50" spans="2:17" x14ac:dyDescent="0.2">
      <c r="B50" s="146">
        <v>15</v>
      </c>
      <c r="C50" s="412" t="s">
        <v>141</v>
      </c>
      <c r="D50" s="413"/>
      <c r="E50" s="413"/>
      <c r="F50" s="413"/>
      <c r="G50" s="413"/>
      <c r="H50" s="411"/>
      <c r="I50" s="147">
        <f>SUM('Bukwala SDA Dispensary:Walmer Eye Clinic'!I50)</f>
        <v>8</v>
      </c>
      <c r="J50" s="162"/>
      <c r="K50" s="133"/>
      <c r="L50" s="148">
        <v>4</v>
      </c>
      <c r="M50" s="436"/>
      <c r="N50" s="148" t="s">
        <v>142</v>
      </c>
      <c r="O50" s="147">
        <f>SUM('Bukwala SDA Dispensary:Walmer Eye Clinic'!O50)</f>
        <v>0</v>
      </c>
      <c r="P50" s="147">
        <f>SUM('Bukwala SDA Dispensary:Walmer Eye Clinic'!P50)</f>
        <v>1</v>
      </c>
      <c r="Q50" s="161">
        <f t="shared" si="1"/>
        <v>1</v>
      </c>
    </row>
    <row r="51" spans="2:17" x14ac:dyDescent="0.2">
      <c r="B51" s="146">
        <v>16</v>
      </c>
      <c r="C51" s="451" t="s">
        <v>143</v>
      </c>
      <c r="D51" s="452"/>
      <c r="E51" s="452"/>
      <c r="F51" s="453"/>
      <c r="G51" s="457" t="s">
        <v>117</v>
      </c>
      <c r="H51" s="458"/>
      <c r="I51" s="147">
        <f>SUM('Bukwala SDA Dispensary:Walmer Eye Clinic'!I51)</f>
        <v>6</v>
      </c>
      <c r="J51" s="158"/>
      <c r="K51" s="133"/>
      <c r="L51" s="148">
        <v>5</v>
      </c>
      <c r="M51" s="436"/>
      <c r="N51" s="148" t="s">
        <v>144</v>
      </c>
      <c r="O51" s="147">
        <f>SUM('Bukwala SDA Dispensary:Walmer Eye Clinic'!O51)</f>
        <v>0</v>
      </c>
      <c r="P51" s="147">
        <f>SUM('Bukwala SDA Dispensary:Walmer Eye Clinic'!P51)</f>
        <v>0</v>
      </c>
      <c r="Q51" s="161">
        <f t="shared" si="1"/>
        <v>0</v>
      </c>
    </row>
    <row r="52" spans="2:17" x14ac:dyDescent="0.2">
      <c r="B52" s="146">
        <v>17</v>
      </c>
      <c r="C52" s="454"/>
      <c r="D52" s="455"/>
      <c r="E52" s="455"/>
      <c r="F52" s="456"/>
      <c r="G52" s="457" t="s">
        <v>120</v>
      </c>
      <c r="H52" s="458"/>
      <c r="I52" s="147">
        <f>SUM('Bukwala SDA Dispensary:Walmer Eye Clinic'!I52)</f>
        <v>43</v>
      </c>
      <c r="J52" s="158"/>
      <c r="K52" s="133"/>
      <c r="L52" s="148">
        <v>6</v>
      </c>
      <c r="M52" s="437"/>
      <c r="N52" s="159" t="s">
        <v>145</v>
      </c>
      <c r="O52" s="159">
        <f>IF(ISBLANK(O47),"",SUM(O47:O51))</f>
        <v>721</v>
      </c>
      <c r="P52" s="159">
        <f>IF(ISBLANK(P47),"",SUM(P47:P51))</f>
        <v>558</v>
      </c>
      <c r="Q52" s="161">
        <f t="shared" si="1"/>
        <v>1279</v>
      </c>
    </row>
    <row r="53" spans="2:17" x14ac:dyDescent="0.2">
      <c r="B53" s="410"/>
      <c r="C53" s="413"/>
      <c r="D53" s="413"/>
      <c r="E53" s="413"/>
      <c r="F53" s="413"/>
      <c r="G53" s="413"/>
      <c r="H53" s="413"/>
      <c r="I53" s="413"/>
      <c r="J53" s="411"/>
      <c r="K53" s="133"/>
      <c r="L53" s="148">
        <v>7</v>
      </c>
      <c r="M53" s="435" t="s">
        <v>146</v>
      </c>
      <c r="N53" s="148" t="s">
        <v>136</v>
      </c>
      <c r="O53" s="147">
        <f>SUM('Bukwala SDA Dispensary:Walmer Eye Clinic'!O53)</f>
        <v>715</v>
      </c>
      <c r="P53" s="147">
        <f>SUM('Bukwala SDA Dispensary:Walmer Eye Clinic'!P53)</f>
        <v>621</v>
      </c>
      <c r="Q53" s="161">
        <f t="shared" si="1"/>
        <v>1336</v>
      </c>
    </row>
    <row r="54" spans="2:17" x14ac:dyDescent="0.2">
      <c r="B54" s="447" t="s">
        <v>147</v>
      </c>
      <c r="C54" s="426"/>
      <c r="D54" s="426"/>
      <c r="E54" s="426"/>
      <c r="F54" s="426"/>
      <c r="G54" s="427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6"/>
      <c r="N54" s="148" t="s">
        <v>138</v>
      </c>
      <c r="O54" s="147">
        <f>SUM('Bukwala SDA Dispensary:Walmer Eye Clinic'!O54)</f>
        <v>23</v>
      </c>
      <c r="P54" s="147">
        <f>SUM('Bukwala SDA Dispensary:Walmer Eye Clinic'!P54)</f>
        <v>12</v>
      </c>
      <c r="Q54" s="161">
        <f t="shared" si="1"/>
        <v>35</v>
      </c>
    </row>
    <row r="55" spans="2:17" x14ac:dyDescent="0.2">
      <c r="B55" s="146">
        <v>1</v>
      </c>
      <c r="C55" s="412" t="s">
        <v>151</v>
      </c>
      <c r="D55" s="413"/>
      <c r="E55" s="413"/>
      <c r="F55" s="413"/>
      <c r="G55" s="411"/>
      <c r="H55" s="147">
        <f>SUM('Bukwala SDA Dispensary:Walmer Eye Clinic'!H55)</f>
        <v>3</v>
      </c>
      <c r="I55" s="147">
        <f>SUM('Bukwala SDA Dispensary:Walmer Eye Clinic'!I55)</f>
        <v>35</v>
      </c>
      <c r="J55" s="147">
        <f>SUM('Bukwala SDA Dispensary:Walmer Eye Clinic'!J55)</f>
        <v>0</v>
      </c>
      <c r="K55" s="133"/>
      <c r="L55" s="148">
        <v>9</v>
      </c>
      <c r="M55" s="436"/>
      <c r="N55" s="148" t="s">
        <v>140</v>
      </c>
      <c r="O55" s="147">
        <f>SUM('Bukwala SDA Dispensary:Walmer Eye Clinic'!O55)</f>
        <v>4</v>
      </c>
      <c r="P55" s="147">
        <f>SUM('Bukwala SDA Dispensary:Walmer Eye Clinic'!P55)</f>
        <v>3</v>
      </c>
      <c r="Q55" s="161">
        <f t="shared" si="1"/>
        <v>7</v>
      </c>
    </row>
    <row r="56" spans="2:17" x14ac:dyDescent="0.2">
      <c r="B56" s="146">
        <v>2</v>
      </c>
      <c r="C56" s="412" t="s">
        <v>152</v>
      </c>
      <c r="D56" s="413"/>
      <c r="E56" s="413"/>
      <c r="F56" s="413"/>
      <c r="G56" s="411"/>
      <c r="H56" s="156"/>
      <c r="I56" s="147">
        <f>SUM('Bukwala SDA Dispensary:Walmer Eye Clinic'!I56)</f>
        <v>0</v>
      </c>
      <c r="J56" s="147">
        <f>SUM('Bukwala SDA Dispensary:Walmer Eye Clinic'!J56)</f>
        <v>0</v>
      </c>
      <c r="K56" s="133"/>
      <c r="L56" s="148">
        <v>10</v>
      </c>
      <c r="M56" s="436"/>
      <c r="N56" s="148" t="s">
        <v>142</v>
      </c>
      <c r="O56" s="147">
        <f>SUM('Bukwala SDA Dispensary:Walmer Eye Clinic'!O56)</f>
        <v>5</v>
      </c>
      <c r="P56" s="147">
        <f>SUM('Bukwala SDA Dispensary:Walmer Eye Clinic'!P56)</f>
        <v>6</v>
      </c>
      <c r="Q56" s="161">
        <f t="shared" si="1"/>
        <v>11</v>
      </c>
    </row>
    <row r="57" spans="2:17" x14ac:dyDescent="0.2">
      <c r="B57" s="146">
        <v>3</v>
      </c>
      <c r="C57" s="412" t="s">
        <v>153</v>
      </c>
      <c r="D57" s="413"/>
      <c r="E57" s="413"/>
      <c r="F57" s="413"/>
      <c r="G57" s="411"/>
      <c r="H57" s="147">
        <f>SUM('Bukwala SDA Dispensary:Walmer Eye Clinic'!H57)</f>
        <v>0</v>
      </c>
      <c r="I57" s="147">
        <f>SUM('Bukwala SDA Dispensary:Walmer Eye Clinic'!I57)</f>
        <v>0</v>
      </c>
      <c r="J57" s="147">
        <f>SUM('Bukwala SDA Dispensary:Walmer Eye Clinic'!J57)</f>
        <v>0</v>
      </c>
      <c r="K57" s="133"/>
      <c r="L57" s="148">
        <v>11</v>
      </c>
      <c r="M57" s="436"/>
      <c r="N57" s="148" t="s">
        <v>144</v>
      </c>
      <c r="O57" s="147">
        <f>SUM('Bukwala SDA Dispensary:Walmer Eye Clinic'!O57)</f>
        <v>0</v>
      </c>
      <c r="P57" s="147">
        <f>SUM('Bukwala SDA Dispensary:Walmer Eye Clinic'!P57)</f>
        <v>1</v>
      </c>
      <c r="Q57" s="161">
        <f t="shared" si="1"/>
        <v>1</v>
      </c>
    </row>
    <row r="58" spans="2:17" x14ac:dyDescent="0.2">
      <c r="B58" s="146">
        <v>4</v>
      </c>
      <c r="C58" s="412" t="s">
        <v>154</v>
      </c>
      <c r="D58" s="413"/>
      <c r="E58" s="413"/>
      <c r="F58" s="413"/>
      <c r="G58" s="411"/>
      <c r="H58" s="147">
        <f>SUM('Bukwala SDA Dispensary:Walmer Eye Clinic'!H58)</f>
        <v>0</v>
      </c>
      <c r="I58" s="147">
        <f>SUM('Bukwala SDA Dispensary:Walmer Eye Clinic'!I58)</f>
        <v>0</v>
      </c>
      <c r="J58" s="147">
        <f>SUM('Bukwala SDA Dispensary:Walmer Eye Clinic'!J58)</f>
        <v>0</v>
      </c>
      <c r="K58" s="133"/>
      <c r="L58" s="148">
        <v>12</v>
      </c>
      <c r="M58" s="437"/>
      <c r="N58" s="159" t="s">
        <v>145</v>
      </c>
      <c r="O58" s="159">
        <f>IF(ISBLANK(O53),"",SUM(O53:O57))</f>
        <v>747</v>
      </c>
      <c r="P58" s="159">
        <f>IF(ISBLANK(P53),"",SUM(P53:P57))</f>
        <v>643</v>
      </c>
      <c r="Q58" s="161">
        <f t="shared" si="1"/>
        <v>1390</v>
      </c>
    </row>
    <row r="59" spans="2:17" x14ac:dyDescent="0.2">
      <c r="B59" s="146">
        <v>5</v>
      </c>
      <c r="C59" s="412" t="s">
        <v>155</v>
      </c>
      <c r="D59" s="413"/>
      <c r="E59" s="413"/>
      <c r="F59" s="413"/>
      <c r="G59" s="411"/>
      <c r="H59" s="147">
        <f>SUM('Bukwala SDA Dispensary:Walmer Eye Clinic'!H59)</f>
        <v>0</v>
      </c>
      <c r="I59" s="147">
        <f>SUM('Bukwala SDA Dispensary:Walmer Eye Clinic'!I59)</f>
        <v>0</v>
      </c>
      <c r="J59" s="147">
        <f>SUM('Bukwala SDA Dispensary:Walmer Eye Clinic'!J59)</f>
        <v>0</v>
      </c>
      <c r="K59" s="133"/>
      <c r="L59" s="148">
        <v>13</v>
      </c>
      <c r="M59" s="435" t="s">
        <v>156</v>
      </c>
      <c r="N59" s="148" t="s">
        <v>136</v>
      </c>
      <c r="O59" s="147">
        <f>SUM('Bukwala SDA Dispensary:Walmer Eye Clinic'!O59)</f>
        <v>266</v>
      </c>
      <c r="P59" s="147">
        <f>SUM('Bukwala SDA Dispensary:Walmer Eye Clinic'!P59)</f>
        <v>246</v>
      </c>
      <c r="Q59" s="161">
        <f t="shared" si="1"/>
        <v>512</v>
      </c>
    </row>
    <row r="60" spans="2:17" x14ac:dyDescent="0.2">
      <c r="B60" s="146">
        <v>6</v>
      </c>
      <c r="C60" s="412" t="s">
        <v>157</v>
      </c>
      <c r="D60" s="413"/>
      <c r="E60" s="413"/>
      <c r="F60" s="413"/>
      <c r="G60" s="411"/>
      <c r="H60" s="147">
        <f>SUM('Bukwala SDA Dispensary:Walmer Eye Clinic'!H60)</f>
        <v>0</v>
      </c>
      <c r="I60" s="147">
        <f>SUM('Bukwala SDA Dispensary:Walmer Eye Clinic'!I60)</f>
        <v>0</v>
      </c>
      <c r="J60" s="147">
        <f>SUM('Bukwala SDA Dispensary:Walmer Eye Clinic'!J60)</f>
        <v>0</v>
      </c>
      <c r="K60" s="133"/>
      <c r="L60" s="148">
        <v>14</v>
      </c>
      <c r="M60" s="436"/>
      <c r="N60" s="148" t="s">
        <v>138</v>
      </c>
      <c r="O60" s="147">
        <f>SUM('Bukwala SDA Dispensary:Walmer Eye Clinic'!O60)</f>
        <v>9</v>
      </c>
      <c r="P60" s="147">
        <f>SUM('Bukwala SDA Dispensary:Walmer Eye Clinic'!P60)</f>
        <v>5</v>
      </c>
      <c r="Q60" s="161">
        <f t="shared" si="1"/>
        <v>14</v>
      </c>
    </row>
    <row r="61" spans="2:17" x14ac:dyDescent="0.2">
      <c r="B61" s="146">
        <v>7</v>
      </c>
      <c r="C61" s="412" t="s">
        <v>158</v>
      </c>
      <c r="D61" s="413"/>
      <c r="E61" s="413"/>
      <c r="F61" s="413"/>
      <c r="G61" s="411"/>
      <c r="H61" s="147">
        <f>SUM('Bukwala SDA Dispensary:Walmer Eye Clinic'!H61)</f>
        <v>0</v>
      </c>
      <c r="I61" s="147">
        <f>SUM('Bukwala SDA Dispensary:Walmer Eye Clinic'!I61)</f>
        <v>0</v>
      </c>
      <c r="J61" s="147">
        <f>SUM('Bukwala SDA Dispensary:Walmer Eye Clinic'!J61)</f>
        <v>0</v>
      </c>
      <c r="K61" s="133"/>
      <c r="L61" s="148">
        <v>15</v>
      </c>
      <c r="M61" s="436"/>
      <c r="N61" s="148" t="s">
        <v>140</v>
      </c>
      <c r="O61" s="147">
        <f>SUM('Bukwala SDA Dispensary:Walmer Eye Clinic'!O61)</f>
        <v>1</v>
      </c>
      <c r="P61" s="147">
        <f>SUM('Bukwala SDA Dispensary:Walmer Eye Clinic'!P61)</f>
        <v>1</v>
      </c>
      <c r="Q61" s="161">
        <f t="shared" si="1"/>
        <v>2</v>
      </c>
    </row>
    <row r="62" spans="2:17" x14ac:dyDescent="0.2">
      <c r="B62" s="146">
        <v>8</v>
      </c>
      <c r="C62" s="412" t="s">
        <v>159</v>
      </c>
      <c r="D62" s="413"/>
      <c r="E62" s="413"/>
      <c r="F62" s="413"/>
      <c r="G62" s="411"/>
      <c r="H62" s="147">
        <f>SUM('Bukwala SDA Dispensary:Walmer Eye Clinic'!H62)</f>
        <v>0</v>
      </c>
      <c r="I62" s="147">
        <f>SUM('Bukwala SDA Dispensary:Walmer Eye Clinic'!I62)</f>
        <v>0</v>
      </c>
      <c r="J62" s="147">
        <f>SUM('Bukwala SDA Dispensary:Walmer Eye Clinic'!J62)</f>
        <v>0</v>
      </c>
      <c r="K62" s="133"/>
      <c r="L62" s="148">
        <v>16</v>
      </c>
      <c r="M62" s="436"/>
      <c r="N62" s="148" t="s">
        <v>142</v>
      </c>
      <c r="O62" s="147">
        <f>SUM('Bukwala SDA Dispensary:Walmer Eye Clinic'!O62)</f>
        <v>0</v>
      </c>
      <c r="P62" s="147">
        <f>SUM('Bukwala SDA Dispensary:Walmer Eye Clinic'!P62)</f>
        <v>1</v>
      </c>
      <c r="Q62" s="161">
        <f t="shared" si="1"/>
        <v>1</v>
      </c>
    </row>
    <row r="63" spans="2:17" x14ac:dyDescent="0.2">
      <c r="B63" s="146">
        <v>9</v>
      </c>
      <c r="C63" s="412" t="s">
        <v>160</v>
      </c>
      <c r="D63" s="413"/>
      <c r="E63" s="413"/>
      <c r="F63" s="413"/>
      <c r="G63" s="411"/>
      <c r="H63" s="147">
        <f>SUM('Bukwala SDA Dispensary:Walmer Eye Clinic'!H63)</f>
        <v>0</v>
      </c>
      <c r="I63" s="147">
        <f>SUM('Bukwala SDA Dispensary:Walmer Eye Clinic'!I63)</f>
        <v>0</v>
      </c>
      <c r="J63" s="147">
        <f>SUM('Bukwala SDA Dispensary:Walmer Eye Clinic'!J63)</f>
        <v>0</v>
      </c>
      <c r="K63" s="133"/>
      <c r="L63" s="148">
        <v>17</v>
      </c>
      <c r="M63" s="436"/>
      <c r="N63" s="148" t="s">
        <v>144</v>
      </c>
      <c r="O63" s="147">
        <f>SUM('Bukwala SDA Dispensary:Walmer Eye Clinic'!O63)</f>
        <v>0</v>
      </c>
      <c r="P63" s="147">
        <f>SUM('Bukwala SDA Dispensary:Walmer Eye Clinic'!P63)</f>
        <v>0</v>
      </c>
      <c r="Q63" s="161">
        <f t="shared" si="1"/>
        <v>0</v>
      </c>
    </row>
    <row r="64" spans="2:17" x14ac:dyDescent="0.2">
      <c r="B64" s="146">
        <v>10</v>
      </c>
      <c r="C64" s="412" t="s">
        <v>161</v>
      </c>
      <c r="D64" s="413"/>
      <c r="E64" s="413"/>
      <c r="F64" s="413"/>
      <c r="G64" s="411"/>
      <c r="H64" s="147">
        <f>SUM('Bukwala SDA Dispensary:Walmer Eye Clinic'!H64)</f>
        <v>0</v>
      </c>
      <c r="I64" s="147">
        <f>SUM('Bukwala SDA Dispensary:Walmer Eye Clinic'!I64)</f>
        <v>0</v>
      </c>
      <c r="J64" s="147">
        <f>SUM('Bukwala SDA Dispensary:Walmer Eye Clinic'!J64)</f>
        <v>0</v>
      </c>
      <c r="K64" s="133"/>
      <c r="L64" s="148">
        <v>18</v>
      </c>
      <c r="M64" s="437"/>
      <c r="N64" s="159" t="s">
        <v>145</v>
      </c>
      <c r="O64" s="159">
        <f>IF(ISBLANK(O59),"",SUM(O59:O63))</f>
        <v>276</v>
      </c>
      <c r="P64" s="159">
        <f>IF(ISBLANK(P59),"",SUM(P59:P63))</f>
        <v>253</v>
      </c>
      <c r="Q64" s="161">
        <f t="shared" si="1"/>
        <v>529</v>
      </c>
    </row>
    <row r="65" spans="2:17" x14ac:dyDescent="0.2">
      <c r="B65" s="410"/>
      <c r="C65" s="413"/>
      <c r="D65" s="413"/>
      <c r="E65" s="413"/>
      <c r="F65" s="413"/>
      <c r="G65" s="413"/>
      <c r="H65" s="413"/>
      <c r="I65" s="413"/>
      <c r="J65" s="411"/>
      <c r="K65" s="133"/>
      <c r="L65" s="148">
        <v>19</v>
      </c>
      <c r="M65" s="435" t="s">
        <v>162</v>
      </c>
      <c r="N65" s="148" t="s">
        <v>163</v>
      </c>
      <c r="O65" s="147">
        <f>SUM('Bukwala SDA Dispensary:Walmer Eye Clinic'!O65)</f>
        <v>873</v>
      </c>
      <c r="P65" s="147">
        <f>SUM('Bukwala SDA Dispensary:Walmer Eye Clinic'!P65)</f>
        <v>605</v>
      </c>
      <c r="Q65" s="161">
        <f t="shared" si="1"/>
        <v>1478</v>
      </c>
    </row>
    <row r="66" spans="2:17" x14ac:dyDescent="0.2">
      <c r="B66" s="431" t="s">
        <v>164</v>
      </c>
      <c r="C66" s="432"/>
      <c r="D66" s="432"/>
      <c r="E66" s="432"/>
      <c r="F66" s="432"/>
      <c r="G66" s="432"/>
      <c r="H66" s="432"/>
      <c r="I66" s="433"/>
      <c r="J66" s="163" t="s">
        <v>41</v>
      </c>
      <c r="K66" s="133"/>
      <c r="L66" s="148">
        <v>20</v>
      </c>
      <c r="M66" s="436"/>
      <c r="N66" s="148" t="s">
        <v>165</v>
      </c>
      <c r="O66" s="147">
        <f>SUM('Bukwala SDA Dispensary:Walmer Eye Clinic'!O66)</f>
        <v>30</v>
      </c>
      <c r="P66" s="147">
        <f>SUM('Bukwala SDA Dispensary:Walmer Eye Clinic'!P66)</f>
        <v>11</v>
      </c>
      <c r="Q66" s="161">
        <f t="shared" si="1"/>
        <v>41</v>
      </c>
    </row>
    <row r="67" spans="2:17" x14ac:dyDescent="0.2">
      <c r="B67" s="164">
        <v>1</v>
      </c>
      <c r="C67" s="414" t="s">
        <v>166</v>
      </c>
      <c r="D67" s="415"/>
      <c r="E67" s="415"/>
      <c r="F67" s="415"/>
      <c r="G67" s="415"/>
      <c r="H67" s="415"/>
      <c r="I67" s="416"/>
      <c r="J67" s="147">
        <f>SUM('Bukwala SDA Dispensary:Walmer Eye Clinic'!J67)</f>
        <v>185</v>
      </c>
      <c r="K67" s="133"/>
      <c r="L67" s="148">
        <v>21</v>
      </c>
      <c r="M67" s="436"/>
      <c r="N67" s="148" t="s">
        <v>167</v>
      </c>
      <c r="O67" s="147">
        <f>SUM('Bukwala SDA Dispensary:Walmer Eye Clinic'!O67)</f>
        <v>8</v>
      </c>
      <c r="P67" s="147">
        <f>SUM('Bukwala SDA Dispensary:Walmer Eye Clinic'!P67)</f>
        <v>3</v>
      </c>
      <c r="Q67" s="161">
        <f t="shared" si="1"/>
        <v>11</v>
      </c>
    </row>
    <row r="68" spans="2:17" x14ac:dyDescent="0.2">
      <c r="B68" s="164">
        <v>2</v>
      </c>
      <c r="C68" s="414" t="s">
        <v>168</v>
      </c>
      <c r="D68" s="415"/>
      <c r="E68" s="415"/>
      <c r="F68" s="415"/>
      <c r="G68" s="415"/>
      <c r="H68" s="415"/>
      <c r="I68" s="416"/>
      <c r="J68" s="147">
        <f>SUM('Bukwala SDA Dispensary:Walmer Eye Clinic'!J68)</f>
        <v>86</v>
      </c>
      <c r="K68" s="133"/>
      <c r="L68" s="148">
        <v>22</v>
      </c>
      <c r="M68" s="437"/>
      <c r="N68" s="159" t="s">
        <v>169</v>
      </c>
      <c r="O68" s="159">
        <f>IF(ISBLANK(O65),"",SUM(O65:O67))</f>
        <v>911</v>
      </c>
      <c r="P68" s="159">
        <f>IF(ISBLANK(P65),"",SUM(P65:P67))</f>
        <v>619</v>
      </c>
      <c r="Q68" s="161">
        <f t="shared" si="1"/>
        <v>1530</v>
      </c>
    </row>
    <row r="69" spans="2:17" x14ac:dyDescent="0.2">
      <c r="B69" s="164">
        <v>3</v>
      </c>
      <c r="C69" s="414" t="s">
        <v>170</v>
      </c>
      <c r="D69" s="415"/>
      <c r="E69" s="415"/>
      <c r="F69" s="415"/>
      <c r="G69" s="415"/>
      <c r="H69" s="415"/>
      <c r="I69" s="416"/>
      <c r="J69" s="147">
        <f>SUM('Bukwala SDA Dispensary:Walmer Eye Clinic'!J69)</f>
        <v>0</v>
      </c>
      <c r="K69" s="133"/>
      <c r="L69" s="425" t="s">
        <v>171</v>
      </c>
      <c r="M69" s="426"/>
      <c r="N69" s="427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14" t="s">
        <v>173</v>
      </c>
      <c r="H70" s="415"/>
      <c r="I70" s="416"/>
      <c r="J70" s="147">
        <f>SUM('Bukwala SDA Dispensary:Walmer Eye Clinic'!J70)</f>
        <v>16</v>
      </c>
      <c r="K70" s="133"/>
      <c r="L70" s="148">
        <v>23</v>
      </c>
      <c r="M70" s="435" t="s">
        <v>135</v>
      </c>
      <c r="N70" s="148" t="s">
        <v>174</v>
      </c>
      <c r="O70" s="147">
        <f>SUM('Bukwala SDA Dispensary:Walmer Eye Clinic'!O70)</f>
        <v>537</v>
      </c>
      <c r="P70" s="147">
        <f>SUM('Bukwala SDA Dispensary:Walmer Eye Clinic'!P70)</f>
        <v>400</v>
      </c>
      <c r="Q70" s="161">
        <f t="shared" ref="Q70:Q91" si="2">IF(ISBLANK(O70),"",SUM(O70:P70))</f>
        <v>937</v>
      </c>
    </row>
    <row r="71" spans="2:17" x14ac:dyDescent="0.2">
      <c r="B71" s="164">
        <v>5</v>
      </c>
      <c r="C71" s="441"/>
      <c r="D71" s="442"/>
      <c r="E71" s="442"/>
      <c r="F71" s="443"/>
      <c r="G71" s="414" t="s">
        <v>175</v>
      </c>
      <c r="H71" s="415"/>
      <c r="I71" s="416"/>
      <c r="J71" s="147">
        <f>SUM('Bukwala SDA Dispensary:Walmer Eye Clinic'!J71)</f>
        <v>49</v>
      </c>
      <c r="K71" s="133"/>
      <c r="L71" s="148">
        <v>24</v>
      </c>
      <c r="M71" s="436"/>
      <c r="N71" s="148" t="s">
        <v>176</v>
      </c>
      <c r="O71" s="147">
        <f>SUM('Bukwala SDA Dispensary:Walmer Eye Clinic'!O71)</f>
        <v>13</v>
      </c>
      <c r="P71" s="147">
        <f>SUM('Bukwala SDA Dispensary:Walmer Eye Clinic'!P71)</f>
        <v>15</v>
      </c>
      <c r="Q71" s="161">
        <f t="shared" si="2"/>
        <v>28</v>
      </c>
    </row>
    <row r="72" spans="2:17" x14ac:dyDescent="0.2">
      <c r="B72" s="164">
        <v>6</v>
      </c>
      <c r="C72" s="414" t="s">
        <v>177</v>
      </c>
      <c r="D72" s="415"/>
      <c r="E72" s="415"/>
      <c r="F72" s="416"/>
      <c r="G72" s="414" t="s">
        <v>178</v>
      </c>
      <c r="H72" s="415"/>
      <c r="I72" s="416"/>
      <c r="J72" s="147">
        <f>SUM('Bukwala SDA Dispensary:Walmer Eye Clinic'!J72)</f>
        <v>0</v>
      </c>
      <c r="K72" s="133"/>
      <c r="L72" s="148">
        <v>25</v>
      </c>
      <c r="M72" s="436"/>
      <c r="N72" s="148" t="s">
        <v>179</v>
      </c>
      <c r="O72" s="147">
        <f>SUM('Bukwala SDA Dispensary:Walmer Eye Clinic'!O72)</f>
        <v>3</v>
      </c>
      <c r="P72" s="147">
        <f>SUM('Bukwala SDA Dispensary:Walmer Eye Clinic'!P72)</f>
        <v>3</v>
      </c>
      <c r="Q72" s="161">
        <f t="shared" si="2"/>
        <v>6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14" t="s">
        <v>181</v>
      </c>
      <c r="H73" s="415"/>
      <c r="I73" s="416"/>
      <c r="J73" s="147">
        <f>SUM('Bukwala SDA Dispensary:Walmer Eye Clinic'!J73)</f>
        <v>0</v>
      </c>
      <c r="K73" s="133"/>
      <c r="L73" s="148">
        <v>26</v>
      </c>
      <c r="M73" s="437"/>
      <c r="N73" s="159" t="s">
        <v>169</v>
      </c>
      <c r="O73" s="159">
        <f>IF(ISBLANK(O70),"",SUM(O70:O72))</f>
        <v>553</v>
      </c>
      <c r="P73" s="159">
        <f>IF(ISBLANK(P70),"",SUM(P70:P72))</f>
        <v>418</v>
      </c>
      <c r="Q73" s="161">
        <f t="shared" si="2"/>
        <v>971</v>
      </c>
    </row>
    <row r="74" spans="2:17" x14ac:dyDescent="0.2">
      <c r="B74" s="164">
        <v>8</v>
      </c>
      <c r="C74" s="441"/>
      <c r="D74" s="442"/>
      <c r="E74" s="442"/>
      <c r="F74" s="443"/>
      <c r="G74" s="414" t="s">
        <v>182</v>
      </c>
      <c r="H74" s="415"/>
      <c r="I74" s="416"/>
      <c r="J74" s="147">
        <f>SUM('Bukwala SDA Dispensary:Walmer Eye Clinic'!J74)</f>
        <v>0</v>
      </c>
      <c r="K74" s="133"/>
      <c r="L74" s="148">
        <v>27</v>
      </c>
      <c r="M74" s="435" t="s">
        <v>146</v>
      </c>
      <c r="N74" s="148" t="s">
        <v>174</v>
      </c>
      <c r="O74" s="147">
        <f>SUM('Bukwala SDA Dispensary:Walmer Eye Clinic'!O74)</f>
        <v>555</v>
      </c>
      <c r="P74" s="147">
        <f>SUM('Bukwala SDA Dispensary:Walmer Eye Clinic'!P74)</f>
        <v>461</v>
      </c>
      <c r="Q74" s="161">
        <f t="shared" si="2"/>
        <v>1016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14" t="s">
        <v>181</v>
      </c>
      <c r="H75" s="415"/>
      <c r="I75" s="416"/>
      <c r="J75" s="147">
        <f>SUM('Bukwala SDA Dispensary:Walmer Eye Clinic'!J75)</f>
        <v>0</v>
      </c>
      <c r="K75" s="133"/>
      <c r="L75" s="148">
        <v>28</v>
      </c>
      <c r="M75" s="436"/>
      <c r="N75" s="148" t="s">
        <v>176</v>
      </c>
      <c r="O75" s="147">
        <f>SUM('Bukwala SDA Dispensary:Walmer Eye Clinic'!O75)</f>
        <v>32</v>
      </c>
      <c r="P75" s="147">
        <f>SUM('Bukwala SDA Dispensary:Walmer Eye Clinic'!P75)</f>
        <v>29</v>
      </c>
      <c r="Q75" s="161">
        <f t="shared" si="2"/>
        <v>61</v>
      </c>
    </row>
    <row r="76" spans="2:17" x14ac:dyDescent="0.2">
      <c r="B76" s="164">
        <v>10</v>
      </c>
      <c r="C76" s="441"/>
      <c r="D76" s="442"/>
      <c r="E76" s="442"/>
      <c r="F76" s="443"/>
      <c r="G76" s="414" t="s">
        <v>182</v>
      </c>
      <c r="H76" s="415"/>
      <c r="I76" s="416"/>
      <c r="J76" s="147">
        <f>SUM('Bukwala SDA Dispensary:Walmer Eye Clinic'!J76)</f>
        <v>0</v>
      </c>
      <c r="K76" s="133"/>
      <c r="L76" s="148">
        <v>29</v>
      </c>
      <c r="M76" s="436"/>
      <c r="N76" s="148" t="s">
        <v>179</v>
      </c>
      <c r="O76" s="147">
        <f>SUM('Bukwala SDA Dispensary:Walmer Eye Clinic'!O76)</f>
        <v>11</v>
      </c>
      <c r="P76" s="147">
        <f>SUM('Bukwala SDA Dispensary:Walmer Eye Clinic'!P76)</f>
        <v>2</v>
      </c>
      <c r="Q76" s="161">
        <f t="shared" si="2"/>
        <v>13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14" t="s">
        <v>108</v>
      </c>
      <c r="H77" s="415"/>
      <c r="I77" s="416"/>
      <c r="J77" s="147">
        <f>SUM('Bukwala SDA Dispensary:Walmer Eye Clinic'!J77)</f>
        <v>0</v>
      </c>
      <c r="K77" s="133"/>
      <c r="L77" s="148">
        <v>30</v>
      </c>
      <c r="M77" s="437"/>
      <c r="N77" s="159" t="s">
        <v>169</v>
      </c>
      <c r="O77" s="159">
        <f>IF(ISBLANK(O74),"",SUM(O74:O76))</f>
        <v>598</v>
      </c>
      <c r="P77" s="159">
        <f>IF(ISBLANK(P74),"",SUM(P74:P76))</f>
        <v>492</v>
      </c>
      <c r="Q77" s="161">
        <f t="shared" si="2"/>
        <v>1090</v>
      </c>
    </row>
    <row r="78" spans="2:17" x14ac:dyDescent="0.2">
      <c r="B78" s="164">
        <v>12</v>
      </c>
      <c r="C78" s="444"/>
      <c r="D78" s="445"/>
      <c r="E78" s="445"/>
      <c r="F78" s="446"/>
      <c r="G78" s="414" t="s">
        <v>110</v>
      </c>
      <c r="H78" s="415"/>
      <c r="I78" s="416"/>
      <c r="J78" s="147">
        <f>SUM('Bukwala SDA Dispensary:Walmer Eye Clinic'!J78)</f>
        <v>0</v>
      </c>
      <c r="K78" s="133"/>
      <c r="L78" s="148">
        <v>31</v>
      </c>
      <c r="M78" s="435" t="s">
        <v>156</v>
      </c>
      <c r="N78" s="148" t="s">
        <v>174</v>
      </c>
      <c r="O78" s="147">
        <f>SUM('Bukwala SDA Dispensary:Walmer Eye Clinic'!O78)</f>
        <v>187</v>
      </c>
      <c r="P78" s="147">
        <f>SUM('Bukwala SDA Dispensary:Walmer Eye Clinic'!P78)</f>
        <v>164</v>
      </c>
      <c r="Q78" s="161">
        <f t="shared" si="2"/>
        <v>351</v>
      </c>
    </row>
    <row r="79" spans="2:17" x14ac:dyDescent="0.2">
      <c r="B79" s="164">
        <v>13</v>
      </c>
      <c r="C79" s="444"/>
      <c r="D79" s="445"/>
      <c r="E79" s="445"/>
      <c r="F79" s="446"/>
      <c r="G79" s="414" t="s">
        <v>112</v>
      </c>
      <c r="H79" s="415"/>
      <c r="I79" s="416"/>
      <c r="J79" s="147">
        <f>SUM('Bukwala SDA Dispensary:Walmer Eye Clinic'!J79)</f>
        <v>0</v>
      </c>
      <c r="K79" s="133"/>
      <c r="L79" s="148">
        <v>32</v>
      </c>
      <c r="M79" s="436"/>
      <c r="N79" s="148" t="s">
        <v>176</v>
      </c>
      <c r="O79" s="147">
        <f>SUM('Bukwala SDA Dispensary:Walmer Eye Clinic'!O79)</f>
        <v>24</v>
      </c>
      <c r="P79" s="147">
        <f>SUM('Bukwala SDA Dispensary:Walmer Eye Clinic'!P79)</f>
        <v>23</v>
      </c>
      <c r="Q79" s="161">
        <f t="shared" si="2"/>
        <v>47</v>
      </c>
    </row>
    <row r="80" spans="2:17" x14ac:dyDescent="0.2">
      <c r="B80" s="164">
        <v>14</v>
      </c>
      <c r="C80" s="441"/>
      <c r="D80" s="442"/>
      <c r="E80" s="442"/>
      <c r="F80" s="443"/>
      <c r="G80" s="414" t="s">
        <v>114</v>
      </c>
      <c r="H80" s="415"/>
      <c r="I80" s="416"/>
      <c r="J80" s="147">
        <f>SUM('Bukwala SDA Dispensary:Walmer Eye Clinic'!J80)</f>
        <v>0</v>
      </c>
      <c r="K80" s="133"/>
      <c r="L80" s="148">
        <v>33</v>
      </c>
      <c r="M80" s="436"/>
      <c r="N80" s="148" t="s">
        <v>179</v>
      </c>
      <c r="O80" s="147">
        <f>SUM('Bukwala SDA Dispensary:Walmer Eye Clinic'!O80)</f>
        <v>1</v>
      </c>
      <c r="P80" s="147">
        <f>SUM('Bukwala SDA Dispensary:Walmer Eye Clinic'!P80)</f>
        <v>2</v>
      </c>
      <c r="Q80" s="161">
        <f t="shared" si="2"/>
        <v>3</v>
      </c>
    </row>
    <row r="81" spans="2:17" x14ac:dyDescent="0.2">
      <c r="B81" s="430"/>
      <c r="C81" s="415"/>
      <c r="D81" s="415"/>
      <c r="E81" s="415"/>
      <c r="F81" s="415"/>
      <c r="G81" s="415"/>
      <c r="H81" s="415"/>
      <c r="I81" s="415"/>
      <c r="J81" s="416"/>
      <c r="K81" s="133"/>
      <c r="L81" s="148">
        <v>34</v>
      </c>
      <c r="M81" s="437"/>
      <c r="N81" s="159" t="s">
        <v>169</v>
      </c>
      <c r="O81" s="159">
        <f>IF(ISBLANK(O78),"",SUM(O78:O80))</f>
        <v>212</v>
      </c>
      <c r="P81" s="159">
        <f>IF(ISBLANK(P78),"",SUM(P78:P80))</f>
        <v>189</v>
      </c>
      <c r="Q81" s="161">
        <f t="shared" si="2"/>
        <v>401</v>
      </c>
    </row>
    <row r="82" spans="2:17" x14ac:dyDescent="0.2">
      <c r="B82" s="431" t="s">
        <v>185</v>
      </c>
      <c r="C82" s="432"/>
      <c r="D82" s="432"/>
      <c r="E82" s="432"/>
      <c r="F82" s="432"/>
      <c r="G82" s="432"/>
      <c r="H82" s="432"/>
      <c r="I82" s="433"/>
      <c r="J82" s="163" t="s">
        <v>41</v>
      </c>
      <c r="K82" s="133"/>
      <c r="L82" s="425" t="s">
        <v>186</v>
      </c>
      <c r="M82" s="426"/>
      <c r="N82" s="427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4" t="s">
        <v>187</v>
      </c>
      <c r="D83" s="415"/>
      <c r="E83" s="415"/>
      <c r="F83" s="415"/>
      <c r="G83" s="415"/>
      <c r="H83" s="415"/>
      <c r="I83" s="416"/>
      <c r="J83" s="147">
        <f>SUM('Bukwala SDA Dispensary:Walmer Eye Clinic'!J83)</f>
        <v>0</v>
      </c>
      <c r="K83" s="133"/>
      <c r="L83" s="148">
        <v>35</v>
      </c>
      <c r="M83" s="435" t="s">
        <v>188</v>
      </c>
      <c r="N83" s="148" t="s">
        <v>189</v>
      </c>
      <c r="O83" s="147">
        <f>SUM('Bukwala SDA Dispensary:Walmer Eye Clinic'!O83)</f>
        <v>208</v>
      </c>
      <c r="P83" s="147">
        <f>SUM('Bukwala SDA Dispensary:Walmer Eye Clinic'!P83)</f>
        <v>160</v>
      </c>
      <c r="Q83" s="161">
        <f t="shared" si="2"/>
        <v>368</v>
      </c>
    </row>
    <row r="84" spans="2:17" x14ac:dyDescent="0.2">
      <c r="B84" s="164">
        <v>2</v>
      </c>
      <c r="C84" s="414" t="s">
        <v>190</v>
      </c>
      <c r="D84" s="415"/>
      <c r="E84" s="415"/>
      <c r="F84" s="415"/>
      <c r="G84" s="415"/>
      <c r="H84" s="415"/>
      <c r="I84" s="416"/>
      <c r="J84" s="147">
        <f>SUM('Bukwala SDA Dispensary:Walmer Eye Clinic'!J84)</f>
        <v>0</v>
      </c>
      <c r="K84" s="133"/>
      <c r="L84" s="148">
        <v>36</v>
      </c>
      <c r="M84" s="436"/>
      <c r="N84" s="148" t="s">
        <v>191</v>
      </c>
      <c r="O84" s="147">
        <f>SUM('Bukwala SDA Dispensary:Walmer Eye Clinic'!O84)</f>
        <v>12</v>
      </c>
      <c r="P84" s="147">
        <f>SUM('Bukwala SDA Dispensary:Walmer Eye Clinic'!P84)</f>
        <v>8</v>
      </c>
      <c r="Q84" s="161">
        <f t="shared" si="2"/>
        <v>20</v>
      </c>
    </row>
    <row r="85" spans="2:17" x14ac:dyDescent="0.2">
      <c r="B85" s="164">
        <v>3</v>
      </c>
      <c r="C85" s="414" t="s">
        <v>192</v>
      </c>
      <c r="D85" s="415"/>
      <c r="E85" s="415"/>
      <c r="F85" s="415"/>
      <c r="G85" s="415"/>
      <c r="H85" s="415"/>
      <c r="I85" s="416"/>
      <c r="J85" s="147">
        <f>SUM('Bukwala SDA Dispensary:Walmer Eye Clinic'!J85)</f>
        <v>0</v>
      </c>
      <c r="K85" s="133"/>
      <c r="L85" s="148">
        <v>37</v>
      </c>
      <c r="M85" s="436"/>
      <c r="N85" s="148" t="s">
        <v>193</v>
      </c>
      <c r="O85" s="147">
        <f>SUM('Bukwala SDA Dispensary:Walmer Eye Clinic'!O85)</f>
        <v>14</v>
      </c>
      <c r="P85" s="147">
        <f>SUM('Bukwala SDA Dispensary:Walmer Eye Clinic'!P85)</f>
        <v>9</v>
      </c>
      <c r="Q85" s="161">
        <f t="shared" si="2"/>
        <v>23</v>
      </c>
    </row>
    <row r="86" spans="2:17" x14ac:dyDescent="0.2">
      <c r="B86" s="164">
        <v>4</v>
      </c>
      <c r="C86" s="414" t="s">
        <v>194</v>
      </c>
      <c r="D86" s="415"/>
      <c r="E86" s="415"/>
      <c r="F86" s="415"/>
      <c r="G86" s="415"/>
      <c r="H86" s="415"/>
      <c r="I86" s="416"/>
      <c r="J86" s="147">
        <f>SUM('Bukwala SDA Dispensary:Walmer Eye Clinic'!J86)</f>
        <v>0</v>
      </c>
      <c r="K86" s="133"/>
      <c r="L86" s="148">
        <v>38</v>
      </c>
      <c r="M86" s="436"/>
      <c r="N86" s="148" t="s">
        <v>195</v>
      </c>
      <c r="O86" s="147">
        <f>SUM('Bukwala SDA Dispensary:Walmer Eye Clinic'!O86)</f>
        <v>60</v>
      </c>
      <c r="P86" s="147">
        <f>SUM('Bukwala SDA Dispensary:Walmer Eye Clinic'!P86)</f>
        <v>8</v>
      </c>
      <c r="Q86" s="161">
        <f t="shared" si="2"/>
        <v>68</v>
      </c>
    </row>
    <row r="87" spans="2:17" x14ac:dyDescent="0.2">
      <c r="B87" s="164">
        <v>5</v>
      </c>
      <c r="C87" s="414" t="s">
        <v>196</v>
      </c>
      <c r="D87" s="415"/>
      <c r="E87" s="415"/>
      <c r="F87" s="415"/>
      <c r="G87" s="415"/>
      <c r="H87" s="415"/>
      <c r="I87" s="416"/>
      <c r="J87" s="147">
        <f>SUM('Bukwala SDA Dispensary:Walmer Eye Clinic'!J87)</f>
        <v>0</v>
      </c>
      <c r="K87" s="133"/>
      <c r="L87" s="148">
        <v>39</v>
      </c>
      <c r="M87" s="437"/>
      <c r="N87" s="159" t="s">
        <v>41</v>
      </c>
      <c r="O87" s="159">
        <f>IF(ISBLANK(O83),"",SUM(O83:O86))</f>
        <v>294</v>
      </c>
      <c r="P87" s="159">
        <f>IF(ISBLANK(P83),"",SUM(P83:P86))</f>
        <v>185</v>
      </c>
      <c r="Q87" s="161">
        <f t="shared" si="2"/>
        <v>479</v>
      </c>
    </row>
    <row r="88" spans="2:17" x14ac:dyDescent="0.2">
      <c r="B88" s="430"/>
      <c r="C88" s="415"/>
      <c r="D88" s="415"/>
      <c r="E88" s="415"/>
      <c r="F88" s="415"/>
      <c r="G88" s="415"/>
      <c r="H88" s="415"/>
      <c r="I88" s="415"/>
      <c r="J88" s="416"/>
      <c r="K88" s="133"/>
      <c r="L88" s="148">
        <v>40</v>
      </c>
      <c r="M88" s="148" t="s">
        <v>135</v>
      </c>
      <c r="N88" s="148" t="s">
        <v>197</v>
      </c>
      <c r="O88" s="147">
        <f>SUM('Bukwala SDA Dispensary:Walmer Eye Clinic'!O88)</f>
        <v>464</v>
      </c>
      <c r="P88" s="147">
        <f>SUM('Bukwala SDA Dispensary:Walmer Eye Clinic'!P88)</f>
        <v>360</v>
      </c>
      <c r="Q88" s="161">
        <f t="shared" si="2"/>
        <v>824</v>
      </c>
    </row>
    <row r="89" spans="2:17" x14ac:dyDescent="0.2">
      <c r="B89" s="431" t="s">
        <v>198</v>
      </c>
      <c r="C89" s="432"/>
      <c r="D89" s="432"/>
      <c r="E89" s="432"/>
      <c r="F89" s="432"/>
      <c r="G89" s="432"/>
      <c r="H89" s="432"/>
      <c r="I89" s="433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SUM('Bukwala SDA Dispensary:Walmer Eye Clinic'!O89)</f>
        <v>155</v>
      </c>
      <c r="P89" s="147">
        <f>SUM('Bukwala SDA Dispensary:Walmer Eye Clinic'!P89)</f>
        <v>145</v>
      </c>
      <c r="Q89" s="161">
        <f t="shared" si="2"/>
        <v>300</v>
      </c>
    </row>
    <row r="90" spans="2:17" x14ac:dyDescent="0.2">
      <c r="B90" s="164">
        <v>1</v>
      </c>
      <c r="C90" s="414" t="s">
        <v>201</v>
      </c>
      <c r="D90" s="415"/>
      <c r="E90" s="415"/>
      <c r="F90" s="415"/>
      <c r="G90" s="415"/>
      <c r="H90" s="415"/>
      <c r="I90" s="416"/>
      <c r="J90" s="147">
        <f>SUM('Bukwala SDA Dispensary:Walmer Eye Clinic'!J90)</f>
        <v>0</v>
      </c>
      <c r="K90" s="133"/>
      <c r="L90" s="148">
        <v>42</v>
      </c>
      <c r="M90" s="148" t="s">
        <v>202</v>
      </c>
      <c r="N90" s="148" t="s">
        <v>203</v>
      </c>
      <c r="O90" s="147">
        <f>SUM('Bukwala SDA Dispensary:Walmer Eye Clinic'!O90)</f>
        <v>0</v>
      </c>
      <c r="P90" s="147">
        <f>SUM('Bukwala SDA Dispensary:Walmer Eye Clinic'!P90)</f>
        <v>7</v>
      </c>
      <c r="Q90" s="161">
        <f t="shared" si="2"/>
        <v>7</v>
      </c>
    </row>
    <row r="91" spans="2:17" x14ac:dyDescent="0.2">
      <c r="B91" s="164">
        <v>2</v>
      </c>
      <c r="C91" s="414" t="s">
        <v>204</v>
      </c>
      <c r="D91" s="415"/>
      <c r="E91" s="415"/>
      <c r="F91" s="415"/>
      <c r="G91" s="415"/>
      <c r="H91" s="415"/>
      <c r="I91" s="416"/>
      <c r="J91" s="147">
        <f>SUM('Bukwala SDA Dispensary:Walmer Eye Clinic'!J91)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SUM('Bukwala SDA Dispensary:Walmer Eye Clinic'!O91)</f>
        <v>0</v>
      </c>
      <c r="P91" s="147">
        <f>SUM('Bukwala SDA Dispensary:Walmer Eye Clinic'!P91)</f>
        <v>0</v>
      </c>
      <c r="Q91" s="161">
        <f t="shared" si="2"/>
        <v>0</v>
      </c>
    </row>
    <row r="92" spans="2:17" x14ac:dyDescent="0.2">
      <c r="B92" s="164">
        <v>3</v>
      </c>
      <c r="C92" s="414" t="s">
        <v>207</v>
      </c>
      <c r="D92" s="415"/>
      <c r="E92" s="415"/>
      <c r="F92" s="415"/>
      <c r="G92" s="415"/>
      <c r="H92" s="415"/>
      <c r="I92" s="416"/>
      <c r="J92" s="147">
        <f>SUM('Bukwala SDA Dispensary:Walmer Eye Clinic'!J92)</f>
        <v>0</v>
      </c>
      <c r="K92" s="133"/>
      <c r="L92" s="412"/>
      <c r="M92" s="413"/>
      <c r="N92" s="413"/>
      <c r="O92" s="413"/>
      <c r="P92" s="413"/>
      <c r="Q92" s="434"/>
    </row>
    <row r="93" spans="2:17" x14ac:dyDescent="0.2">
      <c r="B93" s="164">
        <v>4</v>
      </c>
      <c r="C93" s="414" t="s">
        <v>208</v>
      </c>
      <c r="D93" s="415"/>
      <c r="E93" s="415"/>
      <c r="F93" s="415"/>
      <c r="G93" s="415"/>
      <c r="H93" s="415"/>
      <c r="I93" s="416"/>
      <c r="J93" s="147">
        <f>SUM('Bukwala SDA Dispensary:Walmer Eye Clinic'!J93)</f>
        <v>0</v>
      </c>
      <c r="K93" s="133"/>
      <c r="L93" s="425" t="s">
        <v>209</v>
      </c>
      <c r="M93" s="426"/>
      <c r="N93" s="427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4" t="s">
        <v>213</v>
      </c>
      <c r="D94" s="415"/>
      <c r="E94" s="415"/>
      <c r="F94" s="415"/>
      <c r="G94" s="415"/>
      <c r="H94" s="415"/>
      <c r="I94" s="416"/>
      <c r="J94" s="147">
        <f>SUM('Bukwala SDA Dispensary:Walmer Eye Clinic'!J94)</f>
        <v>0</v>
      </c>
      <c r="K94" s="133"/>
      <c r="L94" s="148">
        <v>1</v>
      </c>
      <c r="M94" s="428" t="s">
        <v>214</v>
      </c>
      <c r="N94" s="148" t="s">
        <v>215</v>
      </c>
      <c r="O94" s="147">
        <f>SUM('Bukwala SDA Dispensary:Walmer Eye Clinic'!O94)</f>
        <v>0</v>
      </c>
      <c r="P94" s="147">
        <f>SUM('Bukwala SDA Dispensary:Walmer Eye Clinic'!P94)</f>
        <v>0</v>
      </c>
      <c r="Q94" s="147">
        <f>SUM('Bukwala SDA Dispensary:Walmer Eye Clinic'!Q94)</f>
        <v>0</v>
      </c>
    </row>
    <row r="95" spans="2:17" ht="16.5" customHeight="1" x14ac:dyDescent="0.2">
      <c r="B95" s="164">
        <v>6</v>
      </c>
      <c r="C95" s="414" t="s">
        <v>216</v>
      </c>
      <c r="D95" s="415"/>
      <c r="E95" s="415"/>
      <c r="F95" s="415"/>
      <c r="G95" s="415"/>
      <c r="H95" s="415"/>
      <c r="I95" s="416"/>
      <c r="J95" s="147">
        <f>SUM('Bukwala SDA Dispensary:Walmer Eye Clinic'!J95)</f>
        <v>0</v>
      </c>
      <c r="K95" s="133"/>
      <c r="L95" s="148">
        <v>2</v>
      </c>
      <c r="M95" s="429"/>
      <c r="N95" s="148" t="s">
        <v>217</v>
      </c>
      <c r="O95" s="147">
        <f>SUM('Bukwala SDA Dispensary:Walmer Eye Clinic'!O95)</f>
        <v>0</v>
      </c>
      <c r="P95" s="147">
        <f>SUM('Bukwala SDA Dispensary:Walmer Eye Clinic'!P95)</f>
        <v>0</v>
      </c>
      <c r="Q95" s="147">
        <f>SUM('Bukwala SDA Dispensary:Walmer Eye Clinic'!Q95)</f>
        <v>0</v>
      </c>
    </row>
    <row r="96" spans="2:17" ht="17.25" customHeight="1" x14ac:dyDescent="0.2">
      <c r="B96" s="164">
        <v>7</v>
      </c>
      <c r="C96" s="414" t="s">
        <v>218</v>
      </c>
      <c r="D96" s="415"/>
      <c r="E96" s="415"/>
      <c r="F96" s="415"/>
      <c r="G96" s="415"/>
      <c r="H96" s="415"/>
      <c r="I96" s="416"/>
      <c r="J96" s="147">
        <f>SUM('Bukwala SDA Dispensary:Walmer Eye Clinic'!J96)</f>
        <v>0</v>
      </c>
      <c r="K96" s="133"/>
      <c r="L96" s="148">
        <v>3</v>
      </c>
      <c r="M96" s="428" t="s">
        <v>219</v>
      </c>
      <c r="N96" s="148" t="s">
        <v>215</v>
      </c>
      <c r="O96" s="147">
        <f>SUM('Bukwala SDA Dispensary:Walmer Eye Clinic'!O96)</f>
        <v>0</v>
      </c>
      <c r="P96" s="147">
        <f>SUM('Bukwala SDA Dispensary:Walmer Eye Clinic'!P96)</f>
        <v>0</v>
      </c>
      <c r="Q96" s="147">
        <f>SUM('Bukwala SDA Dispensary:Walmer Eye Clinic'!Q96)</f>
        <v>0</v>
      </c>
    </row>
    <row r="97" spans="2:17" ht="18.75" customHeight="1" x14ac:dyDescent="0.2">
      <c r="B97" s="164">
        <v>8</v>
      </c>
      <c r="C97" s="414" t="s">
        <v>220</v>
      </c>
      <c r="D97" s="415"/>
      <c r="E97" s="415"/>
      <c r="F97" s="415"/>
      <c r="G97" s="415"/>
      <c r="H97" s="415"/>
      <c r="I97" s="416"/>
      <c r="J97" s="147">
        <f>SUM('Bukwala SDA Dispensary:Walmer Eye Clinic'!J97)</f>
        <v>10</v>
      </c>
      <c r="K97" s="133"/>
      <c r="L97" s="148">
        <v>4</v>
      </c>
      <c r="M97" s="429"/>
      <c r="N97" s="148" t="s">
        <v>217</v>
      </c>
      <c r="O97" s="147">
        <f>SUM('Bukwala SDA Dispensary:Walmer Eye Clinic'!O97)</f>
        <v>0</v>
      </c>
      <c r="P97" s="147">
        <f>SUM('Bukwala SDA Dispensary:Walmer Eye Clinic'!P97)</f>
        <v>0</v>
      </c>
      <c r="Q97" s="147">
        <f>SUM('Bukwala SDA Dispensary:Walmer Eye Clinic'!Q97)</f>
        <v>0</v>
      </c>
    </row>
    <row r="98" spans="2:17" x14ac:dyDescent="0.2">
      <c r="B98" s="164">
        <v>9</v>
      </c>
      <c r="C98" s="414" t="s">
        <v>221</v>
      </c>
      <c r="D98" s="415"/>
      <c r="E98" s="415"/>
      <c r="F98" s="415"/>
      <c r="G98" s="415"/>
      <c r="H98" s="415"/>
      <c r="I98" s="416"/>
      <c r="J98" s="147">
        <f>SUM('Bukwala SDA Dispensary:Walmer Eye Clinic'!J98)</f>
        <v>0</v>
      </c>
      <c r="K98" s="133"/>
      <c r="L98" s="148">
        <v>5</v>
      </c>
      <c r="M98" s="412" t="s">
        <v>222</v>
      </c>
      <c r="N98" s="411"/>
      <c r="O98" s="147">
        <f>SUM('Bukwala SDA Dispensary:Walmer Eye Clinic'!O98)</f>
        <v>0</v>
      </c>
      <c r="P98" s="147">
        <f>SUM('Bukwala SDA Dispensary:Walmer Eye Clinic'!P98)</f>
        <v>0</v>
      </c>
      <c r="Q98" s="147">
        <f>SUM('Bukwala SDA Dispensary:Walmer Eye Clinic'!Q98)</f>
        <v>0</v>
      </c>
    </row>
    <row r="99" spans="2:17" x14ac:dyDescent="0.2">
      <c r="B99" s="164">
        <v>10</v>
      </c>
      <c r="C99" s="414" t="s">
        <v>223</v>
      </c>
      <c r="D99" s="415"/>
      <c r="E99" s="415"/>
      <c r="F99" s="415"/>
      <c r="G99" s="415"/>
      <c r="H99" s="415"/>
      <c r="I99" s="416"/>
      <c r="J99" s="147">
        <f>SUM('Bukwala SDA Dispensary:Walmer Eye Clinic'!J99)</f>
        <v>0</v>
      </c>
      <c r="K99" s="133"/>
      <c r="L99" s="148">
        <v>6</v>
      </c>
      <c r="M99" s="412" t="s">
        <v>224</v>
      </c>
      <c r="N99" s="411"/>
      <c r="O99" s="147">
        <f>SUM('Bukwala SDA Dispensary:Walmer Eye Clinic'!O99)</f>
        <v>0</v>
      </c>
      <c r="P99" s="147">
        <f>SUM('Bukwala SDA Dispensary:Walmer Eye Clinic'!P99)</f>
        <v>0</v>
      </c>
      <c r="Q99" s="147">
        <f>SUM('Bukwala SDA Dispensary:Walmer Eye Clinic'!Q99)</f>
        <v>0</v>
      </c>
    </row>
    <row r="100" spans="2:17" x14ac:dyDescent="0.2">
      <c r="B100" s="417"/>
      <c r="C100" s="418"/>
      <c r="D100" s="418"/>
      <c r="E100" s="418"/>
      <c r="F100" s="418"/>
      <c r="G100" s="418"/>
      <c r="H100" s="418"/>
      <c r="I100" s="418"/>
      <c r="J100" s="419"/>
      <c r="K100" s="133"/>
      <c r="L100" s="148">
        <v>7</v>
      </c>
      <c r="M100" s="412" t="s">
        <v>225</v>
      </c>
      <c r="N100" s="411"/>
      <c r="O100" s="147">
        <f>SUM('Bukwala SDA Dispensary:Walmer Eye Clinic'!O100)</f>
        <v>0</v>
      </c>
      <c r="P100" s="147">
        <f>SUM('Bukwala SDA Dispensary:Walmer Eye Clinic'!P100)</f>
        <v>0</v>
      </c>
      <c r="Q100" s="147">
        <f>SUM('Bukwala SDA Dispensary:Walmer Eye Clinic'!Q100)</f>
        <v>0</v>
      </c>
    </row>
    <row r="101" spans="2:17" ht="21.75" customHeight="1" x14ac:dyDescent="0.2">
      <c r="B101" s="420"/>
      <c r="C101" s="421"/>
      <c r="D101" s="421"/>
      <c r="E101" s="421"/>
      <c r="F101" s="421"/>
      <c r="G101" s="421"/>
      <c r="H101" s="421"/>
      <c r="I101" s="421"/>
      <c r="J101" s="422"/>
      <c r="K101" s="133"/>
      <c r="L101" s="148">
        <v>8</v>
      </c>
      <c r="M101" s="423" t="s">
        <v>226</v>
      </c>
      <c r="N101" s="424"/>
      <c r="O101" s="156"/>
      <c r="P101" s="147">
        <f>SUM('Bukwala SDA Dispensary:Walmer Eye Clinic'!P101)</f>
        <v>0</v>
      </c>
      <c r="Q101" s="147">
        <f>SUM('Bukwala SDA Dispensary:Walmer Eye Clinic'!Q101)</f>
        <v>0</v>
      </c>
    </row>
    <row r="102" spans="2:17" x14ac:dyDescent="0.2">
      <c r="B102" s="410" t="s">
        <v>227</v>
      </c>
      <c r="C102" s="413"/>
      <c r="D102" s="413"/>
      <c r="E102" s="413"/>
      <c r="F102" s="413"/>
      <c r="G102" s="413"/>
      <c r="H102" s="413"/>
      <c r="I102" s="413"/>
      <c r="J102" s="411"/>
      <c r="K102" s="133"/>
      <c r="L102" s="148">
        <v>9</v>
      </c>
      <c r="M102" s="412" t="s">
        <v>228</v>
      </c>
      <c r="N102" s="411"/>
      <c r="O102" s="156"/>
      <c r="P102" s="147">
        <f>SUM('Bukwala SDA Dispensary:Walmer Eye Clinic'!P102)</f>
        <v>0</v>
      </c>
      <c r="Q102" s="147">
        <f>SUM('Bukwala SDA Dispensary:Walmer Eye Clinic'!Q102)</f>
        <v>0</v>
      </c>
    </row>
    <row r="103" spans="2:17" x14ac:dyDescent="0.2">
      <c r="B103" s="410"/>
      <c r="C103" s="411"/>
      <c r="D103" s="412"/>
      <c r="E103" s="413"/>
      <c r="F103" s="413"/>
      <c r="G103" s="413"/>
      <c r="H103" s="413"/>
      <c r="I103" s="413"/>
      <c r="J103" s="411"/>
      <c r="K103" s="133"/>
      <c r="L103" s="148">
        <v>10</v>
      </c>
      <c r="M103" s="412" t="s">
        <v>229</v>
      </c>
      <c r="N103" s="411"/>
      <c r="O103" s="156"/>
      <c r="P103" s="147">
        <f>SUM('Bukwala SDA Dispensary:Walmer Eye Clinic'!P103)</f>
        <v>0</v>
      </c>
      <c r="Q103" s="147">
        <f>SUM('Bukwala SDA Dispensary:Walmer Eye Clinic'!Q103)</f>
        <v>0</v>
      </c>
    </row>
    <row r="104" spans="2:17" x14ac:dyDescent="0.2">
      <c r="B104" s="410"/>
      <c r="C104" s="411"/>
      <c r="D104" s="412"/>
      <c r="E104" s="413"/>
      <c r="F104" s="413"/>
      <c r="G104" s="413"/>
      <c r="H104" s="413"/>
      <c r="I104" s="413"/>
      <c r="J104" s="411"/>
      <c r="K104" s="133"/>
      <c r="L104" s="148">
        <v>11</v>
      </c>
      <c r="M104" s="412" t="s">
        <v>230</v>
      </c>
      <c r="N104" s="411"/>
      <c r="O104" s="156"/>
      <c r="P104" s="147">
        <f>SUM('Bukwala SDA Dispensary:Walmer Eye Clinic'!P104)</f>
        <v>0</v>
      </c>
      <c r="Q104" s="147">
        <f>SUM('Bukwala SDA Dispensary:Walmer Eye Clinic'!Q104)</f>
        <v>0</v>
      </c>
    </row>
    <row r="105" spans="2:17" x14ac:dyDescent="0.2">
      <c r="B105" s="410"/>
      <c r="C105" s="411"/>
      <c r="D105" s="412"/>
      <c r="E105" s="413"/>
      <c r="F105" s="413"/>
      <c r="G105" s="413"/>
      <c r="H105" s="413"/>
      <c r="I105" s="413"/>
      <c r="J105" s="411"/>
      <c r="K105" s="133"/>
      <c r="L105" s="148">
        <v>12</v>
      </c>
      <c r="M105" s="412" t="s">
        <v>231</v>
      </c>
      <c r="N105" s="411"/>
      <c r="O105" s="147">
        <f>SUM('Bukwala SDA Dispensary:Walmer Eye Clinic'!O105)</f>
        <v>0</v>
      </c>
      <c r="P105" s="147">
        <f>SUM('Bukwala SDA Dispensary:Walmer Eye Clinic'!P105)</f>
        <v>0</v>
      </c>
      <c r="Q105" s="147">
        <f>SUM('Bukwala SDA Dispensary:Walmer Eye Clinic'!Q105)</f>
        <v>0</v>
      </c>
    </row>
    <row r="106" spans="2:17" x14ac:dyDescent="0.2">
      <c r="B106" s="410"/>
      <c r="C106" s="411"/>
      <c r="D106" s="412"/>
      <c r="E106" s="413"/>
      <c r="F106" s="413"/>
      <c r="G106" s="413"/>
      <c r="H106" s="413"/>
      <c r="I106" s="413"/>
      <c r="J106" s="411"/>
      <c r="K106" s="133"/>
      <c r="L106" s="148">
        <v>13</v>
      </c>
      <c r="M106" s="412" t="s">
        <v>232</v>
      </c>
      <c r="N106" s="411"/>
      <c r="O106" s="147">
        <f>SUM('Bukwala SDA Dispensary:Walmer Eye Clinic'!O106)</f>
        <v>0</v>
      </c>
      <c r="P106" s="147">
        <f>SUM('Bukwala SDA Dispensary:Walmer Eye Clinic'!P106)</f>
        <v>0</v>
      </c>
      <c r="Q106" s="147">
        <f>SUM('Bukwala SDA Dispensary:Walmer Eye Clinic'!Q106)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7" t="s">
        <v>233</v>
      </c>
      <c r="M107" s="407"/>
      <c r="N107" s="407"/>
      <c r="O107" s="407"/>
      <c r="P107" s="407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8" t="s">
        <v>234</v>
      </c>
      <c r="N108" s="408"/>
      <c r="O108" s="408"/>
      <c r="P108" s="408"/>
      <c r="Q108" s="147">
        <f>SUM('Bukwala SDA Dispensary:Walmer Eye Clinic'!Q108)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8" t="s">
        <v>235</v>
      </c>
      <c r="N109" s="408"/>
      <c r="O109" s="408"/>
      <c r="P109" s="408"/>
      <c r="Q109" s="147">
        <f>SUM('Bukwala SDA Dispensary:Walmer Eye Clinic'!Q109)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8" t="s">
        <v>236</v>
      </c>
      <c r="N110" s="408"/>
      <c r="O110" s="408"/>
      <c r="P110" s="408"/>
      <c r="Q110" s="147">
        <f>SUM('Bukwala SDA Dispensary:Walmer Eye Clinic'!Q110)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8"/>
      <c r="N111" s="408"/>
      <c r="O111" s="408"/>
      <c r="P111" s="408"/>
      <c r="Q111" s="147">
        <f>SUM('Bukwala SDA Dispensary:Walmer Eye Clinic'!Q111)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9"/>
      <c r="N112" s="409"/>
      <c r="O112" s="409"/>
      <c r="P112" s="409"/>
      <c r="Q112" s="147">
        <f>SUM('Bukwala SDA Dispensary:Walmer Eye Clinic'!Q112)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5" t="s">
        <v>241</v>
      </c>
      <c r="B117" s="406" t="s">
        <v>242</v>
      </c>
      <c r="C117" s="406"/>
      <c r="D117" s="147">
        <f>SUM('Bukwala SDA Dispensary:Walmer Eye Clinic'!D117)</f>
        <v>272</v>
      </c>
      <c r="E117" s="184">
        <f>SUM(C117:D117)</f>
        <v>272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5"/>
      <c r="B118" s="396" t="s">
        <v>243</v>
      </c>
      <c r="C118" s="396"/>
      <c r="D118" s="147">
        <f>SUM('Bukwala SDA Dispensary:Walmer Eye Clinic'!D118)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6" t="s">
        <v>245</v>
      </c>
      <c r="C119" s="396"/>
      <c r="D119" s="147">
        <f>SUM('Bukwala SDA Dispensary:Walmer Eye Clinic'!D119)</f>
        <v>244</v>
      </c>
      <c r="E119" s="188">
        <f t="shared" si="3"/>
        <v>244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5" t="s">
        <v>246</v>
      </c>
      <c r="B120" s="396" t="s">
        <v>242</v>
      </c>
      <c r="C120" s="396"/>
      <c r="D120" s="147">
        <f>SUM('Bukwala SDA Dispensary:Walmer Eye Clinic'!D120)</f>
        <v>280</v>
      </c>
      <c r="E120" s="188">
        <f t="shared" si="3"/>
        <v>280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5"/>
      <c r="B121" s="396" t="s">
        <v>243</v>
      </c>
      <c r="C121" s="396"/>
      <c r="D121" s="147">
        <f>SUM('Bukwala SDA Dispensary:Walmer Eye Clinic'!D121)</f>
        <v>9</v>
      </c>
      <c r="E121" s="188">
        <f t="shared" si="3"/>
        <v>9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5" t="s">
        <v>247</v>
      </c>
      <c r="B122" s="396" t="s">
        <v>242</v>
      </c>
      <c r="C122" s="396"/>
      <c r="D122" s="147">
        <f>SUM('Bukwala SDA Dispensary:Walmer Eye Clinic'!D122)</f>
        <v>289</v>
      </c>
      <c r="E122" s="188">
        <f t="shared" si="3"/>
        <v>289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5"/>
      <c r="B123" s="396" t="s">
        <v>243</v>
      </c>
      <c r="C123" s="396"/>
      <c r="D123" s="147">
        <f>SUM('Bukwala SDA Dispensary:Walmer Eye Clinic'!D123)</f>
        <v>15</v>
      </c>
      <c r="E123" s="188">
        <f t="shared" si="3"/>
        <v>15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5" t="s">
        <v>248</v>
      </c>
      <c r="B124" s="396" t="s">
        <v>242</v>
      </c>
      <c r="C124" s="396"/>
      <c r="D124" s="147">
        <f>SUM('Bukwala SDA Dispensary:Walmer Eye Clinic'!D124)</f>
        <v>299</v>
      </c>
      <c r="E124" s="188">
        <f t="shared" si="3"/>
        <v>299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5"/>
      <c r="B125" s="396" t="s">
        <v>243</v>
      </c>
      <c r="C125" s="396"/>
      <c r="D125" s="147">
        <f>SUM('Bukwala SDA Dispensary:Walmer Eye Clinic'!D125)</f>
        <v>9</v>
      </c>
      <c r="E125" s="188">
        <f t="shared" si="3"/>
        <v>9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5" t="s">
        <v>249</v>
      </c>
      <c r="B126" s="396" t="s">
        <v>242</v>
      </c>
      <c r="C126" s="396"/>
      <c r="D126" s="147">
        <f>SUM('Bukwala SDA Dispensary:Walmer Eye Clinic'!D126)</f>
        <v>303</v>
      </c>
      <c r="E126" s="188">
        <f t="shared" si="3"/>
        <v>303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5"/>
      <c r="B127" s="396" t="s">
        <v>243</v>
      </c>
      <c r="C127" s="396"/>
      <c r="D127" s="147">
        <f>SUM('Bukwala SDA Dispensary:Walmer Eye Clinic'!D127)</f>
        <v>26</v>
      </c>
      <c r="E127" s="188">
        <f t="shared" si="3"/>
        <v>26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5" t="s">
        <v>250</v>
      </c>
      <c r="B128" s="396" t="s">
        <v>242</v>
      </c>
      <c r="C128" s="396"/>
      <c r="D128" s="147">
        <f>SUM('Bukwala SDA Dispensary:Walmer Eye Clinic'!D128)</f>
        <v>279</v>
      </c>
      <c r="E128" s="188">
        <f t="shared" si="3"/>
        <v>279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5"/>
      <c r="B129" s="396" t="s">
        <v>243</v>
      </c>
      <c r="C129" s="396"/>
      <c r="D129" s="147">
        <f>SUM('Bukwala SDA Dispensary:Walmer Eye Clinic'!D129)</f>
        <v>10</v>
      </c>
      <c r="E129" s="188">
        <f t="shared" si="3"/>
        <v>10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5" t="s">
        <v>251</v>
      </c>
      <c r="B130" s="396" t="s">
        <v>242</v>
      </c>
      <c r="C130" s="396"/>
      <c r="D130" s="147">
        <f>SUM('Bukwala SDA Dispensary:Walmer Eye Clinic'!D130)</f>
        <v>295</v>
      </c>
      <c r="E130" s="188">
        <f t="shared" si="3"/>
        <v>295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5"/>
      <c r="B131" s="396" t="s">
        <v>243</v>
      </c>
      <c r="C131" s="396"/>
      <c r="D131" s="147">
        <f>SUM('Bukwala SDA Dispensary:Walmer Eye Clinic'!D131)</f>
        <v>15</v>
      </c>
      <c r="E131" s="188">
        <f t="shared" si="3"/>
        <v>15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5" t="s">
        <v>252</v>
      </c>
      <c r="B132" s="396" t="s">
        <v>242</v>
      </c>
      <c r="C132" s="396"/>
      <c r="D132" s="147">
        <f>SUM('Bukwala SDA Dispensary:Walmer Eye Clinic'!D132)</f>
        <v>300</v>
      </c>
      <c r="E132" s="188">
        <f t="shared" si="3"/>
        <v>300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5"/>
      <c r="B133" s="396" t="s">
        <v>243</v>
      </c>
      <c r="C133" s="396"/>
      <c r="D133" s="147">
        <f>SUM('Bukwala SDA Dispensary:Walmer Eye Clinic'!D133)</f>
        <v>9</v>
      </c>
      <c r="E133" s="188">
        <f t="shared" si="3"/>
        <v>9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5" t="s">
        <v>253</v>
      </c>
      <c r="B134" s="396" t="s">
        <v>242</v>
      </c>
      <c r="C134" s="396"/>
      <c r="D134" s="147">
        <f>SUM('Bukwala SDA Dispensary:Walmer Eye Clinic'!D134)</f>
        <v>279</v>
      </c>
      <c r="E134" s="188">
        <f t="shared" si="3"/>
        <v>279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5"/>
      <c r="B135" s="396" t="s">
        <v>243</v>
      </c>
      <c r="C135" s="396"/>
      <c r="D135" s="147">
        <f>SUM('Bukwala SDA Dispensary:Walmer Eye Clinic'!D135)</f>
        <v>9</v>
      </c>
      <c r="E135" s="188">
        <f t="shared" si="3"/>
        <v>9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5" t="s">
        <v>254</v>
      </c>
      <c r="B136" s="396" t="s">
        <v>242</v>
      </c>
      <c r="C136" s="396"/>
      <c r="D136" s="147">
        <f>SUM('Bukwala SDA Dispensary:Walmer Eye Clinic'!D136)</f>
        <v>288</v>
      </c>
      <c r="E136" s="188">
        <f t="shared" si="3"/>
        <v>288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5"/>
      <c r="B137" s="396" t="s">
        <v>243</v>
      </c>
      <c r="C137" s="396"/>
      <c r="D137" s="147">
        <f>SUM('Bukwala SDA Dispensary:Walmer Eye Clinic'!D137)</f>
        <v>15</v>
      </c>
      <c r="E137" s="188">
        <f t="shared" si="3"/>
        <v>15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5" t="s">
        <v>255</v>
      </c>
      <c r="B138" s="396" t="s">
        <v>242</v>
      </c>
      <c r="C138" s="396"/>
      <c r="D138" s="147">
        <f>SUM('Bukwala SDA Dispensary:Walmer Eye Clinic'!D138)</f>
        <v>300</v>
      </c>
      <c r="E138" s="188">
        <f t="shared" si="3"/>
        <v>300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5"/>
      <c r="B139" s="396" t="s">
        <v>243</v>
      </c>
      <c r="C139" s="396"/>
      <c r="D139" s="147">
        <f>SUM('Bukwala SDA Dispensary:Walmer Eye Clinic'!D139)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6" t="s">
        <v>242</v>
      </c>
      <c r="C140" s="396"/>
      <c r="D140" s="147">
        <f>SUM('Bukwala SDA Dispensary:Walmer Eye Clinic'!D140)</f>
        <v>291</v>
      </c>
      <c r="E140" s="188">
        <f t="shared" si="3"/>
        <v>291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6" t="s">
        <v>242</v>
      </c>
      <c r="C141" s="396"/>
      <c r="D141" s="147">
        <f>SUM('Bukwala SDA Dispensary:Walmer Eye Clinic'!D141)</f>
        <v>295</v>
      </c>
      <c r="E141" s="188">
        <f t="shared" si="3"/>
        <v>295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6" t="s">
        <v>259</v>
      </c>
      <c r="C142" s="396"/>
      <c r="D142" s="147">
        <f>SUM('Bukwala SDA Dispensary:Walmer Eye Clinic'!D142)</f>
        <v>233</v>
      </c>
      <c r="E142" s="188">
        <f t="shared" si="3"/>
        <v>233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5" t="s">
        <v>260</v>
      </c>
      <c r="B143" s="396" t="s">
        <v>242</v>
      </c>
      <c r="C143" s="396"/>
      <c r="D143" s="147">
        <f>SUM('Bukwala SDA Dispensary:Walmer Eye Clinic'!D143)</f>
        <v>23</v>
      </c>
      <c r="E143" s="188">
        <f t="shared" si="3"/>
        <v>23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5"/>
      <c r="B144" s="396" t="s">
        <v>243</v>
      </c>
      <c r="C144" s="396"/>
      <c r="D144" s="147">
        <f>SUM('Bukwala SDA Dispensary:Walmer Eye Clinic'!D144)</f>
        <v>4</v>
      </c>
      <c r="E144" s="188">
        <f t="shared" si="3"/>
        <v>4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5" t="s">
        <v>261</v>
      </c>
      <c r="B145" s="396" t="s">
        <v>242</v>
      </c>
      <c r="C145" s="396"/>
      <c r="D145" s="147">
        <f>SUM('Bukwala SDA Dispensary:Walmer Eye Clinic'!D145)</f>
        <v>335</v>
      </c>
      <c r="E145" s="188">
        <f t="shared" si="3"/>
        <v>335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5"/>
      <c r="B146" s="396" t="s">
        <v>243</v>
      </c>
      <c r="C146" s="396"/>
      <c r="D146" s="147">
        <f>SUM('Bukwala SDA Dispensary:Walmer Eye Clinic'!D146)</f>
        <v>5</v>
      </c>
      <c r="E146" s="188">
        <f t="shared" si="3"/>
        <v>5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5" t="s">
        <v>262</v>
      </c>
      <c r="B147" s="396"/>
      <c r="C147" s="396"/>
      <c r="D147" s="147">
        <f>SUM('Bukwala SDA Dispensary:Walmer Eye Clinic'!D147)</f>
        <v>339</v>
      </c>
      <c r="E147" s="188">
        <f t="shared" si="3"/>
        <v>339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5" t="s">
        <v>258</v>
      </c>
      <c r="B148" s="396" t="s">
        <v>263</v>
      </c>
      <c r="C148" s="396"/>
      <c r="D148" s="147">
        <f>SUM('Bukwala SDA Dispensary:Walmer Eye Clinic'!D148)</f>
        <v>185</v>
      </c>
      <c r="E148" s="188">
        <f t="shared" si="3"/>
        <v>185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5"/>
      <c r="B149" s="396" t="s">
        <v>264</v>
      </c>
      <c r="C149" s="396"/>
      <c r="D149" s="147">
        <f>SUM('Bukwala SDA Dispensary:Walmer Eye Clinic'!D149)</f>
        <v>229</v>
      </c>
      <c r="E149" s="188">
        <f t="shared" si="3"/>
        <v>229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5" t="s">
        <v>265</v>
      </c>
      <c r="B150" s="396" t="s">
        <v>266</v>
      </c>
      <c r="C150" s="396"/>
      <c r="D150" s="147">
        <f>SUM('Bukwala SDA Dispensary:Walmer Eye Clinic'!D150)</f>
        <v>212</v>
      </c>
      <c r="E150" s="188">
        <f t="shared" si="3"/>
        <v>212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5"/>
      <c r="B151" s="396" t="s">
        <v>267</v>
      </c>
      <c r="C151" s="396"/>
      <c r="D151" s="147">
        <f>SUM('Bukwala SDA Dispensary:Walmer Eye Clinic'!D151)</f>
        <v>44</v>
      </c>
      <c r="E151" s="188">
        <f t="shared" si="3"/>
        <v>44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5" t="s">
        <v>268</v>
      </c>
      <c r="B152" s="396" t="s">
        <v>269</v>
      </c>
      <c r="C152" s="396"/>
      <c r="D152" s="147">
        <f>SUM('Bukwala SDA Dispensary:Walmer Eye Clinic'!D152)</f>
        <v>101</v>
      </c>
      <c r="E152" s="188">
        <f t="shared" si="3"/>
        <v>101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5"/>
      <c r="B153" s="396" t="s">
        <v>270</v>
      </c>
      <c r="C153" s="396"/>
      <c r="D153" s="147">
        <f>SUM('Bukwala SDA Dispensary:Walmer Eye Clinic'!D153)</f>
        <v>64</v>
      </c>
      <c r="E153" s="188">
        <f t="shared" si="3"/>
        <v>64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5"/>
      <c r="B154" s="396" t="s">
        <v>271</v>
      </c>
      <c r="C154" s="396"/>
      <c r="D154" s="147">
        <f>SUM('Bukwala SDA Dispensary:Walmer Eye Clinic'!D154)</f>
        <v>68</v>
      </c>
      <c r="E154" s="188">
        <f t="shared" si="3"/>
        <v>68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5"/>
      <c r="B155" s="396" t="s">
        <v>272</v>
      </c>
      <c r="C155" s="396"/>
      <c r="D155" s="147">
        <f>SUM('Bukwala SDA Dispensary:Walmer Eye Clinic'!D155)</f>
        <v>40</v>
      </c>
      <c r="E155" s="188">
        <f t="shared" si="3"/>
        <v>40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5"/>
      <c r="B156" s="396" t="s">
        <v>273</v>
      </c>
      <c r="C156" s="396"/>
      <c r="D156" s="147">
        <f>SUM('Bukwala SDA Dispensary:Walmer Eye Clinic'!D156)</f>
        <v>57</v>
      </c>
      <c r="E156" s="188">
        <f t="shared" si="3"/>
        <v>57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5" t="s">
        <v>274</v>
      </c>
      <c r="B157" s="396"/>
      <c r="C157" s="396"/>
      <c r="D157" s="147">
        <f>SUM('Bukwala SDA Dispensary:Walmer Eye Clinic'!D157)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5" t="s">
        <v>258</v>
      </c>
      <c r="B158" s="396" t="s">
        <v>275</v>
      </c>
      <c r="C158" s="396"/>
      <c r="D158" s="147">
        <f>SUM('Bukwala SDA Dispensary:Walmer Eye Clinic'!D158)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5"/>
      <c r="B159" s="396" t="s">
        <v>276</v>
      </c>
      <c r="C159" s="396"/>
      <c r="D159" s="147">
        <f>SUM('Bukwala SDA Dispensary:Walmer Eye Clinic'!D159)</f>
        <v>222</v>
      </c>
      <c r="E159" s="188">
        <f t="shared" si="3"/>
        <v>222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7" t="s">
        <v>277</v>
      </c>
      <c r="B160" s="398"/>
      <c r="C160" s="398"/>
      <c r="D160" s="147">
        <f>SUM('Bukwala SDA Dispensary:Walmer Eye Clinic'!D160)</f>
        <v>1</v>
      </c>
      <c r="E160" s="199">
        <f t="shared" si="3"/>
        <v>1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9" t="s">
        <v>278</v>
      </c>
      <c r="B161" s="400"/>
      <c r="C161" s="400"/>
      <c r="D161" s="400"/>
      <c r="E161" s="401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2"/>
      <c r="B162" s="403"/>
      <c r="C162" s="403"/>
      <c r="D162" s="403"/>
      <c r="E162" s="404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4" t="s">
        <v>279</v>
      </c>
      <c r="B163" s="378" t="s">
        <v>280</v>
      </c>
      <c r="C163" s="379"/>
      <c r="D163" s="205"/>
      <c r="E163" s="206"/>
      <c r="F163" s="380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183"/>
      <c r="T163" s="183"/>
      <c r="U163" s="183"/>
    </row>
    <row r="164" spans="1:21" ht="12" customHeight="1" thickBot="1" x14ac:dyDescent="0.25">
      <c r="A164" s="375"/>
      <c r="B164" s="382" t="s">
        <v>281</v>
      </c>
      <c r="C164" s="383"/>
      <c r="D164" s="147">
        <f>SUM('Bukwala SDA Dispensary:Walmer Eye Clinic'!D164)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5"/>
      <c r="B165" s="384" t="s">
        <v>282</v>
      </c>
      <c r="C165" s="385"/>
      <c r="D165" s="147">
        <f>SUM('Bukwala SDA Dispensary:Walmer Eye Clinic'!D165)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5"/>
      <c r="B166" s="208" t="s">
        <v>283</v>
      </c>
      <c r="C166" s="209"/>
      <c r="D166" s="147">
        <f>SUM('Bukwala SDA Dispensary:Walmer Eye Clinic'!D166)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5"/>
      <c r="B167" s="386" t="s">
        <v>284</v>
      </c>
      <c r="C167" s="387"/>
      <c r="D167" s="147">
        <f>SUM('Bukwala SDA Dispensary:Walmer Eye Clinic'!D167)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5"/>
      <c r="B168" s="388" t="s">
        <v>285</v>
      </c>
      <c r="C168" s="389"/>
      <c r="D168" s="147">
        <f>SUM('Bukwala SDA Dispensary:Walmer Eye Clinic'!D168)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5"/>
      <c r="B169" s="390" t="s">
        <v>286</v>
      </c>
      <c r="C169" s="391"/>
      <c r="D169" s="147">
        <f>SUM('Bukwala SDA Dispensary:Walmer Eye Clinic'!D169)</f>
        <v>43163</v>
      </c>
      <c r="E169" s="207">
        <f t="shared" si="4"/>
        <v>43163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5"/>
      <c r="B170" s="392" t="s">
        <v>287</v>
      </c>
      <c r="C170" s="393"/>
      <c r="D170" s="210"/>
      <c r="E170" s="211"/>
      <c r="F170" s="394"/>
      <c r="G170" s="394"/>
      <c r="H170" s="394"/>
      <c r="I170" s="394"/>
      <c r="J170" s="394"/>
      <c r="K170" s="394"/>
      <c r="L170" s="394"/>
      <c r="M170" s="394"/>
      <c r="N170" s="394"/>
      <c r="O170" s="394"/>
      <c r="P170" s="394"/>
      <c r="Q170" s="394"/>
      <c r="R170" s="394"/>
      <c r="S170" s="183"/>
      <c r="T170" s="183"/>
      <c r="U170" s="183"/>
    </row>
    <row r="171" spans="1:21" ht="11.25" customHeight="1" x14ac:dyDescent="0.2">
      <c r="A171" s="376"/>
      <c r="B171" s="366" t="s">
        <v>288</v>
      </c>
      <c r="C171" s="367"/>
      <c r="D171" s="147">
        <f>SUM('Bukwala SDA Dispensary:Walmer Eye Clinic'!D171)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6"/>
      <c r="B172" s="368" t="s">
        <v>289</v>
      </c>
      <c r="C172" s="369"/>
      <c r="D172" s="147">
        <f>SUM('Bukwala SDA Dispensary:Walmer Eye Clinic'!D172)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6"/>
      <c r="B173" s="370" t="s">
        <v>288</v>
      </c>
      <c r="C173" s="371"/>
      <c r="D173" s="147">
        <f>SUM('Bukwala SDA Dispensary:Walmer Eye Clinic'!D173)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6"/>
      <c r="B174" s="368" t="s">
        <v>289</v>
      </c>
      <c r="C174" s="369"/>
      <c r="D174" s="147">
        <f>SUM('Bukwala SDA Dispensary:Walmer Eye Clinic'!D174)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6"/>
      <c r="B175" s="370" t="s">
        <v>290</v>
      </c>
      <c r="C175" s="371"/>
      <c r="D175" s="147">
        <f>SUM('Bukwala SDA Dispensary:Walmer Eye Clinic'!D175)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7"/>
      <c r="B176" s="372" t="s">
        <v>289</v>
      </c>
      <c r="C176" s="373"/>
      <c r="D176" s="147">
        <f>SUM('Bukwala SDA Dispensary:Walmer Eye Clinic'!D176)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60" t="s">
        <v>292</v>
      </c>
      <c r="C180" s="361"/>
      <c r="D180" s="361"/>
      <c r="E180" s="361"/>
      <c r="F180" s="361"/>
      <c r="G180" s="362"/>
    </row>
    <row r="181" spans="1:21" x14ac:dyDescent="0.2">
      <c r="B181" s="146" t="s">
        <v>293</v>
      </c>
      <c r="C181" s="363" t="s">
        <v>294</v>
      </c>
      <c r="D181" s="363"/>
      <c r="E181" s="363"/>
      <c r="F181" s="363"/>
      <c r="G181" s="220" t="s">
        <v>41</v>
      </c>
    </row>
    <row r="182" spans="1:21" x14ac:dyDescent="0.2">
      <c r="B182" s="146">
        <v>1</v>
      </c>
      <c r="C182" s="364" t="s">
        <v>295</v>
      </c>
      <c r="D182" s="364"/>
      <c r="E182" s="364"/>
      <c r="F182" s="364"/>
      <c r="G182" s="147">
        <f>SUM('Bukwala SDA Dispensary:Walmer Eye Clinic'!G182)</f>
        <v>182</v>
      </c>
    </row>
    <row r="183" spans="1:21" x14ac:dyDescent="0.2">
      <c r="B183" s="146">
        <v>2</v>
      </c>
      <c r="C183" s="364" t="s">
        <v>296</v>
      </c>
      <c r="D183" s="364"/>
      <c r="E183" s="364"/>
      <c r="F183" s="364"/>
      <c r="G183" s="147">
        <f>SUM('Bukwala SDA Dispensary:Walmer Eye Clinic'!G183)</f>
        <v>0</v>
      </c>
    </row>
    <row r="184" spans="1:21" x14ac:dyDescent="0.2">
      <c r="B184" s="146">
        <v>3</v>
      </c>
      <c r="C184" s="364" t="s">
        <v>297</v>
      </c>
      <c r="D184" s="364"/>
      <c r="E184" s="364"/>
      <c r="F184" s="364"/>
      <c r="G184" s="147">
        <f>SUM('Bukwala SDA Dispensary:Walmer Eye Clinic'!G184)</f>
        <v>0</v>
      </c>
    </row>
    <row r="185" spans="1:21" ht="12" thickBot="1" x14ac:dyDescent="0.25">
      <c r="B185" s="221">
        <v>4</v>
      </c>
      <c r="C185" s="365"/>
      <c r="D185" s="365"/>
      <c r="E185" s="365"/>
      <c r="F185" s="365"/>
      <c r="G185" s="147">
        <f>SUM('Bukwala SDA Dispensary:Walmer Eye Clinic'!G185)</f>
        <v>0</v>
      </c>
    </row>
  </sheetData>
  <sheetProtection algorithmName="SHA-512" hashValue="oT6gqAsLts63JCZLQccdmOhIFJsA8+gvxagBcmeA0yJLpbTpV0gNPaqEuDcyBsCsqF7wzkv77xSgjfWcVRkIqA==" saltValue="pB/U4mYsmxbf32hQmNwj4w==" spinCount="100000" sheet="1" objects="1" scenarios="1"/>
  <protectedRanges>
    <protectedRange sqref="P42:Q43 J48:J50 I8:I9 J10:J25 G28:J33 D42:E43 I36:J36 I37:I46 J37:J43 J46 I48:I52 H55:J55 I56:J64 H57:H64 J67:J80 J83:J87 J90:J99 D117:D160 D164:D169 D171:D176 G182:G185 Q8:Q11 Q13:Q27 P29:Q34 P36:Q39 O47:P51 O53:P57 O59:P63 O65:P67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185"/>
  <sheetViews>
    <sheetView topLeftCell="A158" workbookViewId="0">
      <selection activeCell="D187" sqref="D18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Kakamega PGH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235</v>
      </c>
      <c r="J8" s="346">
        <f>SUM(I8:I9)</f>
        <v>539</v>
      </c>
      <c r="K8" s="19"/>
      <c r="L8" s="34">
        <v>1</v>
      </c>
      <c r="M8" s="279" t="s">
        <v>44</v>
      </c>
      <c r="N8" s="278"/>
      <c r="O8" s="278"/>
      <c r="P8" s="276"/>
      <c r="Q8" s="35">
        <v>272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304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96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232</v>
      </c>
      <c r="K10" s="19"/>
      <c r="L10" s="34">
        <v>3</v>
      </c>
      <c r="M10" s="279" t="s">
        <v>48</v>
      </c>
      <c r="N10" s="278"/>
      <c r="O10" s="278"/>
      <c r="P10" s="276"/>
      <c r="Q10" s="35">
        <v>6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232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235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374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63</v>
      </c>
      <c r="K13" s="19"/>
      <c r="L13" s="34">
        <v>6</v>
      </c>
      <c r="M13" s="279" t="s">
        <v>54</v>
      </c>
      <c r="N13" s="278"/>
      <c r="O13" s="278"/>
      <c r="P13" s="276"/>
      <c r="Q13" s="35">
        <v>371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245</v>
      </c>
      <c r="K14" s="19"/>
      <c r="L14" s="34">
        <v>7</v>
      </c>
      <c r="M14" s="279" t="s">
        <v>56</v>
      </c>
      <c r="N14" s="278"/>
      <c r="O14" s="278"/>
      <c r="P14" s="276"/>
      <c r="Q14" s="35">
        <v>4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245</v>
      </c>
      <c r="K15" s="19"/>
      <c r="L15" s="34">
        <v>8</v>
      </c>
      <c r="M15" s="279" t="s">
        <v>58</v>
      </c>
      <c r="N15" s="278"/>
      <c r="O15" s="278"/>
      <c r="P15" s="276"/>
      <c r="Q15" s="35">
        <v>10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127</v>
      </c>
      <c r="K16" s="19"/>
      <c r="L16" s="34">
        <v>9</v>
      </c>
      <c r="M16" s="279" t="s">
        <v>61</v>
      </c>
      <c r="N16" s="278"/>
      <c r="O16" s="278"/>
      <c r="P16" s="276"/>
      <c r="Q16" s="35"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29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14</v>
      </c>
      <c r="K18" s="19"/>
      <c r="L18" s="34">
        <v>11</v>
      </c>
      <c r="M18" s="279" t="s">
        <v>65</v>
      </c>
      <c r="N18" s="278"/>
      <c r="O18" s="278"/>
      <c r="P18" s="276"/>
      <c r="Q18" s="35">
        <v>7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376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18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363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376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18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17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1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1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1</v>
      </c>
      <c r="H28" s="40">
        <v>1</v>
      </c>
      <c r="I28" s="40">
        <v>6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1</v>
      </c>
      <c r="I29" s="40">
        <v>5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7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4</v>
      </c>
      <c r="Q30" s="35">
        <v>1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20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1</v>
      </c>
      <c r="J36" s="36">
        <v>4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75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2</v>
      </c>
      <c r="J37" s="36">
        <v>3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40</v>
      </c>
      <c r="J40" s="36">
        <v>54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78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32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6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127</v>
      </c>
      <c r="J47" s="49">
        <f>SUM(J36:J43,J46,E42:E43)</f>
        <v>61</v>
      </c>
      <c r="K47" s="19"/>
      <c r="L47" s="34">
        <v>1</v>
      </c>
      <c r="M47" s="301" t="s">
        <v>135</v>
      </c>
      <c r="N47" s="34" t="s">
        <v>136</v>
      </c>
      <c r="O47" s="40">
        <v>335</v>
      </c>
      <c r="P47" s="40">
        <v>168</v>
      </c>
      <c r="Q47" s="50">
        <f>IF(ISBLANK(O47),"",SUM(O47:P47))</f>
        <v>503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2</v>
      </c>
      <c r="P48" s="40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0</v>
      </c>
      <c r="J49" s="36">
        <v>4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0</v>
      </c>
      <c r="J50" s="36">
        <v>19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3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27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337</v>
      </c>
      <c r="P52" s="48">
        <f>IF(ISBLANK(P47),"",SUM(P47:P51))</f>
        <v>169</v>
      </c>
      <c r="Q52" s="50">
        <f t="shared" si="1"/>
        <v>506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57</v>
      </c>
      <c r="P53" s="40">
        <v>89</v>
      </c>
      <c r="Q53" s="50">
        <f t="shared" si="1"/>
        <v>146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5</v>
      </c>
      <c r="P54" s="40">
        <v>2</v>
      </c>
      <c r="Q54" s="50">
        <f t="shared" si="1"/>
        <v>7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2</v>
      </c>
      <c r="I55" s="40">
        <v>1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62</v>
      </c>
      <c r="P58" s="48">
        <f>IF(ISBLANK(P53),"",SUM(P53:P57))</f>
        <v>92</v>
      </c>
      <c r="Q58" s="50">
        <f t="shared" si="1"/>
        <v>154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7</v>
      </c>
      <c r="P59" s="40">
        <v>1</v>
      </c>
      <c r="Q59" s="50">
        <f t="shared" si="1"/>
        <v>8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7</v>
      </c>
      <c r="P64" s="48">
        <f>IF(ISBLANK(P59),"",SUM(P59:P63))</f>
        <v>1</v>
      </c>
      <c r="Q64" s="50">
        <f t="shared" si="1"/>
        <v>8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57</v>
      </c>
      <c r="P65" s="40">
        <v>62</v>
      </c>
      <c r="Q65" s="50">
        <f t="shared" si="1"/>
        <v>119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7</v>
      </c>
      <c r="P66" s="40">
        <v>3</v>
      </c>
      <c r="Q66" s="50">
        <f t="shared" si="1"/>
        <v>10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266</v>
      </c>
      <c r="K67" s="19"/>
      <c r="L67" s="34">
        <v>21</v>
      </c>
      <c r="M67" s="302"/>
      <c r="N67" s="34" t="s">
        <v>167</v>
      </c>
      <c r="O67" s="40">
        <v>0</v>
      </c>
      <c r="P67" s="40">
        <v>10</v>
      </c>
      <c r="Q67" s="50">
        <f t="shared" si="1"/>
        <v>10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64</v>
      </c>
      <c r="P68" s="48">
        <f>IF(ISBLANK(P65),"",SUM(P65:P67))</f>
        <v>75</v>
      </c>
      <c r="Q68" s="50">
        <f t="shared" si="1"/>
        <v>139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199</v>
      </c>
      <c r="P70" s="40">
        <v>153</v>
      </c>
      <c r="Q70" s="50">
        <f t="shared" ref="Q70:Q91" si="2">IF(ISBLANK(O70),"",SUM(O70:P70))</f>
        <v>352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277</v>
      </c>
      <c r="K71" s="19"/>
      <c r="L71" s="34">
        <v>24</v>
      </c>
      <c r="M71" s="302"/>
      <c r="N71" s="34" t="s">
        <v>176</v>
      </c>
      <c r="O71" s="40">
        <v>0</v>
      </c>
      <c r="P71" s="40">
        <v>1</v>
      </c>
      <c r="Q71" s="50">
        <f t="shared" si="2"/>
        <v>1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378</v>
      </c>
      <c r="K73" s="19"/>
      <c r="L73" s="34">
        <v>26</v>
      </c>
      <c r="M73" s="303"/>
      <c r="N73" s="48" t="s">
        <v>169</v>
      </c>
      <c r="O73" s="48">
        <f>IF(ISBLANK(O70),"",SUM(O70:O72))</f>
        <v>199</v>
      </c>
      <c r="P73" s="48">
        <f>IF(ISBLANK(P70),"",SUM(P70:P72))</f>
        <v>154</v>
      </c>
      <c r="Q73" s="50">
        <f t="shared" si="2"/>
        <v>353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378</v>
      </c>
      <c r="K74" s="19"/>
      <c r="L74" s="34">
        <v>27</v>
      </c>
      <c r="M74" s="301" t="s">
        <v>146</v>
      </c>
      <c r="N74" s="34" t="s">
        <v>174</v>
      </c>
      <c r="O74" s="40">
        <v>58</v>
      </c>
      <c r="P74" s="40">
        <v>64</v>
      </c>
      <c r="Q74" s="50">
        <f t="shared" si="2"/>
        <v>122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378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58</v>
      </c>
      <c r="P77" s="48">
        <f>IF(ISBLANK(P74),"",SUM(P74:P76))</f>
        <v>64</v>
      </c>
      <c r="Q77" s="50">
        <f t="shared" si="2"/>
        <v>122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3</v>
      </c>
      <c r="P78" s="40">
        <v>3</v>
      </c>
      <c r="Q78" s="50">
        <f t="shared" si="2"/>
        <v>6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3</v>
      </c>
      <c r="P81" s="48">
        <f>IF(ISBLANK(P78),"",SUM(P78:P80))</f>
        <v>3</v>
      </c>
      <c r="Q81" s="50">
        <f t="shared" si="2"/>
        <v>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15</v>
      </c>
      <c r="K83" s="19"/>
      <c r="L83" s="34">
        <v>35</v>
      </c>
      <c r="M83" s="301" t="s">
        <v>188</v>
      </c>
      <c r="N83" s="34" t="s">
        <v>189</v>
      </c>
      <c r="O83" s="40">
        <v>80</v>
      </c>
      <c r="P83" s="40">
        <v>55</v>
      </c>
      <c r="Q83" s="50">
        <f t="shared" si="2"/>
        <v>135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15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1</v>
      </c>
      <c r="Q86" s="50">
        <f t="shared" si="2"/>
        <v>1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80</v>
      </c>
      <c r="P87" s="48">
        <f>IF(ISBLANK(P83),"",SUM(P83:P86))</f>
        <v>56</v>
      </c>
      <c r="Q87" s="50">
        <f t="shared" si="2"/>
        <v>136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326</v>
      </c>
      <c r="P88" s="40">
        <v>160</v>
      </c>
      <c r="Q88" s="50">
        <f t="shared" si="2"/>
        <v>486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70</v>
      </c>
      <c r="P89" s="40">
        <v>47</v>
      </c>
      <c r="Q89" s="50">
        <f t="shared" si="2"/>
        <v>117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9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5</v>
      </c>
      <c r="Q91" s="50">
        <f t="shared" si="2"/>
        <v>5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3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4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5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1</v>
      </c>
      <c r="Q94" s="35">
        <v>14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1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31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1</v>
      </c>
      <c r="K98" s="19"/>
      <c r="L98" s="34">
        <v>5</v>
      </c>
      <c r="M98" s="279" t="s">
        <v>222</v>
      </c>
      <c r="N98" s="276"/>
      <c r="O98" s="40">
        <v>103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4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1000</v>
      </c>
      <c r="Q103" s="35">
        <v>14000</v>
      </c>
    </row>
    <row r="104" spans="2:17" x14ac:dyDescent="0.2">
      <c r="B104" s="275" t="s">
        <v>470</v>
      </c>
      <c r="C104" s="276"/>
      <c r="D104" s="279" t="s">
        <v>509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508</v>
      </c>
      <c r="C105" s="276"/>
      <c r="D105" s="279" t="s">
        <v>376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472</v>
      </c>
      <c r="C106" s="276"/>
      <c r="D106" s="277" t="s">
        <v>510</v>
      </c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 t="s">
        <v>473</v>
      </c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255</v>
      </c>
      <c r="E117" s="76">
        <f>SUM(C117:D117)</f>
        <v>255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228</v>
      </c>
      <c r="E119" s="81">
        <f t="shared" si="3"/>
        <v>228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156</v>
      </c>
      <c r="E120" s="81">
        <f t="shared" si="3"/>
        <v>156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140</v>
      </c>
      <c r="E122" s="81">
        <f t="shared" si="3"/>
        <v>140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130</v>
      </c>
      <c r="E124" s="81">
        <f t="shared" si="3"/>
        <v>130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130</v>
      </c>
      <c r="E126" s="81">
        <f t="shared" si="3"/>
        <v>130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156</v>
      </c>
      <c r="E128" s="81">
        <f t="shared" si="3"/>
        <v>156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140</v>
      </c>
      <c r="E130" s="81">
        <f t="shared" si="3"/>
        <v>140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130</v>
      </c>
      <c r="E132" s="81">
        <f t="shared" si="3"/>
        <v>130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156</v>
      </c>
      <c r="E134" s="81">
        <f t="shared" si="3"/>
        <v>156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140</v>
      </c>
      <c r="E136" s="81">
        <f t="shared" si="3"/>
        <v>140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130</v>
      </c>
      <c r="E138" s="81">
        <f t="shared" si="3"/>
        <v>130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156</v>
      </c>
      <c r="E140" s="81">
        <f t="shared" si="3"/>
        <v>156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140</v>
      </c>
      <c r="E141" s="81">
        <f t="shared" si="3"/>
        <v>140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119</v>
      </c>
      <c r="E145" s="81">
        <f t="shared" si="3"/>
        <v>119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101</v>
      </c>
      <c r="E147" s="81">
        <f t="shared" si="3"/>
        <v>101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72</v>
      </c>
      <c r="E150" s="81">
        <f t="shared" si="3"/>
        <v>72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184</v>
      </c>
      <c r="E152" s="81">
        <f t="shared" si="3"/>
        <v>184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72</v>
      </c>
      <c r="E153" s="81">
        <f t="shared" si="3"/>
        <v>72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132</v>
      </c>
      <c r="E154" s="81">
        <f t="shared" si="3"/>
        <v>132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90</v>
      </c>
      <c r="E155" s="81">
        <f t="shared" si="3"/>
        <v>90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50</v>
      </c>
      <c r="E156" s="81">
        <f t="shared" si="3"/>
        <v>50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511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U185"/>
  <sheetViews>
    <sheetView workbookViewId="0">
      <selection activeCell="M11" sqref="M11:P11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2" t="s">
        <v>30</v>
      </c>
      <c r="Q1" s="483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4" t="s">
        <v>32</v>
      </c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6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20" t="s">
        <v>36</v>
      </c>
      <c r="C5" s="421"/>
      <c r="D5" s="139"/>
      <c r="E5" s="139"/>
      <c r="F5" s="487" t="str">
        <f ca="1">MID(CELL("filename",$A$1),FIND("]",CELL("filename",$A$1))+1,255)</f>
        <v>Lurambi Summary</v>
      </c>
      <c r="G5" s="488"/>
      <c r="H5" s="488"/>
      <c r="I5" s="489"/>
      <c r="J5" s="134"/>
      <c r="K5" s="133"/>
      <c r="L5" s="133"/>
      <c r="M5" s="421" t="s">
        <v>37</v>
      </c>
      <c r="N5" s="421"/>
      <c r="O5" s="490"/>
      <c r="P5" s="488"/>
      <c r="Q5" s="491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6" t="s">
        <v>38</v>
      </c>
      <c r="C7" s="477"/>
      <c r="D7" s="477"/>
      <c r="E7" s="477"/>
      <c r="F7" s="477"/>
      <c r="G7" s="477"/>
      <c r="H7" s="477"/>
      <c r="I7" s="478"/>
      <c r="J7" s="144" t="s">
        <v>39</v>
      </c>
      <c r="K7" s="133"/>
      <c r="L7" s="479" t="s">
        <v>40</v>
      </c>
      <c r="M7" s="477"/>
      <c r="N7" s="477"/>
      <c r="O7" s="477"/>
      <c r="P7" s="478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9" t="s">
        <v>42</v>
      </c>
      <c r="D8" s="418"/>
      <c r="E8" s="418"/>
      <c r="F8" s="419"/>
      <c r="G8" s="412" t="s">
        <v>43</v>
      </c>
      <c r="H8" s="413"/>
      <c r="I8" s="147">
        <f>'Kwisero Summary'!I8</f>
        <v>349</v>
      </c>
      <c r="J8" s="480">
        <f>SUM(I8:I9)</f>
        <v>898</v>
      </c>
      <c r="K8" s="133"/>
      <c r="L8" s="148">
        <v>1</v>
      </c>
      <c r="M8" s="412" t="s">
        <v>44</v>
      </c>
      <c r="N8" s="413"/>
      <c r="O8" s="413"/>
      <c r="P8" s="411"/>
      <c r="Q8" s="147">
        <f>'Kwisero Summary'!Q8</f>
        <v>190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60"/>
      <c r="D9" s="421"/>
      <c r="E9" s="421"/>
      <c r="F9" s="422"/>
      <c r="G9" s="412" t="s">
        <v>45</v>
      </c>
      <c r="H9" s="413"/>
      <c r="I9" s="147">
        <f>'Kwisero Summary'!I9</f>
        <v>549</v>
      </c>
      <c r="J9" s="481"/>
      <c r="K9" s="133"/>
      <c r="L9" s="148">
        <v>2</v>
      </c>
      <c r="M9" s="412" t="s">
        <v>46</v>
      </c>
      <c r="N9" s="413"/>
      <c r="O9" s="413"/>
      <c r="P9" s="411"/>
      <c r="Q9" s="147">
        <f>'Kwisero Summary'!Q9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2" t="s">
        <v>47</v>
      </c>
      <c r="D10" s="413"/>
      <c r="E10" s="413"/>
      <c r="F10" s="413"/>
      <c r="G10" s="413"/>
      <c r="H10" s="413"/>
      <c r="I10" s="411"/>
      <c r="J10" s="147">
        <f>'Kwisero Summary'!J10</f>
        <v>290</v>
      </c>
      <c r="K10" s="133"/>
      <c r="L10" s="148">
        <v>3</v>
      </c>
      <c r="M10" s="412" t="s">
        <v>48</v>
      </c>
      <c r="N10" s="413"/>
      <c r="O10" s="413"/>
      <c r="P10" s="411"/>
      <c r="Q10" s="147">
        <f>'Kwisero Summary'!Q10</f>
        <v>3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2" t="s">
        <v>49</v>
      </c>
      <c r="D11" s="413"/>
      <c r="E11" s="413"/>
      <c r="F11" s="413"/>
      <c r="G11" s="413"/>
      <c r="H11" s="413"/>
      <c r="I11" s="411"/>
      <c r="J11" s="147">
        <f>'Kwisero Summary'!J11</f>
        <v>229</v>
      </c>
      <c r="K11" s="133"/>
      <c r="L11" s="148">
        <v>4</v>
      </c>
      <c r="M11" s="412" t="s">
        <v>50</v>
      </c>
      <c r="N11" s="413"/>
      <c r="O11" s="413"/>
      <c r="P11" s="411"/>
      <c r="Q11" s="147">
        <f>'Kwisero Summary'!Q11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2" t="s">
        <v>51</v>
      </c>
      <c r="D12" s="413"/>
      <c r="E12" s="413"/>
      <c r="F12" s="413"/>
      <c r="G12" s="413"/>
      <c r="H12" s="413"/>
      <c r="I12" s="411"/>
      <c r="J12" s="147">
        <f>'Kwisero Summary'!J12</f>
        <v>74</v>
      </c>
      <c r="K12" s="133"/>
      <c r="L12" s="148">
        <v>5</v>
      </c>
      <c r="M12" s="425" t="s">
        <v>52</v>
      </c>
      <c r="N12" s="426"/>
      <c r="O12" s="426"/>
      <c r="P12" s="427"/>
      <c r="Q12" s="149">
        <f>IF(ISBLANK(Q8),"",SUM(Q8:Q11))</f>
        <v>193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2" t="s">
        <v>53</v>
      </c>
      <c r="D13" s="413"/>
      <c r="E13" s="413"/>
      <c r="F13" s="413"/>
      <c r="G13" s="413"/>
      <c r="H13" s="413"/>
      <c r="I13" s="411"/>
      <c r="J13" s="147">
        <f>'Kwisero Summary'!J13</f>
        <v>141</v>
      </c>
      <c r="K13" s="133"/>
      <c r="L13" s="148">
        <v>6</v>
      </c>
      <c r="M13" s="412" t="s">
        <v>54</v>
      </c>
      <c r="N13" s="413"/>
      <c r="O13" s="413"/>
      <c r="P13" s="411"/>
      <c r="Q13" s="147">
        <f>'Kwisero Summary'!Q13</f>
        <v>184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2" t="s">
        <v>55</v>
      </c>
      <c r="D14" s="413"/>
      <c r="E14" s="413"/>
      <c r="F14" s="413"/>
      <c r="G14" s="413"/>
      <c r="H14" s="413"/>
      <c r="I14" s="411"/>
      <c r="J14" s="147">
        <f>'Kwisero Summary'!J14</f>
        <v>15</v>
      </c>
      <c r="K14" s="133"/>
      <c r="L14" s="148">
        <v>7</v>
      </c>
      <c r="M14" s="412" t="s">
        <v>56</v>
      </c>
      <c r="N14" s="413"/>
      <c r="O14" s="413"/>
      <c r="P14" s="411"/>
      <c r="Q14" s="147">
        <f>'Kwisero Summary'!Q14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2" t="s">
        <v>57</v>
      </c>
      <c r="D15" s="413"/>
      <c r="E15" s="413"/>
      <c r="F15" s="413"/>
      <c r="G15" s="413"/>
      <c r="H15" s="413"/>
      <c r="I15" s="411"/>
      <c r="J15" s="147">
        <f>'Kwisero Summary'!J15</f>
        <v>336</v>
      </c>
      <c r="K15" s="133"/>
      <c r="L15" s="148">
        <v>8</v>
      </c>
      <c r="M15" s="412" t="s">
        <v>58</v>
      </c>
      <c r="N15" s="413"/>
      <c r="O15" s="413"/>
      <c r="P15" s="411"/>
      <c r="Q15" s="147">
        <f>'Kwisero Summary'!Q15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9" t="s">
        <v>59</v>
      </c>
      <c r="D16" s="418"/>
      <c r="E16" s="418"/>
      <c r="F16" s="419"/>
      <c r="G16" s="412" t="s">
        <v>60</v>
      </c>
      <c r="H16" s="413"/>
      <c r="I16" s="411"/>
      <c r="J16" s="147">
        <f>'Kwisero Summary'!J16</f>
        <v>248</v>
      </c>
      <c r="K16" s="133"/>
      <c r="L16" s="148">
        <v>9</v>
      </c>
      <c r="M16" s="412" t="s">
        <v>61</v>
      </c>
      <c r="N16" s="413"/>
      <c r="O16" s="413"/>
      <c r="P16" s="411"/>
      <c r="Q16" s="147">
        <f>'Kwisero Summary'!Q16</f>
        <v>1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60"/>
      <c r="D17" s="421"/>
      <c r="E17" s="421"/>
      <c r="F17" s="422"/>
      <c r="G17" s="412" t="s">
        <v>62</v>
      </c>
      <c r="H17" s="413"/>
      <c r="I17" s="411"/>
      <c r="J17" s="147">
        <f>'Kwisero Summary'!J17</f>
        <v>3</v>
      </c>
      <c r="K17" s="133"/>
      <c r="L17" s="148">
        <v>10</v>
      </c>
      <c r="M17" s="412" t="s">
        <v>63</v>
      </c>
      <c r="N17" s="413"/>
      <c r="O17" s="413"/>
      <c r="P17" s="411"/>
      <c r="Q17" s="147">
        <f>'Kwisero Summary'!Q17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2" t="s">
        <v>64</v>
      </c>
      <c r="D18" s="413"/>
      <c r="E18" s="413"/>
      <c r="F18" s="413"/>
      <c r="G18" s="413"/>
      <c r="H18" s="413"/>
      <c r="I18" s="411"/>
      <c r="J18" s="147">
        <f>'Kwisero Summary'!J18</f>
        <v>122</v>
      </c>
      <c r="K18" s="133"/>
      <c r="L18" s="148">
        <v>11</v>
      </c>
      <c r="M18" s="412" t="s">
        <v>65</v>
      </c>
      <c r="N18" s="413"/>
      <c r="O18" s="413"/>
      <c r="P18" s="411"/>
      <c r="Q18" s="147">
        <f>'Kwisero Summary'!Q18</f>
        <v>6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2" t="s">
        <v>66</v>
      </c>
      <c r="D19" s="413"/>
      <c r="E19" s="413"/>
      <c r="F19" s="413"/>
      <c r="G19" s="413"/>
      <c r="H19" s="413"/>
      <c r="I19" s="411"/>
      <c r="J19" s="147">
        <f>'Kwisero Summary'!J19</f>
        <v>675</v>
      </c>
      <c r="K19" s="133"/>
      <c r="L19" s="148">
        <v>12</v>
      </c>
      <c r="M19" s="412" t="s">
        <v>67</v>
      </c>
      <c r="N19" s="413"/>
      <c r="O19" s="413"/>
      <c r="P19" s="411"/>
      <c r="Q19" s="147">
        <f>'Kwisero Summary'!Q19</f>
        <v>5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2" t="s">
        <v>68</v>
      </c>
      <c r="D20" s="413"/>
      <c r="E20" s="413"/>
      <c r="F20" s="413"/>
      <c r="G20" s="413"/>
      <c r="H20" s="413"/>
      <c r="I20" s="411"/>
      <c r="J20" s="147">
        <f>'Kwisero Summary'!J20</f>
        <v>638</v>
      </c>
      <c r="K20" s="133"/>
      <c r="L20" s="148">
        <v>13</v>
      </c>
      <c r="M20" s="412" t="s">
        <v>69</v>
      </c>
      <c r="N20" s="413"/>
      <c r="O20" s="413"/>
      <c r="P20" s="411"/>
      <c r="Q20" s="147">
        <f>'Kwisero Summary'!Q20</f>
        <v>5</v>
      </c>
    </row>
    <row r="21" spans="2:21" x14ac:dyDescent="0.2">
      <c r="B21" s="146">
        <v>14</v>
      </c>
      <c r="C21" s="412" t="s">
        <v>70</v>
      </c>
      <c r="D21" s="413"/>
      <c r="E21" s="413"/>
      <c r="F21" s="413"/>
      <c r="G21" s="413"/>
      <c r="H21" s="413"/>
      <c r="I21" s="411"/>
      <c r="J21" s="147">
        <f>'Kwisero Summary'!J21</f>
        <v>0</v>
      </c>
      <c r="K21" s="133"/>
      <c r="L21" s="148">
        <v>14</v>
      </c>
      <c r="M21" s="412" t="s">
        <v>71</v>
      </c>
      <c r="N21" s="413"/>
      <c r="O21" s="413"/>
      <c r="P21" s="411"/>
      <c r="Q21" s="147">
        <f>'Kwisero Summary'!Q21</f>
        <v>180</v>
      </c>
    </row>
    <row r="22" spans="2:21" x14ac:dyDescent="0.2">
      <c r="B22" s="146">
        <v>15</v>
      </c>
      <c r="C22" s="412" t="s">
        <v>72</v>
      </c>
      <c r="D22" s="413"/>
      <c r="E22" s="413"/>
      <c r="F22" s="413"/>
      <c r="G22" s="413"/>
      <c r="H22" s="413"/>
      <c r="I22" s="411"/>
      <c r="J22" s="147">
        <f>'Kwisero Summary'!J22</f>
        <v>0</v>
      </c>
      <c r="K22" s="133"/>
      <c r="L22" s="148">
        <v>15</v>
      </c>
      <c r="M22" s="412" t="s">
        <v>73</v>
      </c>
      <c r="N22" s="413"/>
      <c r="O22" s="413"/>
      <c r="P22" s="411"/>
      <c r="Q22" s="147">
        <f>'Kwisero Summary'!Q22</f>
        <v>182</v>
      </c>
    </row>
    <row r="23" spans="2:21" x14ac:dyDescent="0.2">
      <c r="B23" s="146">
        <v>16</v>
      </c>
      <c r="C23" s="412" t="s">
        <v>74</v>
      </c>
      <c r="D23" s="413"/>
      <c r="E23" s="413"/>
      <c r="F23" s="413"/>
      <c r="G23" s="413"/>
      <c r="H23" s="413"/>
      <c r="I23" s="411"/>
      <c r="J23" s="147">
        <f>'Kwisero Summary'!J23</f>
        <v>395</v>
      </c>
      <c r="K23" s="133"/>
      <c r="L23" s="148">
        <v>16</v>
      </c>
      <c r="M23" s="412" t="s">
        <v>75</v>
      </c>
      <c r="N23" s="413"/>
      <c r="O23" s="413"/>
      <c r="P23" s="411"/>
      <c r="Q23" s="147">
        <f>'Kwisero Summary'!Q23</f>
        <v>0</v>
      </c>
    </row>
    <row r="24" spans="2:21" x14ac:dyDescent="0.2">
      <c r="B24" s="146">
        <v>17</v>
      </c>
      <c r="C24" s="412" t="s">
        <v>76</v>
      </c>
      <c r="D24" s="413"/>
      <c r="E24" s="413"/>
      <c r="F24" s="413"/>
      <c r="G24" s="413"/>
      <c r="H24" s="413"/>
      <c r="I24" s="411"/>
      <c r="J24" s="147">
        <f>'Kwisero Summary'!J24</f>
        <v>368</v>
      </c>
      <c r="K24" s="133"/>
      <c r="L24" s="148">
        <v>17</v>
      </c>
      <c r="M24" s="412" t="s">
        <v>77</v>
      </c>
      <c r="N24" s="413"/>
      <c r="O24" s="413"/>
      <c r="P24" s="411"/>
      <c r="Q24" s="147">
        <f>'Kwisero Summary'!Q24</f>
        <v>0</v>
      </c>
    </row>
    <row r="25" spans="2:21" x14ac:dyDescent="0.2">
      <c r="B25" s="146">
        <v>18</v>
      </c>
      <c r="C25" s="412" t="s">
        <v>78</v>
      </c>
      <c r="D25" s="413"/>
      <c r="E25" s="413"/>
      <c r="F25" s="413"/>
      <c r="G25" s="413"/>
      <c r="H25" s="413"/>
      <c r="I25" s="411"/>
      <c r="J25" s="147">
        <f>'Kwisero Summary'!J25</f>
        <v>433</v>
      </c>
      <c r="K25" s="133"/>
      <c r="L25" s="148">
        <v>18</v>
      </c>
      <c r="M25" s="412" t="s">
        <v>79</v>
      </c>
      <c r="N25" s="413"/>
      <c r="O25" s="413"/>
      <c r="P25" s="411"/>
      <c r="Q25" s="147">
        <f>'Kwisero Summary'!Q25</f>
        <v>0</v>
      </c>
    </row>
    <row r="26" spans="2:21" x14ac:dyDescent="0.2">
      <c r="B26" s="410"/>
      <c r="C26" s="413"/>
      <c r="D26" s="413"/>
      <c r="E26" s="413"/>
      <c r="F26" s="413"/>
      <c r="G26" s="413"/>
      <c r="H26" s="413"/>
      <c r="I26" s="413"/>
      <c r="J26" s="411"/>
      <c r="K26" s="133"/>
      <c r="L26" s="148">
        <v>19</v>
      </c>
      <c r="M26" s="412" t="s">
        <v>80</v>
      </c>
      <c r="N26" s="413"/>
      <c r="O26" s="413"/>
      <c r="P26" s="411"/>
      <c r="Q26" s="147">
        <f>'Kwisero Summary'!Q26</f>
        <v>0</v>
      </c>
    </row>
    <row r="27" spans="2:21" x14ac:dyDescent="0.2">
      <c r="B27" s="447" t="s">
        <v>81</v>
      </c>
      <c r="C27" s="426"/>
      <c r="D27" s="426"/>
      <c r="E27" s="426"/>
      <c r="F27" s="427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2" t="s">
        <v>86</v>
      </c>
      <c r="N27" s="413"/>
      <c r="O27" s="413"/>
      <c r="P27" s="411"/>
      <c r="Q27" s="147">
        <f>'Kwisero Summary'!Q27</f>
        <v>0</v>
      </c>
    </row>
    <row r="28" spans="2:21" x14ac:dyDescent="0.2">
      <c r="B28" s="146">
        <v>1</v>
      </c>
      <c r="C28" s="412" t="s">
        <v>87</v>
      </c>
      <c r="D28" s="413"/>
      <c r="E28" s="413"/>
      <c r="F28" s="411"/>
      <c r="G28" s="147">
        <f>'Kwisero Summary'!G28</f>
        <v>0</v>
      </c>
      <c r="H28" s="147">
        <f>'Kwisero Summary'!H28</f>
        <v>0</v>
      </c>
      <c r="I28" s="147">
        <f>'Kwisero Summary'!I28</f>
        <v>0</v>
      </c>
      <c r="J28" s="147">
        <f>'Kwisero Summary'!J28</f>
        <v>0</v>
      </c>
      <c r="K28" s="133"/>
      <c r="L28" s="425" t="s">
        <v>88</v>
      </c>
      <c r="M28" s="426"/>
      <c r="N28" s="426"/>
      <c r="O28" s="427"/>
      <c r="P28" s="150" t="s">
        <v>89</v>
      </c>
      <c r="Q28" s="152" t="s">
        <v>90</v>
      </c>
    </row>
    <row r="29" spans="2:21" x14ac:dyDescent="0.2">
      <c r="B29" s="146">
        <v>2</v>
      </c>
      <c r="C29" s="412" t="s">
        <v>91</v>
      </c>
      <c r="D29" s="413"/>
      <c r="E29" s="413"/>
      <c r="F29" s="411"/>
      <c r="G29" s="147">
        <f>'Kwisero Summary'!G29</f>
        <v>0</v>
      </c>
      <c r="H29" s="147">
        <f>'Kwisero Summary'!H29</f>
        <v>0</v>
      </c>
      <c r="I29" s="147">
        <f>'Kwisero Summary'!I29</f>
        <v>0</v>
      </c>
      <c r="J29" s="147">
        <f>'Kwisero Summary'!J29</f>
        <v>0</v>
      </c>
      <c r="K29" s="133"/>
      <c r="L29" s="148">
        <v>21</v>
      </c>
      <c r="M29" s="412" t="s">
        <v>92</v>
      </c>
      <c r="N29" s="413"/>
      <c r="O29" s="411"/>
      <c r="P29" s="147">
        <f>'Kwisero Summary'!P29</f>
        <v>0</v>
      </c>
      <c r="Q29" s="147">
        <f>'Kwisero Summary'!Q29</f>
        <v>0</v>
      </c>
    </row>
    <row r="30" spans="2:21" x14ac:dyDescent="0.2">
      <c r="B30" s="146">
        <v>3</v>
      </c>
      <c r="C30" s="412" t="s">
        <v>93</v>
      </c>
      <c r="D30" s="413"/>
      <c r="E30" s="413"/>
      <c r="F30" s="411"/>
      <c r="G30" s="147">
        <f>'Kwisero Summary'!G30</f>
        <v>0</v>
      </c>
      <c r="H30" s="147">
        <f>'Kwisero Summary'!H30</f>
        <v>0</v>
      </c>
      <c r="I30" s="147">
        <f>'Kwisero Summary'!I30</f>
        <v>0</v>
      </c>
      <c r="J30" s="147">
        <f>'Kwisero Summary'!J30</f>
        <v>0</v>
      </c>
      <c r="K30" s="133"/>
      <c r="L30" s="148">
        <v>22</v>
      </c>
      <c r="M30" s="412" t="s">
        <v>94</v>
      </c>
      <c r="N30" s="413"/>
      <c r="O30" s="411"/>
      <c r="P30" s="147">
        <f>'Kwisero Summary'!P30</f>
        <v>0</v>
      </c>
      <c r="Q30" s="147">
        <f>'Kwisero Summary'!Q30</f>
        <v>0</v>
      </c>
    </row>
    <row r="31" spans="2:21" x14ac:dyDescent="0.2">
      <c r="B31" s="146">
        <v>4</v>
      </c>
      <c r="C31" s="412" t="s">
        <v>95</v>
      </c>
      <c r="D31" s="413"/>
      <c r="E31" s="413"/>
      <c r="F31" s="411"/>
      <c r="G31" s="147">
        <f>'Kwisero Summary'!G31</f>
        <v>0</v>
      </c>
      <c r="H31" s="147">
        <f>'Kwisero Summary'!H31</f>
        <v>0</v>
      </c>
      <c r="I31" s="147">
        <f>'Kwisero Summary'!I31</f>
        <v>0</v>
      </c>
      <c r="J31" s="147">
        <f>'Kwisero Summary'!J31</f>
        <v>0</v>
      </c>
      <c r="K31" s="133"/>
      <c r="L31" s="148">
        <v>23</v>
      </c>
      <c r="M31" s="412" t="s">
        <v>96</v>
      </c>
      <c r="N31" s="413"/>
      <c r="O31" s="411"/>
      <c r="P31" s="147">
        <f>'Kwisero Summary'!P31</f>
        <v>0</v>
      </c>
      <c r="Q31" s="147">
        <f>'Kwisero Summary'!Q31</f>
        <v>0</v>
      </c>
    </row>
    <row r="32" spans="2:21" x14ac:dyDescent="0.2">
      <c r="B32" s="146">
        <v>5</v>
      </c>
      <c r="C32" s="412" t="s">
        <v>97</v>
      </c>
      <c r="D32" s="413"/>
      <c r="E32" s="413"/>
      <c r="F32" s="411"/>
      <c r="G32" s="147">
        <f>'Kwisero Summary'!G32</f>
        <v>0</v>
      </c>
      <c r="H32" s="147">
        <f>'Kwisero Summary'!H32</f>
        <v>0</v>
      </c>
      <c r="I32" s="147">
        <f>'Kwisero Summary'!I32</f>
        <v>0</v>
      </c>
      <c r="J32" s="147">
        <f>'Kwisero Summary'!J32</f>
        <v>0</v>
      </c>
      <c r="K32" s="133"/>
      <c r="L32" s="148">
        <v>24</v>
      </c>
      <c r="M32" s="412" t="s">
        <v>98</v>
      </c>
      <c r="N32" s="413"/>
      <c r="O32" s="411"/>
      <c r="P32" s="147">
        <f>'Kwisero Summary'!P32</f>
        <v>0</v>
      </c>
      <c r="Q32" s="147">
        <f>'Kwisero Summary'!Q32</f>
        <v>0</v>
      </c>
    </row>
    <row r="33" spans="2:17" x14ac:dyDescent="0.2">
      <c r="B33" s="146">
        <v>6</v>
      </c>
      <c r="C33" s="412" t="s">
        <v>99</v>
      </c>
      <c r="D33" s="413"/>
      <c r="E33" s="413"/>
      <c r="F33" s="411"/>
      <c r="G33" s="147">
        <f>'Kwisero Summary'!G33</f>
        <v>0</v>
      </c>
      <c r="H33" s="147">
        <f>'Kwisero Summary'!H33</f>
        <v>0</v>
      </c>
      <c r="I33" s="147">
        <f>'Kwisero Summary'!I33</f>
        <v>0</v>
      </c>
      <c r="J33" s="147">
        <f>'Kwisero Summary'!J33</f>
        <v>0</v>
      </c>
      <c r="K33" s="133"/>
      <c r="L33" s="148">
        <v>25</v>
      </c>
      <c r="M33" s="412" t="s">
        <v>100</v>
      </c>
      <c r="N33" s="413"/>
      <c r="O33" s="411"/>
      <c r="P33" s="147">
        <f>'Kwisero Summary'!P33</f>
        <v>0</v>
      </c>
      <c r="Q33" s="147">
        <f>'Kwisero Summary'!Q33</f>
        <v>0</v>
      </c>
    </row>
    <row r="34" spans="2:17" x14ac:dyDescent="0.2">
      <c r="B34" s="410"/>
      <c r="C34" s="413"/>
      <c r="D34" s="413"/>
      <c r="E34" s="413"/>
      <c r="F34" s="413"/>
      <c r="G34" s="413"/>
      <c r="H34" s="413"/>
      <c r="I34" s="413"/>
      <c r="J34" s="411"/>
      <c r="K34" s="133"/>
      <c r="L34" s="148">
        <v>26</v>
      </c>
      <c r="M34" s="412" t="s">
        <v>101</v>
      </c>
      <c r="N34" s="413"/>
      <c r="O34" s="411"/>
      <c r="P34" s="147">
        <f>'Kwisero Summary'!P34</f>
        <v>0</v>
      </c>
      <c r="Q34" s="147">
        <f>'Kwisero Summary'!Q34</f>
        <v>0</v>
      </c>
    </row>
    <row r="35" spans="2:17" x14ac:dyDescent="0.2">
      <c r="B35" s="447" t="s">
        <v>102</v>
      </c>
      <c r="C35" s="426"/>
      <c r="D35" s="426"/>
      <c r="E35" s="426"/>
      <c r="F35" s="426"/>
      <c r="G35" s="426"/>
      <c r="H35" s="427"/>
      <c r="I35" s="150" t="s">
        <v>103</v>
      </c>
      <c r="J35" s="151" t="s">
        <v>104</v>
      </c>
      <c r="K35" s="133"/>
      <c r="L35" s="412"/>
      <c r="M35" s="413"/>
      <c r="N35" s="413"/>
      <c r="O35" s="411"/>
      <c r="P35" s="425" t="s">
        <v>41</v>
      </c>
      <c r="Q35" s="461"/>
    </row>
    <row r="36" spans="2:17" x14ac:dyDescent="0.2">
      <c r="B36" s="146">
        <v>1</v>
      </c>
      <c r="C36" s="464" t="s">
        <v>105</v>
      </c>
      <c r="D36" s="465"/>
      <c r="E36" s="466"/>
      <c r="F36" s="412" t="s">
        <v>106</v>
      </c>
      <c r="G36" s="413"/>
      <c r="H36" s="411"/>
      <c r="I36" s="147">
        <f>'Kwisero Summary'!I36</f>
        <v>6</v>
      </c>
      <c r="J36" s="147">
        <f>'Kwisero Summary'!J36</f>
        <v>10</v>
      </c>
      <c r="K36" s="133"/>
      <c r="L36" s="148">
        <v>27</v>
      </c>
      <c r="M36" s="473" t="s">
        <v>107</v>
      </c>
      <c r="N36" s="412" t="s">
        <v>108</v>
      </c>
      <c r="O36" s="411"/>
      <c r="P36" s="462">
        <f>'Kwisero Summary'!P36</f>
        <v>1</v>
      </c>
      <c r="Q36" s="463">
        <f>'Kwisero Summary'!Q36</f>
        <v>0</v>
      </c>
    </row>
    <row r="37" spans="2:17" x14ac:dyDescent="0.2">
      <c r="B37" s="146">
        <v>2</v>
      </c>
      <c r="C37" s="467"/>
      <c r="D37" s="468"/>
      <c r="E37" s="469"/>
      <c r="F37" s="412" t="s">
        <v>109</v>
      </c>
      <c r="G37" s="413"/>
      <c r="H37" s="411"/>
      <c r="I37" s="147">
        <f>'Kwisero Summary'!I37</f>
        <v>16</v>
      </c>
      <c r="J37" s="147">
        <f>'Kwisero Summary'!J37</f>
        <v>36</v>
      </c>
      <c r="K37" s="133"/>
      <c r="L37" s="148">
        <v>28</v>
      </c>
      <c r="M37" s="474"/>
      <c r="N37" s="412" t="s">
        <v>110</v>
      </c>
      <c r="O37" s="411"/>
      <c r="P37" s="462">
        <f>'Kwisero Summary'!P37</f>
        <v>12</v>
      </c>
      <c r="Q37" s="463">
        <f>'Kwisero Summary'!Q37</f>
        <v>0</v>
      </c>
    </row>
    <row r="38" spans="2:17" x14ac:dyDescent="0.2">
      <c r="B38" s="146">
        <v>3</v>
      </c>
      <c r="C38" s="470"/>
      <c r="D38" s="471"/>
      <c r="E38" s="472"/>
      <c r="F38" s="412" t="s">
        <v>111</v>
      </c>
      <c r="G38" s="413"/>
      <c r="H38" s="411"/>
      <c r="I38" s="147">
        <f>'Kwisero Summary'!I38</f>
        <v>2</v>
      </c>
      <c r="J38" s="147">
        <f>'Kwisero Summary'!J38</f>
        <v>0</v>
      </c>
      <c r="K38" s="133"/>
      <c r="L38" s="148">
        <v>29</v>
      </c>
      <c r="M38" s="474"/>
      <c r="N38" s="412" t="s">
        <v>112</v>
      </c>
      <c r="O38" s="411"/>
      <c r="P38" s="462">
        <f>'Kwisero Summary'!P38</f>
        <v>20</v>
      </c>
      <c r="Q38" s="463">
        <f>'Kwisero Summary'!Q38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2"/>
      <c r="G39" s="413"/>
      <c r="H39" s="411"/>
      <c r="I39" s="147">
        <f>'Kwisero Summary'!I39</f>
        <v>4</v>
      </c>
      <c r="J39" s="147">
        <f>'Kwisero Summary'!J39</f>
        <v>22</v>
      </c>
      <c r="K39" s="133"/>
      <c r="L39" s="148">
        <v>30</v>
      </c>
      <c r="M39" s="475"/>
      <c r="N39" s="412" t="s">
        <v>114</v>
      </c>
      <c r="O39" s="411"/>
      <c r="P39" s="462">
        <f>'Kwisero Summary'!P39</f>
        <v>11</v>
      </c>
      <c r="Q39" s="463">
        <f>'Kwisero Summary'!Q39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2" t="s">
        <v>116</v>
      </c>
      <c r="G40" s="413"/>
      <c r="H40" s="411"/>
      <c r="I40" s="147">
        <f>'Kwisero Summary'!I40</f>
        <v>96</v>
      </c>
      <c r="J40" s="147">
        <f>'Kwisero Summary'!J40</f>
        <v>278</v>
      </c>
      <c r="K40" s="133"/>
      <c r="L40" s="412"/>
      <c r="M40" s="413"/>
      <c r="N40" s="413"/>
      <c r="O40" s="413"/>
      <c r="P40" s="413"/>
      <c r="Q40" s="434"/>
    </row>
    <row r="41" spans="2:17" x14ac:dyDescent="0.2">
      <c r="B41" s="146">
        <v>6</v>
      </c>
      <c r="C41" s="155" t="s">
        <v>117</v>
      </c>
      <c r="D41" s="156"/>
      <c r="E41" s="157"/>
      <c r="F41" s="412" t="s">
        <v>118</v>
      </c>
      <c r="G41" s="413"/>
      <c r="H41" s="411"/>
      <c r="I41" s="147">
        <f>'Kwisero Summary'!I41</f>
        <v>237</v>
      </c>
      <c r="J41" s="147">
        <f>'Kwisero Summary'!J41</f>
        <v>114</v>
      </c>
      <c r="K41" s="133"/>
      <c r="L41" s="425" t="s">
        <v>119</v>
      </c>
      <c r="M41" s="426"/>
      <c r="N41" s="426"/>
      <c r="O41" s="427"/>
      <c r="P41" s="425" t="s">
        <v>41</v>
      </c>
      <c r="Q41" s="461"/>
    </row>
    <row r="42" spans="2:17" x14ac:dyDescent="0.2">
      <c r="B42" s="146">
        <v>7</v>
      </c>
      <c r="C42" s="155" t="s">
        <v>120</v>
      </c>
      <c r="D42" s="147">
        <f>'Kwisero Summary'!D42</f>
        <v>2</v>
      </c>
      <c r="E42" s="147">
        <f>'Kwisero Summary'!E42</f>
        <v>0</v>
      </c>
      <c r="F42" s="412" t="s">
        <v>121</v>
      </c>
      <c r="G42" s="413"/>
      <c r="H42" s="411"/>
      <c r="I42" s="147">
        <f>'Kwisero Summary'!I42</f>
        <v>6</v>
      </c>
      <c r="J42" s="147">
        <f>'Kwisero Summary'!J42</f>
        <v>3</v>
      </c>
      <c r="K42" s="133"/>
      <c r="L42" s="148">
        <v>1</v>
      </c>
      <c r="M42" s="412" t="s">
        <v>122</v>
      </c>
      <c r="N42" s="413"/>
      <c r="O42" s="411"/>
      <c r="P42" s="462">
        <f>'Kwisero Summary'!P42</f>
        <v>0</v>
      </c>
      <c r="Q42" s="463">
        <f>'Kwisero Summary'!Q42</f>
        <v>0</v>
      </c>
    </row>
    <row r="43" spans="2:17" x14ac:dyDescent="0.2">
      <c r="B43" s="146">
        <v>8</v>
      </c>
      <c r="C43" s="155" t="s">
        <v>123</v>
      </c>
      <c r="D43" s="147">
        <f>'Kwisero Summary'!D43</f>
        <v>0</v>
      </c>
      <c r="E43" s="147">
        <f>'Kwisero Summary'!E43</f>
        <v>0</v>
      </c>
      <c r="F43" s="412" t="s">
        <v>124</v>
      </c>
      <c r="G43" s="413"/>
      <c r="H43" s="411"/>
      <c r="I43" s="147">
        <f>'Kwisero Summary'!I43</f>
        <v>0</v>
      </c>
      <c r="J43" s="147">
        <f>'Kwisero Summary'!J43</f>
        <v>0</v>
      </c>
      <c r="K43" s="133"/>
      <c r="L43" s="148">
        <v>2</v>
      </c>
      <c r="M43" s="412" t="s">
        <v>125</v>
      </c>
      <c r="N43" s="413"/>
      <c r="O43" s="411"/>
      <c r="P43" s="462">
        <f>'Kwisero Summary'!P43</f>
        <v>0</v>
      </c>
      <c r="Q43" s="463">
        <f>'Kwisero Summary'!Q43</f>
        <v>0</v>
      </c>
    </row>
    <row r="44" spans="2:17" x14ac:dyDescent="0.2">
      <c r="B44" s="146">
        <v>9</v>
      </c>
      <c r="C44" s="459" t="s">
        <v>126</v>
      </c>
      <c r="D44" s="418"/>
      <c r="E44" s="419"/>
      <c r="F44" s="412" t="s">
        <v>127</v>
      </c>
      <c r="G44" s="413"/>
      <c r="H44" s="411"/>
      <c r="I44" s="147">
        <f>'Kwisero Summary'!I44</f>
        <v>40</v>
      </c>
      <c r="J44" s="158"/>
      <c r="K44" s="133"/>
      <c r="L44" s="412"/>
      <c r="M44" s="413"/>
      <c r="N44" s="413"/>
      <c r="O44" s="413"/>
      <c r="P44" s="413"/>
      <c r="Q44" s="434"/>
    </row>
    <row r="45" spans="2:17" x14ac:dyDescent="0.2">
      <c r="B45" s="146">
        <v>10</v>
      </c>
      <c r="C45" s="460"/>
      <c r="D45" s="421"/>
      <c r="E45" s="422"/>
      <c r="F45" s="412" t="s">
        <v>128</v>
      </c>
      <c r="G45" s="413"/>
      <c r="H45" s="411"/>
      <c r="I45" s="147">
        <f>'Kwisero Summary'!I45</f>
        <v>0</v>
      </c>
      <c r="J45" s="158"/>
      <c r="K45" s="133"/>
      <c r="L45" s="425" t="s">
        <v>129</v>
      </c>
      <c r="M45" s="426"/>
      <c r="N45" s="426"/>
      <c r="O45" s="426"/>
      <c r="P45" s="426"/>
      <c r="Q45" s="461"/>
    </row>
    <row r="46" spans="2:17" x14ac:dyDescent="0.2">
      <c r="B46" s="146">
        <v>11</v>
      </c>
      <c r="C46" s="412" t="s">
        <v>130</v>
      </c>
      <c r="D46" s="413"/>
      <c r="E46" s="413"/>
      <c r="F46" s="413"/>
      <c r="G46" s="413"/>
      <c r="H46" s="411"/>
      <c r="I46" s="147">
        <f>'Kwisero Summary'!I46</f>
        <v>58</v>
      </c>
      <c r="J46" s="147">
        <f>'Kwisero Summary'!J46</f>
        <v>11</v>
      </c>
      <c r="K46" s="133"/>
      <c r="L46" s="425" t="s">
        <v>131</v>
      </c>
      <c r="M46" s="426"/>
      <c r="N46" s="427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8" t="s">
        <v>134</v>
      </c>
      <c r="D47" s="449"/>
      <c r="E47" s="449"/>
      <c r="F47" s="449"/>
      <c r="G47" s="449"/>
      <c r="H47" s="450"/>
      <c r="I47" s="159">
        <f>SUM(I36:I46,D42:D43)</f>
        <v>467</v>
      </c>
      <c r="J47" s="160">
        <f>SUM(J36:J43,J46,E42:E43)</f>
        <v>474</v>
      </c>
      <c r="K47" s="133"/>
      <c r="L47" s="148">
        <v>1</v>
      </c>
      <c r="M47" s="435" t="s">
        <v>135</v>
      </c>
      <c r="N47" s="148" t="s">
        <v>136</v>
      </c>
      <c r="O47" s="147">
        <f>'Kwisero Summary'!O47</f>
        <v>706</v>
      </c>
      <c r="P47" s="147">
        <f>'Kwisero Summary'!P47</f>
        <v>552</v>
      </c>
      <c r="Q47" s="161">
        <f>IF(ISBLANK(O47),"",SUM(O47:P47))</f>
        <v>1258</v>
      </c>
    </row>
    <row r="48" spans="2:17" x14ac:dyDescent="0.2">
      <c r="B48" s="146">
        <v>13</v>
      </c>
      <c r="C48" s="412" t="s">
        <v>137</v>
      </c>
      <c r="D48" s="413"/>
      <c r="E48" s="413"/>
      <c r="F48" s="413"/>
      <c r="G48" s="413"/>
      <c r="H48" s="411"/>
      <c r="I48" s="147">
        <f>'Kwisero Summary'!I48</f>
        <v>0</v>
      </c>
      <c r="J48" s="147">
        <f>'Kwisero Summary'!J48</f>
        <v>0</v>
      </c>
      <c r="K48" s="133"/>
      <c r="L48" s="148">
        <v>2</v>
      </c>
      <c r="M48" s="436"/>
      <c r="N48" s="148" t="s">
        <v>138</v>
      </c>
      <c r="O48" s="147">
        <f>'Kwisero Summary'!O48</f>
        <v>13</v>
      </c>
      <c r="P48" s="147">
        <f>'Kwisero Summary'!P48</f>
        <v>4</v>
      </c>
      <c r="Q48" s="161">
        <f t="shared" ref="Q48:Q68" si="1">IF(ISBLANK(O48),"",SUM(O48:P48))</f>
        <v>17</v>
      </c>
    </row>
    <row r="49" spans="2:17" x14ac:dyDescent="0.2">
      <c r="B49" s="146">
        <v>14</v>
      </c>
      <c r="C49" s="412" t="s">
        <v>139</v>
      </c>
      <c r="D49" s="413"/>
      <c r="E49" s="413"/>
      <c r="F49" s="413"/>
      <c r="G49" s="413"/>
      <c r="H49" s="411"/>
      <c r="I49" s="147">
        <f>'Kwisero Summary'!I49</f>
        <v>2</v>
      </c>
      <c r="J49" s="147">
        <f>'Kwisero Summary'!J49</f>
        <v>0</v>
      </c>
      <c r="K49" s="133"/>
      <c r="L49" s="148">
        <v>3</v>
      </c>
      <c r="M49" s="436"/>
      <c r="N49" s="148" t="s">
        <v>140</v>
      </c>
      <c r="O49" s="147">
        <f>'Kwisero Summary'!O49</f>
        <v>2</v>
      </c>
      <c r="P49" s="147">
        <f>'Kwisero Summary'!P49</f>
        <v>1</v>
      </c>
      <c r="Q49" s="161">
        <f t="shared" si="1"/>
        <v>3</v>
      </c>
    </row>
    <row r="50" spans="2:17" x14ac:dyDescent="0.2">
      <c r="B50" s="146">
        <v>15</v>
      </c>
      <c r="C50" s="412" t="s">
        <v>141</v>
      </c>
      <c r="D50" s="413"/>
      <c r="E50" s="413"/>
      <c r="F50" s="413"/>
      <c r="G50" s="413"/>
      <c r="H50" s="411"/>
      <c r="I50" s="147">
        <f>'Kwisero Summary'!I50</f>
        <v>8</v>
      </c>
      <c r="J50" s="147">
        <f>'Kwisero Summary'!J50</f>
        <v>0</v>
      </c>
      <c r="K50" s="133"/>
      <c r="L50" s="148">
        <v>4</v>
      </c>
      <c r="M50" s="436"/>
      <c r="N50" s="148" t="s">
        <v>142</v>
      </c>
      <c r="O50" s="147">
        <f>'Kwisero Summary'!O50</f>
        <v>0</v>
      </c>
      <c r="P50" s="147">
        <f>'Kwisero Summary'!P50</f>
        <v>1</v>
      </c>
      <c r="Q50" s="161">
        <f t="shared" si="1"/>
        <v>1</v>
      </c>
    </row>
    <row r="51" spans="2:17" x14ac:dyDescent="0.2">
      <c r="B51" s="146">
        <v>16</v>
      </c>
      <c r="C51" s="451" t="s">
        <v>143</v>
      </c>
      <c r="D51" s="452"/>
      <c r="E51" s="452"/>
      <c r="F51" s="453"/>
      <c r="G51" s="457" t="s">
        <v>117</v>
      </c>
      <c r="H51" s="458"/>
      <c r="I51" s="147">
        <f>'Kwisero Summary'!I51</f>
        <v>6</v>
      </c>
      <c r="J51" s="158"/>
      <c r="K51" s="133"/>
      <c r="L51" s="148">
        <v>5</v>
      </c>
      <c r="M51" s="436"/>
      <c r="N51" s="148" t="s">
        <v>144</v>
      </c>
      <c r="O51" s="147">
        <f>'Kwisero Summary'!O51</f>
        <v>0</v>
      </c>
      <c r="P51" s="147">
        <f>'Kwisero Summary'!P51</f>
        <v>0</v>
      </c>
      <c r="Q51" s="161">
        <f t="shared" si="1"/>
        <v>0</v>
      </c>
    </row>
    <row r="52" spans="2:17" x14ac:dyDescent="0.2">
      <c r="B52" s="146">
        <v>17</v>
      </c>
      <c r="C52" s="454"/>
      <c r="D52" s="455"/>
      <c r="E52" s="455"/>
      <c r="F52" s="456"/>
      <c r="G52" s="457" t="s">
        <v>120</v>
      </c>
      <c r="H52" s="458"/>
      <c r="I52" s="147">
        <f>'Kwisero Summary'!I52</f>
        <v>43</v>
      </c>
      <c r="J52" s="158"/>
      <c r="K52" s="133"/>
      <c r="L52" s="148">
        <v>6</v>
      </c>
      <c r="M52" s="437"/>
      <c r="N52" s="159" t="s">
        <v>145</v>
      </c>
      <c r="O52" s="159">
        <f>IF(ISBLANK(O47),"",SUM(O47:O51))</f>
        <v>721</v>
      </c>
      <c r="P52" s="159">
        <f>IF(ISBLANK(P47),"",SUM(P47:P51))</f>
        <v>558</v>
      </c>
      <c r="Q52" s="161">
        <f t="shared" si="1"/>
        <v>1279</v>
      </c>
    </row>
    <row r="53" spans="2:17" x14ac:dyDescent="0.2">
      <c r="B53" s="410"/>
      <c r="C53" s="413"/>
      <c r="D53" s="413"/>
      <c r="E53" s="413"/>
      <c r="F53" s="413"/>
      <c r="G53" s="413"/>
      <c r="H53" s="413"/>
      <c r="I53" s="413"/>
      <c r="J53" s="411"/>
      <c r="K53" s="133"/>
      <c r="L53" s="148">
        <v>7</v>
      </c>
      <c r="M53" s="435" t="s">
        <v>146</v>
      </c>
      <c r="N53" s="148" t="s">
        <v>136</v>
      </c>
      <c r="O53" s="147">
        <f>'Kwisero Summary'!O53</f>
        <v>715</v>
      </c>
      <c r="P53" s="147">
        <f>'Kwisero Summary'!P53</f>
        <v>621</v>
      </c>
      <c r="Q53" s="161">
        <f t="shared" si="1"/>
        <v>1336</v>
      </c>
    </row>
    <row r="54" spans="2:17" x14ac:dyDescent="0.2">
      <c r="B54" s="447" t="s">
        <v>147</v>
      </c>
      <c r="C54" s="426"/>
      <c r="D54" s="426"/>
      <c r="E54" s="426"/>
      <c r="F54" s="426"/>
      <c r="G54" s="427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6"/>
      <c r="N54" s="148" t="s">
        <v>138</v>
      </c>
      <c r="O54" s="147">
        <f>'Kwisero Summary'!O54</f>
        <v>23</v>
      </c>
      <c r="P54" s="147">
        <f>'Kwisero Summary'!P54</f>
        <v>12</v>
      </c>
      <c r="Q54" s="161">
        <f t="shared" si="1"/>
        <v>35</v>
      </c>
    </row>
    <row r="55" spans="2:17" x14ac:dyDescent="0.2">
      <c r="B55" s="146">
        <v>1</v>
      </c>
      <c r="C55" s="412" t="s">
        <v>151</v>
      </c>
      <c r="D55" s="413"/>
      <c r="E55" s="413"/>
      <c r="F55" s="413"/>
      <c r="G55" s="411"/>
      <c r="H55" s="147">
        <f>'Kwisero Summary'!H55</f>
        <v>3</v>
      </c>
      <c r="I55" s="147">
        <f>'Kwisero Summary'!I55</f>
        <v>35</v>
      </c>
      <c r="J55" s="147">
        <f>'Kwisero Summary'!J55</f>
        <v>0</v>
      </c>
      <c r="K55" s="133"/>
      <c r="L55" s="148">
        <v>9</v>
      </c>
      <c r="M55" s="436"/>
      <c r="N55" s="148" t="s">
        <v>140</v>
      </c>
      <c r="O55" s="147">
        <f>'Kwisero Summary'!O55</f>
        <v>4</v>
      </c>
      <c r="P55" s="147">
        <f>'Kwisero Summary'!P55</f>
        <v>3</v>
      </c>
      <c r="Q55" s="161">
        <f t="shared" si="1"/>
        <v>7</v>
      </c>
    </row>
    <row r="56" spans="2:17" x14ac:dyDescent="0.2">
      <c r="B56" s="146">
        <v>2</v>
      </c>
      <c r="C56" s="412" t="s">
        <v>152</v>
      </c>
      <c r="D56" s="413"/>
      <c r="E56" s="413"/>
      <c r="F56" s="413"/>
      <c r="G56" s="411"/>
      <c r="H56" s="156"/>
      <c r="I56" s="147">
        <f>'Kwisero Summary'!I56</f>
        <v>0</v>
      </c>
      <c r="J56" s="147">
        <f>'Kwisero Summary'!J56</f>
        <v>0</v>
      </c>
      <c r="K56" s="133"/>
      <c r="L56" s="148">
        <v>10</v>
      </c>
      <c r="M56" s="436"/>
      <c r="N56" s="148" t="s">
        <v>142</v>
      </c>
      <c r="O56" s="147">
        <f>'Kwisero Summary'!O56</f>
        <v>5</v>
      </c>
      <c r="P56" s="147">
        <f>'Kwisero Summary'!P56</f>
        <v>6</v>
      </c>
      <c r="Q56" s="161">
        <f t="shared" si="1"/>
        <v>11</v>
      </c>
    </row>
    <row r="57" spans="2:17" x14ac:dyDescent="0.2">
      <c r="B57" s="146">
        <v>3</v>
      </c>
      <c r="C57" s="412" t="s">
        <v>153</v>
      </c>
      <c r="D57" s="413"/>
      <c r="E57" s="413"/>
      <c r="F57" s="413"/>
      <c r="G57" s="411"/>
      <c r="H57" s="147">
        <f>'Kwisero Summary'!H57</f>
        <v>0</v>
      </c>
      <c r="I57" s="147">
        <f>'Kwisero Summary'!I57</f>
        <v>0</v>
      </c>
      <c r="J57" s="147">
        <f>'Kwisero Summary'!J57</f>
        <v>0</v>
      </c>
      <c r="K57" s="133"/>
      <c r="L57" s="148">
        <v>11</v>
      </c>
      <c r="M57" s="436"/>
      <c r="N57" s="148" t="s">
        <v>144</v>
      </c>
      <c r="O57" s="147">
        <f>'Kwisero Summary'!O57</f>
        <v>0</v>
      </c>
      <c r="P57" s="147">
        <f>'Kwisero Summary'!P57</f>
        <v>1</v>
      </c>
      <c r="Q57" s="161">
        <f t="shared" si="1"/>
        <v>1</v>
      </c>
    </row>
    <row r="58" spans="2:17" x14ac:dyDescent="0.2">
      <c r="B58" s="146">
        <v>4</v>
      </c>
      <c r="C58" s="412" t="s">
        <v>154</v>
      </c>
      <c r="D58" s="413"/>
      <c r="E58" s="413"/>
      <c r="F58" s="413"/>
      <c r="G58" s="411"/>
      <c r="H58" s="147">
        <f>'Kwisero Summary'!H58</f>
        <v>0</v>
      </c>
      <c r="I58" s="147">
        <f>'Kwisero Summary'!I58</f>
        <v>0</v>
      </c>
      <c r="J58" s="147">
        <f>'Kwisero Summary'!J58</f>
        <v>0</v>
      </c>
      <c r="K58" s="133"/>
      <c r="L58" s="148">
        <v>12</v>
      </c>
      <c r="M58" s="437"/>
      <c r="N58" s="159" t="s">
        <v>145</v>
      </c>
      <c r="O58" s="159">
        <f>IF(ISBLANK(O53),"",SUM(O53:O57))</f>
        <v>747</v>
      </c>
      <c r="P58" s="159">
        <f>IF(ISBLANK(P53),"",SUM(P53:P57))</f>
        <v>643</v>
      </c>
      <c r="Q58" s="161">
        <f t="shared" si="1"/>
        <v>1390</v>
      </c>
    </row>
    <row r="59" spans="2:17" x14ac:dyDescent="0.2">
      <c r="B59" s="146">
        <v>5</v>
      </c>
      <c r="C59" s="412" t="s">
        <v>155</v>
      </c>
      <c r="D59" s="413"/>
      <c r="E59" s="413"/>
      <c r="F59" s="413"/>
      <c r="G59" s="411"/>
      <c r="H59" s="147">
        <f>'Kwisero Summary'!H59</f>
        <v>0</v>
      </c>
      <c r="I59" s="147">
        <f>'Kwisero Summary'!I59</f>
        <v>0</v>
      </c>
      <c r="J59" s="147">
        <f>'Kwisero Summary'!J59</f>
        <v>0</v>
      </c>
      <c r="K59" s="133"/>
      <c r="L59" s="148">
        <v>13</v>
      </c>
      <c r="M59" s="435" t="s">
        <v>156</v>
      </c>
      <c r="N59" s="148" t="s">
        <v>136</v>
      </c>
      <c r="O59" s="147">
        <f>'Kwisero Summary'!O59</f>
        <v>266</v>
      </c>
      <c r="P59" s="147">
        <f>'Kwisero Summary'!P59</f>
        <v>246</v>
      </c>
      <c r="Q59" s="161">
        <f t="shared" si="1"/>
        <v>512</v>
      </c>
    </row>
    <row r="60" spans="2:17" x14ac:dyDescent="0.2">
      <c r="B60" s="146">
        <v>6</v>
      </c>
      <c r="C60" s="412" t="s">
        <v>157</v>
      </c>
      <c r="D60" s="413"/>
      <c r="E60" s="413"/>
      <c r="F60" s="413"/>
      <c r="G60" s="411"/>
      <c r="H60" s="147">
        <f>'Kwisero Summary'!H60</f>
        <v>0</v>
      </c>
      <c r="I60" s="147">
        <f>'Kwisero Summary'!I60</f>
        <v>0</v>
      </c>
      <c r="J60" s="147">
        <f>'Kwisero Summary'!J60</f>
        <v>0</v>
      </c>
      <c r="K60" s="133"/>
      <c r="L60" s="148">
        <v>14</v>
      </c>
      <c r="M60" s="436"/>
      <c r="N60" s="148" t="s">
        <v>138</v>
      </c>
      <c r="O60" s="147">
        <f>'Kwisero Summary'!O60</f>
        <v>9</v>
      </c>
      <c r="P60" s="147">
        <f>'Kwisero Summary'!P60</f>
        <v>5</v>
      </c>
      <c r="Q60" s="161">
        <f t="shared" si="1"/>
        <v>14</v>
      </c>
    </row>
    <row r="61" spans="2:17" x14ac:dyDescent="0.2">
      <c r="B61" s="146">
        <v>7</v>
      </c>
      <c r="C61" s="412" t="s">
        <v>158</v>
      </c>
      <c r="D61" s="413"/>
      <c r="E61" s="413"/>
      <c r="F61" s="413"/>
      <c r="G61" s="411"/>
      <c r="H61" s="147">
        <f>'Kwisero Summary'!H61</f>
        <v>0</v>
      </c>
      <c r="I61" s="147">
        <f>'Kwisero Summary'!I61</f>
        <v>0</v>
      </c>
      <c r="J61" s="147">
        <f>'Kwisero Summary'!J61</f>
        <v>0</v>
      </c>
      <c r="K61" s="133"/>
      <c r="L61" s="148">
        <v>15</v>
      </c>
      <c r="M61" s="436"/>
      <c r="N61" s="148" t="s">
        <v>140</v>
      </c>
      <c r="O61" s="147">
        <f>'Kwisero Summary'!O61</f>
        <v>1</v>
      </c>
      <c r="P61" s="147">
        <f>'Kwisero Summary'!P61</f>
        <v>1</v>
      </c>
      <c r="Q61" s="161">
        <f t="shared" si="1"/>
        <v>2</v>
      </c>
    </row>
    <row r="62" spans="2:17" x14ac:dyDescent="0.2">
      <c r="B62" s="146">
        <v>8</v>
      </c>
      <c r="C62" s="412" t="s">
        <v>159</v>
      </c>
      <c r="D62" s="413"/>
      <c r="E62" s="413"/>
      <c r="F62" s="413"/>
      <c r="G62" s="411"/>
      <c r="H62" s="147">
        <f>'Kwisero Summary'!H62</f>
        <v>0</v>
      </c>
      <c r="I62" s="147">
        <f>'Kwisero Summary'!I62</f>
        <v>0</v>
      </c>
      <c r="J62" s="147">
        <f>'Kwisero Summary'!J62</f>
        <v>0</v>
      </c>
      <c r="K62" s="133"/>
      <c r="L62" s="148">
        <v>16</v>
      </c>
      <c r="M62" s="436"/>
      <c r="N62" s="148" t="s">
        <v>142</v>
      </c>
      <c r="O62" s="147">
        <f>'Kwisero Summary'!O62</f>
        <v>0</v>
      </c>
      <c r="P62" s="147">
        <f>'Kwisero Summary'!P62</f>
        <v>1</v>
      </c>
      <c r="Q62" s="161">
        <f t="shared" si="1"/>
        <v>1</v>
      </c>
    </row>
    <row r="63" spans="2:17" x14ac:dyDescent="0.2">
      <c r="B63" s="146">
        <v>9</v>
      </c>
      <c r="C63" s="412" t="s">
        <v>160</v>
      </c>
      <c r="D63" s="413"/>
      <c r="E63" s="413"/>
      <c r="F63" s="413"/>
      <c r="G63" s="411"/>
      <c r="H63" s="147">
        <f>'Kwisero Summary'!H63</f>
        <v>0</v>
      </c>
      <c r="I63" s="147">
        <f>'Kwisero Summary'!I63</f>
        <v>0</v>
      </c>
      <c r="J63" s="147">
        <f>'Kwisero Summary'!J63</f>
        <v>0</v>
      </c>
      <c r="K63" s="133"/>
      <c r="L63" s="148">
        <v>17</v>
      </c>
      <c r="M63" s="436"/>
      <c r="N63" s="148" t="s">
        <v>144</v>
      </c>
      <c r="O63" s="147">
        <f>'Kwisero Summary'!O63</f>
        <v>0</v>
      </c>
      <c r="P63" s="147">
        <f>'Kwisero Summary'!P63</f>
        <v>0</v>
      </c>
      <c r="Q63" s="161">
        <f t="shared" si="1"/>
        <v>0</v>
      </c>
    </row>
    <row r="64" spans="2:17" x14ac:dyDescent="0.2">
      <c r="B64" s="146">
        <v>10</v>
      </c>
      <c r="C64" s="412" t="s">
        <v>161</v>
      </c>
      <c r="D64" s="413"/>
      <c r="E64" s="413"/>
      <c r="F64" s="413"/>
      <c r="G64" s="411"/>
      <c r="H64" s="147">
        <f>'Kwisero Summary'!H64</f>
        <v>0</v>
      </c>
      <c r="I64" s="147">
        <f>'Kwisero Summary'!I64</f>
        <v>0</v>
      </c>
      <c r="J64" s="147">
        <f>'Kwisero Summary'!J64</f>
        <v>0</v>
      </c>
      <c r="K64" s="133"/>
      <c r="L64" s="148">
        <v>18</v>
      </c>
      <c r="M64" s="437"/>
      <c r="N64" s="159" t="s">
        <v>145</v>
      </c>
      <c r="O64" s="159">
        <f>IF(ISBLANK(O59),"",SUM(O59:O63))</f>
        <v>276</v>
      </c>
      <c r="P64" s="159">
        <f>IF(ISBLANK(P59),"",SUM(P59:P63))</f>
        <v>253</v>
      </c>
      <c r="Q64" s="161">
        <f t="shared" si="1"/>
        <v>529</v>
      </c>
    </row>
    <row r="65" spans="2:17" x14ac:dyDescent="0.2">
      <c r="B65" s="410"/>
      <c r="C65" s="413"/>
      <c r="D65" s="413"/>
      <c r="E65" s="413"/>
      <c r="F65" s="413"/>
      <c r="G65" s="413"/>
      <c r="H65" s="413"/>
      <c r="I65" s="413"/>
      <c r="J65" s="411"/>
      <c r="K65" s="133"/>
      <c r="L65" s="148">
        <v>19</v>
      </c>
      <c r="M65" s="435" t="s">
        <v>162</v>
      </c>
      <c r="N65" s="148" t="s">
        <v>163</v>
      </c>
      <c r="O65" s="147">
        <f>'Kwisero Summary'!O65</f>
        <v>873</v>
      </c>
      <c r="P65" s="147">
        <f>'Kwisero Summary'!P65</f>
        <v>605</v>
      </c>
      <c r="Q65" s="161">
        <f t="shared" si="1"/>
        <v>1478</v>
      </c>
    </row>
    <row r="66" spans="2:17" x14ac:dyDescent="0.2">
      <c r="B66" s="431" t="s">
        <v>164</v>
      </c>
      <c r="C66" s="432"/>
      <c r="D66" s="432"/>
      <c r="E66" s="432"/>
      <c r="F66" s="432"/>
      <c r="G66" s="432"/>
      <c r="H66" s="432"/>
      <c r="I66" s="433"/>
      <c r="J66" s="163" t="s">
        <v>41</v>
      </c>
      <c r="K66" s="133"/>
      <c r="L66" s="148">
        <v>20</v>
      </c>
      <c r="M66" s="436"/>
      <c r="N66" s="148" t="s">
        <v>165</v>
      </c>
      <c r="O66" s="147">
        <f>'Kwisero Summary'!O66</f>
        <v>30</v>
      </c>
      <c r="P66" s="147">
        <f>'Kwisero Summary'!P66</f>
        <v>11</v>
      </c>
      <c r="Q66" s="161">
        <f t="shared" si="1"/>
        <v>41</v>
      </c>
    </row>
    <row r="67" spans="2:17" x14ac:dyDescent="0.2">
      <c r="B67" s="164">
        <v>1</v>
      </c>
      <c r="C67" s="414" t="s">
        <v>166</v>
      </c>
      <c r="D67" s="415"/>
      <c r="E67" s="415"/>
      <c r="F67" s="415"/>
      <c r="G67" s="415"/>
      <c r="H67" s="415"/>
      <c r="I67" s="416"/>
      <c r="J67" s="147">
        <f>'Kwisero Summary'!J67</f>
        <v>185</v>
      </c>
      <c r="K67" s="133"/>
      <c r="L67" s="148">
        <v>21</v>
      </c>
      <c r="M67" s="436"/>
      <c r="N67" s="148" t="s">
        <v>167</v>
      </c>
      <c r="O67" s="147">
        <f>'Kwisero Summary'!O67</f>
        <v>8</v>
      </c>
      <c r="P67" s="147">
        <f>'Kwisero Summary'!P67</f>
        <v>3</v>
      </c>
      <c r="Q67" s="161">
        <f t="shared" si="1"/>
        <v>11</v>
      </c>
    </row>
    <row r="68" spans="2:17" x14ac:dyDescent="0.2">
      <c r="B68" s="164">
        <v>2</v>
      </c>
      <c r="C68" s="414" t="s">
        <v>168</v>
      </c>
      <c r="D68" s="415"/>
      <c r="E68" s="415"/>
      <c r="F68" s="415"/>
      <c r="G68" s="415"/>
      <c r="H68" s="415"/>
      <c r="I68" s="416"/>
      <c r="J68" s="147">
        <f>'Kwisero Summary'!J68</f>
        <v>86</v>
      </c>
      <c r="K68" s="133"/>
      <c r="L68" s="148">
        <v>22</v>
      </c>
      <c r="M68" s="437"/>
      <c r="N68" s="159" t="s">
        <v>169</v>
      </c>
      <c r="O68" s="159">
        <f>IF(ISBLANK(O65),"",SUM(O65:O67))</f>
        <v>911</v>
      </c>
      <c r="P68" s="159">
        <f>IF(ISBLANK(P65),"",SUM(P65:P67))</f>
        <v>619</v>
      </c>
      <c r="Q68" s="161">
        <f t="shared" si="1"/>
        <v>1530</v>
      </c>
    </row>
    <row r="69" spans="2:17" x14ac:dyDescent="0.2">
      <c r="B69" s="164">
        <v>3</v>
      </c>
      <c r="C69" s="414" t="s">
        <v>170</v>
      </c>
      <c r="D69" s="415"/>
      <c r="E69" s="415"/>
      <c r="F69" s="415"/>
      <c r="G69" s="415"/>
      <c r="H69" s="415"/>
      <c r="I69" s="416"/>
      <c r="J69" s="147">
        <f>'Kwisero Summary'!J69</f>
        <v>0</v>
      </c>
      <c r="K69" s="133"/>
      <c r="L69" s="425" t="s">
        <v>171</v>
      </c>
      <c r="M69" s="426"/>
      <c r="N69" s="427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14" t="s">
        <v>173</v>
      </c>
      <c r="H70" s="415"/>
      <c r="I70" s="416"/>
      <c r="J70" s="147">
        <f>'Kwisero Summary'!J70</f>
        <v>16</v>
      </c>
      <c r="K70" s="133"/>
      <c r="L70" s="148">
        <v>23</v>
      </c>
      <c r="M70" s="435" t="s">
        <v>135</v>
      </c>
      <c r="N70" s="148" t="s">
        <v>174</v>
      </c>
      <c r="O70" s="147">
        <f>'Kwisero Summary'!O70</f>
        <v>537</v>
      </c>
      <c r="P70" s="147">
        <f>'Kwisero Summary'!P70</f>
        <v>400</v>
      </c>
      <c r="Q70" s="161">
        <f>IF(ISBLANK(O70),"",SUM(O70:P70))</f>
        <v>937</v>
      </c>
    </row>
    <row r="71" spans="2:17" x14ac:dyDescent="0.2">
      <c r="B71" s="164">
        <v>5</v>
      </c>
      <c r="C71" s="441"/>
      <c r="D71" s="442"/>
      <c r="E71" s="442"/>
      <c r="F71" s="443"/>
      <c r="G71" s="414" t="s">
        <v>175</v>
      </c>
      <c r="H71" s="415"/>
      <c r="I71" s="416"/>
      <c r="J71" s="147">
        <f>'Kwisero Summary'!J71</f>
        <v>49</v>
      </c>
      <c r="K71" s="133"/>
      <c r="L71" s="148">
        <v>24</v>
      </c>
      <c r="M71" s="436"/>
      <c r="N71" s="148" t="s">
        <v>176</v>
      </c>
      <c r="O71" s="147">
        <f>'Kwisero Summary'!O71</f>
        <v>13</v>
      </c>
      <c r="P71" s="147">
        <f>'Kwisero Summary'!P71</f>
        <v>15</v>
      </c>
      <c r="Q71" s="161">
        <f t="shared" ref="Q71:Q91" si="2">IF(ISBLANK(O71),"",SUM(O71:P71))</f>
        <v>28</v>
      </c>
    </row>
    <row r="72" spans="2:17" x14ac:dyDescent="0.2">
      <c r="B72" s="164">
        <v>6</v>
      </c>
      <c r="C72" s="414" t="s">
        <v>177</v>
      </c>
      <c r="D72" s="415"/>
      <c r="E72" s="415"/>
      <c r="F72" s="416"/>
      <c r="G72" s="414" t="s">
        <v>178</v>
      </c>
      <c r="H72" s="415"/>
      <c r="I72" s="416"/>
      <c r="J72" s="147">
        <f>'Kwisero Summary'!J72</f>
        <v>0</v>
      </c>
      <c r="K72" s="133"/>
      <c r="L72" s="148">
        <v>25</v>
      </c>
      <c r="M72" s="436"/>
      <c r="N72" s="148" t="s">
        <v>179</v>
      </c>
      <c r="O72" s="147">
        <f>'Kwisero Summary'!O72</f>
        <v>3</v>
      </c>
      <c r="P72" s="147">
        <f>'Kwisero Summary'!P72</f>
        <v>3</v>
      </c>
      <c r="Q72" s="161">
        <f>IF(ISBLANK(O72),"",SUM(O72:P72))</f>
        <v>6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14" t="s">
        <v>181</v>
      </c>
      <c r="H73" s="415"/>
      <c r="I73" s="416"/>
      <c r="J73" s="147">
        <f>'Kwisero Summary'!J73</f>
        <v>0</v>
      </c>
      <c r="K73" s="133"/>
      <c r="L73" s="148">
        <v>26</v>
      </c>
      <c r="M73" s="437"/>
      <c r="N73" s="159" t="s">
        <v>169</v>
      </c>
      <c r="O73" s="159">
        <f>IF(ISBLANK(O70),"",SUM(O70:O72))</f>
        <v>553</v>
      </c>
      <c r="P73" s="159">
        <f>IF(ISBLANK(P70),"",SUM(P70:P72))</f>
        <v>418</v>
      </c>
      <c r="Q73" s="161">
        <f t="shared" si="2"/>
        <v>971</v>
      </c>
    </row>
    <row r="74" spans="2:17" x14ac:dyDescent="0.2">
      <c r="B74" s="164">
        <v>8</v>
      </c>
      <c r="C74" s="441"/>
      <c r="D74" s="442"/>
      <c r="E74" s="442"/>
      <c r="F74" s="443"/>
      <c r="G74" s="414" t="s">
        <v>182</v>
      </c>
      <c r="H74" s="415"/>
      <c r="I74" s="416"/>
      <c r="J74" s="147">
        <f>'Kwisero Summary'!J74</f>
        <v>0</v>
      </c>
      <c r="K74" s="133"/>
      <c r="L74" s="148">
        <v>27</v>
      </c>
      <c r="M74" s="435" t="s">
        <v>146</v>
      </c>
      <c r="N74" s="148" t="s">
        <v>174</v>
      </c>
      <c r="O74" s="147">
        <f>'Kwisero Summary'!O74</f>
        <v>555</v>
      </c>
      <c r="P74" s="147">
        <f>'Kwisero Summary'!P74</f>
        <v>461</v>
      </c>
      <c r="Q74" s="161">
        <f t="shared" si="2"/>
        <v>1016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14" t="s">
        <v>181</v>
      </c>
      <c r="H75" s="415"/>
      <c r="I75" s="416"/>
      <c r="J75" s="147">
        <f>'Kwisero Summary'!J75</f>
        <v>0</v>
      </c>
      <c r="K75" s="133"/>
      <c r="L75" s="148">
        <v>28</v>
      </c>
      <c r="M75" s="436"/>
      <c r="N75" s="148" t="s">
        <v>176</v>
      </c>
      <c r="O75" s="147">
        <f>'Kwisero Summary'!O75</f>
        <v>32</v>
      </c>
      <c r="P75" s="147">
        <f>'Kwisero Summary'!P75</f>
        <v>29</v>
      </c>
      <c r="Q75" s="161">
        <f t="shared" si="2"/>
        <v>61</v>
      </c>
    </row>
    <row r="76" spans="2:17" x14ac:dyDescent="0.2">
      <c r="B76" s="164">
        <v>10</v>
      </c>
      <c r="C76" s="441"/>
      <c r="D76" s="442"/>
      <c r="E76" s="442"/>
      <c r="F76" s="443"/>
      <c r="G76" s="414" t="s">
        <v>182</v>
      </c>
      <c r="H76" s="415"/>
      <c r="I76" s="416"/>
      <c r="J76" s="147">
        <f>'Kwisero Summary'!J76</f>
        <v>0</v>
      </c>
      <c r="K76" s="133"/>
      <c r="L76" s="148">
        <v>29</v>
      </c>
      <c r="M76" s="436"/>
      <c r="N76" s="148" t="s">
        <v>179</v>
      </c>
      <c r="O76" s="147">
        <f>'Kwisero Summary'!O76</f>
        <v>11</v>
      </c>
      <c r="P76" s="147">
        <f>'Kwisero Summary'!P76</f>
        <v>2</v>
      </c>
      <c r="Q76" s="161">
        <f t="shared" si="2"/>
        <v>13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14" t="s">
        <v>108</v>
      </c>
      <c r="H77" s="415"/>
      <c r="I77" s="416"/>
      <c r="J77" s="147">
        <f>'Kwisero Summary'!J77</f>
        <v>0</v>
      </c>
      <c r="K77" s="133"/>
      <c r="L77" s="148">
        <v>30</v>
      </c>
      <c r="M77" s="437"/>
      <c r="N77" s="159" t="s">
        <v>169</v>
      </c>
      <c r="O77" s="159">
        <f>IF(ISBLANK(O74),"",SUM(O74:O76))</f>
        <v>598</v>
      </c>
      <c r="P77" s="159">
        <f>IF(ISBLANK(P74),"",SUM(P74:P76))</f>
        <v>492</v>
      </c>
      <c r="Q77" s="161">
        <f t="shared" si="2"/>
        <v>1090</v>
      </c>
    </row>
    <row r="78" spans="2:17" x14ac:dyDescent="0.2">
      <c r="B78" s="164">
        <v>12</v>
      </c>
      <c r="C78" s="444"/>
      <c r="D78" s="445"/>
      <c r="E78" s="445"/>
      <c r="F78" s="446"/>
      <c r="G78" s="414" t="s">
        <v>110</v>
      </c>
      <c r="H78" s="415"/>
      <c r="I78" s="416"/>
      <c r="J78" s="147">
        <f>'Kwisero Summary'!J78</f>
        <v>0</v>
      </c>
      <c r="K78" s="133"/>
      <c r="L78" s="148">
        <v>31</v>
      </c>
      <c r="M78" s="435" t="s">
        <v>156</v>
      </c>
      <c r="N78" s="148" t="s">
        <v>174</v>
      </c>
      <c r="O78" s="147">
        <f>'Kwisero Summary'!O78</f>
        <v>187</v>
      </c>
      <c r="P78" s="147">
        <f>'Kwisero Summary'!P78</f>
        <v>164</v>
      </c>
      <c r="Q78" s="161">
        <f t="shared" si="2"/>
        <v>351</v>
      </c>
    </row>
    <row r="79" spans="2:17" x14ac:dyDescent="0.2">
      <c r="B79" s="164">
        <v>13</v>
      </c>
      <c r="C79" s="444"/>
      <c r="D79" s="445"/>
      <c r="E79" s="445"/>
      <c r="F79" s="446"/>
      <c r="G79" s="414" t="s">
        <v>112</v>
      </c>
      <c r="H79" s="415"/>
      <c r="I79" s="416"/>
      <c r="J79" s="147">
        <f>'Kwisero Summary'!J79</f>
        <v>0</v>
      </c>
      <c r="K79" s="133"/>
      <c r="L79" s="148">
        <v>32</v>
      </c>
      <c r="M79" s="436"/>
      <c r="N79" s="148" t="s">
        <v>176</v>
      </c>
      <c r="O79" s="147">
        <f>'Kwisero Summary'!O79</f>
        <v>24</v>
      </c>
      <c r="P79" s="147">
        <f>'Kwisero Summary'!P79</f>
        <v>23</v>
      </c>
      <c r="Q79" s="161">
        <f t="shared" si="2"/>
        <v>47</v>
      </c>
    </row>
    <row r="80" spans="2:17" x14ac:dyDescent="0.2">
      <c r="B80" s="164">
        <v>14</v>
      </c>
      <c r="C80" s="441"/>
      <c r="D80" s="442"/>
      <c r="E80" s="442"/>
      <c r="F80" s="443"/>
      <c r="G80" s="414" t="s">
        <v>114</v>
      </c>
      <c r="H80" s="415"/>
      <c r="I80" s="416"/>
      <c r="J80" s="147">
        <f>'Kwisero Summary'!J80</f>
        <v>0</v>
      </c>
      <c r="K80" s="133"/>
      <c r="L80" s="148">
        <v>33</v>
      </c>
      <c r="M80" s="436"/>
      <c r="N80" s="148" t="s">
        <v>179</v>
      </c>
      <c r="O80" s="147">
        <f>'Kwisero Summary'!O80</f>
        <v>1</v>
      </c>
      <c r="P80" s="147">
        <f>'Kwisero Summary'!P80</f>
        <v>2</v>
      </c>
      <c r="Q80" s="161">
        <f t="shared" si="2"/>
        <v>3</v>
      </c>
    </row>
    <row r="81" spans="2:17" x14ac:dyDescent="0.2">
      <c r="B81" s="430"/>
      <c r="C81" s="415"/>
      <c r="D81" s="415"/>
      <c r="E81" s="415"/>
      <c r="F81" s="415"/>
      <c r="G81" s="415"/>
      <c r="H81" s="415"/>
      <c r="I81" s="415"/>
      <c r="J81" s="416"/>
      <c r="K81" s="133"/>
      <c r="L81" s="148">
        <v>34</v>
      </c>
      <c r="M81" s="437"/>
      <c r="N81" s="159" t="s">
        <v>169</v>
      </c>
      <c r="O81" s="159">
        <f>IF(ISBLANK(O78),"",SUM(O78:O80))</f>
        <v>212</v>
      </c>
      <c r="P81" s="159">
        <f>IF(ISBLANK(P78),"",SUM(P78:P80))</f>
        <v>189</v>
      </c>
      <c r="Q81" s="161">
        <f t="shared" si="2"/>
        <v>401</v>
      </c>
    </row>
    <row r="82" spans="2:17" x14ac:dyDescent="0.2">
      <c r="B82" s="431" t="s">
        <v>185</v>
      </c>
      <c r="C82" s="432"/>
      <c r="D82" s="432"/>
      <c r="E82" s="432"/>
      <c r="F82" s="432"/>
      <c r="G82" s="432"/>
      <c r="H82" s="432"/>
      <c r="I82" s="433"/>
      <c r="J82" s="163" t="s">
        <v>41</v>
      </c>
      <c r="K82" s="133"/>
      <c r="L82" s="425" t="s">
        <v>186</v>
      </c>
      <c r="M82" s="426"/>
      <c r="N82" s="427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4" t="s">
        <v>187</v>
      </c>
      <c r="D83" s="415"/>
      <c r="E83" s="415"/>
      <c r="F83" s="415"/>
      <c r="G83" s="415"/>
      <c r="H83" s="415"/>
      <c r="I83" s="416"/>
      <c r="J83" s="147">
        <f>'Kwisero Summary'!J83</f>
        <v>0</v>
      </c>
      <c r="K83" s="133"/>
      <c r="L83" s="148">
        <v>35</v>
      </c>
      <c r="M83" s="435" t="s">
        <v>188</v>
      </c>
      <c r="N83" s="148" t="s">
        <v>189</v>
      </c>
      <c r="O83" s="147">
        <f>'Kwisero Summary'!O83</f>
        <v>208</v>
      </c>
      <c r="P83" s="147">
        <f>'Kwisero Summary'!P83</f>
        <v>160</v>
      </c>
      <c r="Q83" s="161">
        <f t="shared" si="2"/>
        <v>368</v>
      </c>
    </row>
    <row r="84" spans="2:17" x14ac:dyDescent="0.2">
      <c r="B84" s="164">
        <v>2</v>
      </c>
      <c r="C84" s="414" t="s">
        <v>190</v>
      </c>
      <c r="D84" s="415"/>
      <c r="E84" s="415"/>
      <c r="F84" s="415"/>
      <c r="G84" s="415"/>
      <c r="H84" s="415"/>
      <c r="I84" s="416"/>
      <c r="J84" s="147">
        <f>'Kwisero Summary'!J84</f>
        <v>0</v>
      </c>
      <c r="K84" s="133"/>
      <c r="L84" s="148">
        <v>36</v>
      </c>
      <c r="M84" s="436"/>
      <c r="N84" s="148" t="s">
        <v>191</v>
      </c>
      <c r="O84" s="147">
        <f>'Kwisero Summary'!O84</f>
        <v>12</v>
      </c>
      <c r="P84" s="147">
        <f>'Kwisero Summary'!P84</f>
        <v>8</v>
      </c>
      <c r="Q84" s="161">
        <f t="shared" si="2"/>
        <v>20</v>
      </c>
    </row>
    <row r="85" spans="2:17" x14ac:dyDescent="0.2">
      <c r="B85" s="164">
        <v>3</v>
      </c>
      <c r="C85" s="414" t="s">
        <v>192</v>
      </c>
      <c r="D85" s="415"/>
      <c r="E85" s="415"/>
      <c r="F85" s="415"/>
      <c r="G85" s="415"/>
      <c r="H85" s="415"/>
      <c r="I85" s="416"/>
      <c r="J85" s="147">
        <f>'Kwisero Summary'!J85</f>
        <v>0</v>
      </c>
      <c r="K85" s="133"/>
      <c r="L85" s="148">
        <v>37</v>
      </c>
      <c r="M85" s="436"/>
      <c r="N85" s="148" t="s">
        <v>193</v>
      </c>
      <c r="O85" s="147">
        <f>'Kwisero Summary'!O85</f>
        <v>14</v>
      </c>
      <c r="P85" s="147">
        <f>'Kwisero Summary'!P85</f>
        <v>9</v>
      </c>
      <c r="Q85" s="161">
        <f t="shared" si="2"/>
        <v>23</v>
      </c>
    </row>
    <row r="86" spans="2:17" x14ac:dyDescent="0.2">
      <c r="B86" s="164">
        <v>4</v>
      </c>
      <c r="C86" s="414" t="s">
        <v>194</v>
      </c>
      <c r="D86" s="415"/>
      <c r="E86" s="415"/>
      <c r="F86" s="415"/>
      <c r="G86" s="415"/>
      <c r="H86" s="415"/>
      <c r="I86" s="416"/>
      <c r="J86" s="147">
        <f>'Kwisero Summary'!J86</f>
        <v>0</v>
      </c>
      <c r="K86" s="133"/>
      <c r="L86" s="148">
        <v>38</v>
      </c>
      <c r="M86" s="436"/>
      <c r="N86" s="148" t="s">
        <v>195</v>
      </c>
      <c r="O86" s="147">
        <f>'Kwisero Summary'!O86</f>
        <v>60</v>
      </c>
      <c r="P86" s="147">
        <f>'Kwisero Summary'!P86</f>
        <v>8</v>
      </c>
      <c r="Q86" s="161">
        <f t="shared" si="2"/>
        <v>68</v>
      </c>
    </row>
    <row r="87" spans="2:17" x14ac:dyDescent="0.2">
      <c r="B87" s="164">
        <v>5</v>
      </c>
      <c r="C87" s="414" t="s">
        <v>196</v>
      </c>
      <c r="D87" s="415"/>
      <c r="E87" s="415"/>
      <c r="F87" s="415"/>
      <c r="G87" s="415"/>
      <c r="H87" s="415"/>
      <c r="I87" s="416"/>
      <c r="J87" s="147">
        <f>'Kwisero Summary'!J87</f>
        <v>0</v>
      </c>
      <c r="K87" s="133"/>
      <c r="L87" s="148">
        <v>39</v>
      </c>
      <c r="M87" s="437"/>
      <c r="N87" s="159" t="s">
        <v>41</v>
      </c>
      <c r="O87" s="159">
        <f>IF(ISBLANK(O83),"",SUM(O83:O86))</f>
        <v>294</v>
      </c>
      <c r="P87" s="159">
        <f>IF(ISBLANK(P83),"",SUM(P83:P86))</f>
        <v>185</v>
      </c>
      <c r="Q87" s="161">
        <f t="shared" si="2"/>
        <v>479</v>
      </c>
    </row>
    <row r="88" spans="2:17" x14ac:dyDescent="0.2">
      <c r="B88" s="430"/>
      <c r="C88" s="415"/>
      <c r="D88" s="415"/>
      <c r="E88" s="415"/>
      <c r="F88" s="415"/>
      <c r="G88" s="415"/>
      <c r="H88" s="415"/>
      <c r="I88" s="415"/>
      <c r="J88" s="416"/>
      <c r="K88" s="133"/>
      <c r="L88" s="148">
        <v>40</v>
      </c>
      <c r="M88" s="148" t="s">
        <v>135</v>
      </c>
      <c r="N88" s="148" t="s">
        <v>197</v>
      </c>
      <c r="O88" s="147">
        <f>'Kwisero Summary'!O88</f>
        <v>464</v>
      </c>
      <c r="P88" s="147">
        <f>'Kwisero Summary'!P88</f>
        <v>360</v>
      </c>
      <c r="Q88" s="161">
        <f t="shared" si="2"/>
        <v>824</v>
      </c>
    </row>
    <row r="89" spans="2:17" x14ac:dyDescent="0.2">
      <c r="B89" s="431" t="s">
        <v>198</v>
      </c>
      <c r="C89" s="432"/>
      <c r="D89" s="432"/>
      <c r="E89" s="432"/>
      <c r="F89" s="432"/>
      <c r="G89" s="432"/>
      <c r="H89" s="432"/>
      <c r="I89" s="433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'Kwisero Summary'!O89</f>
        <v>155</v>
      </c>
      <c r="P89" s="147">
        <f>'Kwisero Summary'!P89</f>
        <v>145</v>
      </c>
      <c r="Q89" s="161">
        <f t="shared" si="2"/>
        <v>300</v>
      </c>
    </row>
    <row r="90" spans="2:17" x14ac:dyDescent="0.2">
      <c r="B90" s="164">
        <v>1</v>
      </c>
      <c r="C90" s="414" t="s">
        <v>201</v>
      </c>
      <c r="D90" s="415"/>
      <c r="E90" s="415"/>
      <c r="F90" s="415"/>
      <c r="G90" s="415"/>
      <c r="H90" s="415"/>
      <c r="I90" s="416"/>
      <c r="J90" s="147">
        <f>'Kwisero Summary'!J90</f>
        <v>0</v>
      </c>
      <c r="K90" s="133"/>
      <c r="L90" s="148">
        <v>42</v>
      </c>
      <c r="M90" s="148" t="s">
        <v>202</v>
      </c>
      <c r="N90" s="148" t="s">
        <v>203</v>
      </c>
      <c r="O90" s="147">
        <f>'Kwisero Summary'!O90</f>
        <v>0</v>
      </c>
      <c r="P90" s="147">
        <f>'Kwisero Summary'!P90</f>
        <v>7</v>
      </c>
      <c r="Q90" s="161">
        <f t="shared" si="2"/>
        <v>7</v>
      </c>
    </row>
    <row r="91" spans="2:17" x14ac:dyDescent="0.2">
      <c r="B91" s="164">
        <v>2</v>
      </c>
      <c r="C91" s="414" t="s">
        <v>204</v>
      </c>
      <c r="D91" s="415"/>
      <c r="E91" s="415"/>
      <c r="F91" s="415"/>
      <c r="G91" s="415"/>
      <c r="H91" s="415"/>
      <c r="I91" s="416"/>
      <c r="J91" s="147">
        <f>'Kwisero Summary'!J91</f>
        <v>0</v>
      </c>
      <c r="K91" s="133"/>
      <c r="L91" s="148">
        <v>43</v>
      </c>
      <c r="M91" s="148" t="s">
        <v>205</v>
      </c>
      <c r="N91" s="148" t="s">
        <v>206</v>
      </c>
      <c r="O91" s="147">
        <f>'Kwisero Summary'!O91</f>
        <v>0</v>
      </c>
      <c r="P91" s="147">
        <f>'Kwisero Summary'!P91</f>
        <v>0</v>
      </c>
      <c r="Q91" s="161">
        <f t="shared" si="2"/>
        <v>0</v>
      </c>
    </row>
    <row r="92" spans="2:17" x14ac:dyDescent="0.2">
      <c r="B92" s="164">
        <v>3</v>
      </c>
      <c r="C92" s="414" t="s">
        <v>207</v>
      </c>
      <c r="D92" s="415"/>
      <c r="E92" s="415"/>
      <c r="F92" s="415"/>
      <c r="G92" s="415"/>
      <c r="H92" s="415"/>
      <c r="I92" s="416"/>
      <c r="J92" s="147">
        <f>'Kwisero Summary'!J92</f>
        <v>0</v>
      </c>
      <c r="K92" s="133"/>
      <c r="L92" s="412"/>
      <c r="M92" s="413"/>
      <c r="N92" s="413"/>
      <c r="O92" s="413"/>
      <c r="P92" s="413"/>
      <c r="Q92" s="434"/>
    </row>
    <row r="93" spans="2:17" x14ac:dyDescent="0.2">
      <c r="B93" s="164">
        <v>4</v>
      </c>
      <c r="C93" s="414" t="s">
        <v>208</v>
      </c>
      <c r="D93" s="415"/>
      <c r="E93" s="415"/>
      <c r="F93" s="415"/>
      <c r="G93" s="415"/>
      <c r="H93" s="415"/>
      <c r="I93" s="416"/>
      <c r="J93" s="147">
        <f>'Kwisero Summary'!J93</f>
        <v>0</v>
      </c>
      <c r="K93" s="133"/>
      <c r="L93" s="425" t="s">
        <v>209</v>
      </c>
      <c r="M93" s="426"/>
      <c r="N93" s="427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4" t="s">
        <v>213</v>
      </c>
      <c r="D94" s="415"/>
      <c r="E94" s="415"/>
      <c r="F94" s="415"/>
      <c r="G94" s="415"/>
      <c r="H94" s="415"/>
      <c r="I94" s="416"/>
      <c r="J94" s="147">
        <f>'Kwisero Summary'!J94</f>
        <v>0</v>
      </c>
      <c r="K94" s="133"/>
      <c r="L94" s="148">
        <v>1</v>
      </c>
      <c r="M94" s="428" t="s">
        <v>214</v>
      </c>
      <c r="N94" s="148" t="s">
        <v>215</v>
      </c>
      <c r="O94" s="147">
        <f>'Kwisero Summary'!O94</f>
        <v>0</v>
      </c>
      <c r="P94" s="147">
        <f>'Kwisero Summary'!P94</f>
        <v>0</v>
      </c>
      <c r="Q94" s="147">
        <f>'Kwisero Summary'!Q94</f>
        <v>0</v>
      </c>
    </row>
    <row r="95" spans="2:17" ht="16.5" customHeight="1" x14ac:dyDescent="0.2">
      <c r="B95" s="164">
        <v>6</v>
      </c>
      <c r="C95" s="414" t="s">
        <v>216</v>
      </c>
      <c r="D95" s="415"/>
      <c r="E95" s="415"/>
      <c r="F95" s="415"/>
      <c r="G95" s="415"/>
      <c r="H95" s="415"/>
      <c r="I95" s="416"/>
      <c r="J95" s="147">
        <f>'Kwisero Summary'!J95</f>
        <v>0</v>
      </c>
      <c r="K95" s="133"/>
      <c r="L95" s="148">
        <v>2</v>
      </c>
      <c r="M95" s="429"/>
      <c r="N95" s="148" t="s">
        <v>217</v>
      </c>
      <c r="O95" s="147">
        <f>'Kwisero Summary'!O95</f>
        <v>0</v>
      </c>
      <c r="P95" s="147">
        <f>'Kwisero Summary'!P95</f>
        <v>0</v>
      </c>
      <c r="Q95" s="147">
        <f>'Kwisero Summary'!Q95</f>
        <v>0</v>
      </c>
    </row>
    <row r="96" spans="2:17" ht="17.25" customHeight="1" x14ac:dyDescent="0.2">
      <c r="B96" s="164">
        <v>7</v>
      </c>
      <c r="C96" s="414" t="s">
        <v>218</v>
      </c>
      <c r="D96" s="415"/>
      <c r="E96" s="415"/>
      <c r="F96" s="415"/>
      <c r="G96" s="415"/>
      <c r="H96" s="415"/>
      <c r="I96" s="416"/>
      <c r="J96" s="147">
        <f>'Kwisero Summary'!J96</f>
        <v>0</v>
      </c>
      <c r="K96" s="133"/>
      <c r="L96" s="148">
        <v>3</v>
      </c>
      <c r="M96" s="428" t="s">
        <v>219</v>
      </c>
      <c r="N96" s="148" t="s">
        <v>215</v>
      </c>
      <c r="O96" s="147">
        <f>'Kwisero Summary'!O96</f>
        <v>0</v>
      </c>
      <c r="P96" s="147">
        <f>'Kwisero Summary'!P96</f>
        <v>0</v>
      </c>
      <c r="Q96" s="147">
        <f>'Kwisero Summary'!Q96</f>
        <v>0</v>
      </c>
    </row>
    <row r="97" spans="2:17" ht="18.75" customHeight="1" x14ac:dyDescent="0.2">
      <c r="B97" s="164">
        <v>8</v>
      </c>
      <c r="C97" s="414" t="s">
        <v>220</v>
      </c>
      <c r="D97" s="415"/>
      <c r="E97" s="415"/>
      <c r="F97" s="415"/>
      <c r="G97" s="415"/>
      <c r="H97" s="415"/>
      <c r="I97" s="416"/>
      <c r="J97" s="147">
        <f>'Kwisero Summary'!J97</f>
        <v>10</v>
      </c>
      <c r="K97" s="133"/>
      <c r="L97" s="148">
        <v>4</v>
      </c>
      <c r="M97" s="429"/>
      <c r="N97" s="148" t="s">
        <v>217</v>
      </c>
      <c r="O97" s="147">
        <f>'Kwisero Summary'!O97</f>
        <v>0</v>
      </c>
      <c r="P97" s="147">
        <f>'Kwisero Summary'!P97</f>
        <v>0</v>
      </c>
      <c r="Q97" s="147">
        <f>'Kwisero Summary'!Q97</f>
        <v>0</v>
      </c>
    </row>
    <row r="98" spans="2:17" x14ac:dyDescent="0.2">
      <c r="B98" s="164">
        <v>9</v>
      </c>
      <c r="C98" s="414" t="s">
        <v>221</v>
      </c>
      <c r="D98" s="415"/>
      <c r="E98" s="415"/>
      <c r="F98" s="415"/>
      <c r="G98" s="415"/>
      <c r="H98" s="415"/>
      <c r="I98" s="416"/>
      <c r="J98" s="147">
        <f>'Kwisero Summary'!J98</f>
        <v>0</v>
      </c>
      <c r="K98" s="133"/>
      <c r="L98" s="148">
        <v>5</v>
      </c>
      <c r="M98" s="412" t="s">
        <v>222</v>
      </c>
      <c r="N98" s="411"/>
      <c r="O98" s="147">
        <f>'Kwisero Summary'!O98</f>
        <v>0</v>
      </c>
      <c r="P98" s="147">
        <f>'Kwisero Summary'!P98</f>
        <v>0</v>
      </c>
      <c r="Q98" s="147">
        <f>'Kwisero Summary'!Q98</f>
        <v>0</v>
      </c>
    </row>
    <row r="99" spans="2:17" x14ac:dyDescent="0.2">
      <c r="B99" s="164">
        <v>10</v>
      </c>
      <c r="C99" s="414" t="s">
        <v>223</v>
      </c>
      <c r="D99" s="415"/>
      <c r="E99" s="415"/>
      <c r="F99" s="415"/>
      <c r="G99" s="415"/>
      <c r="H99" s="415"/>
      <c r="I99" s="416"/>
      <c r="J99" s="147">
        <f>'Kwisero Summary'!J99</f>
        <v>0</v>
      </c>
      <c r="K99" s="133"/>
      <c r="L99" s="148">
        <v>6</v>
      </c>
      <c r="M99" s="412" t="s">
        <v>224</v>
      </c>
      <c r="N99" s="411"/>
      <c r="O99" s="147">
        <f>'Kwisero Summary'!O99</f>
        <v>0</v>
      </c>
      <c r="P99" s="147">
        <f>'Kwisero Summary'!P99</f>
        <v>0</v>
      </c>
      <c r="Q99" s="147">
        <f>'Kwisero Summary'!Q99</f>
        <v>0</v>
      </c>
    </row>
    <row r="100" spans="2:17" x14ac:dyDescent="0.2">
      <c r="B100" s="417"/>
      <c r="C100" s="418"/>
      <c r="D100" s="418"/>
      <c r="E100" s="418"/>
      <c r="F100" s="418"/>
      <c r="G100" s="418"/>
      <c r="H100" s="418"/>
      <c r="I100" s="418"/>
      <c r="J100" s="419"/>
      <c r="K100" s="133"/>
      <c r="L100" s="148">
        <v>7</v>
      </c>
      <c r="M100" s="412" t="s">
        <v>225</v>
      </c>
      <c r="N100" s="411"/>
      <c r="O100" s="147">
        <f>'Kwisero Summary'!O100</f>
        <v>0</v>
      </c>
      <c r="P100" s="147">
        <f>'Kwisero Summary'!P100</f>
        <v>0</v>
      </c>
      <c r="Q100" s="147">
        <f>'Kwisero Summary'!Q100</f>
        <v>0</v>
      </c>
    </row>
    <row r="101" spans="2:17" ht="21.75" customHeight="1" x14ac:dyDescent="0.2">
      <c r="B101" s="420"/>
      <c r="C101" s="421"/>
      <c r="D101" s="421"/>
      <c r="E101" s="421"/>
      <c r="F101" s="421"/>
      <c r="G101" s="421"/>
      <c r="H101" s="421"/>
      <c r="I101" s="421"/>
      <c r="J101" s="422"/>
      <c r="K101" s="133"/>
      <c r="L101" s="148">
        <v>8</v>
      </c>
      <c r="M101" s="423" t="s">
        <v>226</v>
      </c>
      <c r="N101" s="424"/>
      <c r="O101" s="156"/>
      <c r="P101" s="147">
        <f>'Kwisero Summary'!P101</f>
        <v>0</v>
      </c>
      <c r="Q101" s="147">
        <f>'Kwisero Summary'!Q101</f>
        <v>0</v>
      </c>
    </row>
    <row r="102" spans="2:17" x14ac:dyDescent="0.2">
      <c r="B102" s="410" t="s">
        <v>227</v>
      </c>
      <c r="C102" s="413"/>
      <c r="D102" s="413"/>
      <c r="E102" s="413"/>
      <c r="F102" s="413"/>
      <c r="G102" s="413"/>
      <c r="H102" s="413"/>
      <c r="I102" s="413"/>
      <c r="J102" s="411"/>
      <c r="K102" s="133"/>
      <c r="L102" s="148">
        <v>9</v>
      </c>
      <c r="M102" s="412" t="s">
        <v>228</v>
      </c>
      <c r="N102" s="411"/>
      <c r="O102" s="156"/>
      <c r="P102" s="147">
        <f>'Kwisero Summary'!P102</f>
        <v>0</v>
      </c>
      <c r="Q102" s="147">
        <f>'Kwisero Summary'!Q102</f>
        <v>0</v>
      </c>
    </row>
    <row r="103" spans="2:17" x14ac:dyDescent="0.2">
      <c r="B103" s="410"/>
      <c r="C103" s="411"/>
      <c r="D103" s="412"/>
      <c r="E103" s="413"/>
      <c r="F103" s="413"/>
      <c r="G103" s="413"/>
      <c r="H103" s="413"/>
      <c r="I103" s="413"/>
      <c r="J103" s="411"/>
      <c r="K103" s="133"/>
      <c r="L103" s="148">
        <v>10</v>
      </c>
      <c r="M103" s="412" t="s">
        <v>229</v>
      </c>
      <c r="N103" s="411"/>
      <c r="O103" s="156"/>
      <c r="P103" s="147">
        <f>'Kwisero Summary'!P103</f>
        <v>0</v>
      </c>
      <c r="Q103" s="147">
        <f>'Kwisero Summary'!Q103</f>
        <v>0</v>
      </c>
    </row>
    <row r="104" spans="2:17" x14ac:dyDescent="0.2">
      <c r="B104" s="410"/>
      <c r="C104" s="411"/>
      <c r="D104" s="412"/>
      <c r="E104" s="413"/>
      <c r="F104" s="413"/>
      <c r="G104" s="413"/>
      <c r="H104" s="413"/>
      <c r="I104" s="413"/>
      <c r="J104" s="411"/>
      <c r="K104" s="133"/>
      <c r="L104" s="148">
        <v>11</v>
      </c>
      <c r="M104" s="412" t="s">
        <v>230</v>
      </c>
      <c r="N104" s="411"/>
      <c r="O104" s="156"/>
      <c r="P104" s="147">
        <f>'Kwisero Summary'!P104</f>
        <v>0</v>
      </c>
      <c r="Q104" s="147">
        <f>'Kwisero Summary'!Q104</f>
        <v>0</v>
      </c>
    </row>
    <row r="105" spans="2:17" x14ac:dyDescent="0.2">
      <c r="B105" s="410"/>
      <c r="C105" s="411"/>
      <c r="D105" s="412"/>
      <c r="E105" s="413"/>
      <c r="F105" s="413"/>
      <c r="G105" s="413"/>
      <c r="H105" s="413"/>
      <c r="I105" s="413"/>
      <c r="J105" s="411"/>
      <c r="K105" s="133"/>
      <c r="L105" s="148">
        <v>12</v>
      </c>
      <c r="M105" s="412" t="s">
        <v>231</v>
      </c>
      <c r="N105" s="411"/>
      <c r="O105" s="147">
        <f>'Kwisero Summary'!O105</f>
        <v>0</v>
      </c>
      <c r="P105" s="147">
        <f>'Kwisero Summary'!P105</f>
        <v>0</v>
      </c>
      <c r="Q105" s="147">
        <f>'Kwisero Summary'!Q105</f>
        <v>0</v>
      </c>
    </row>
    <row r="106" spans="2:17" x14ac:dyDescent="0.2">
      <c r="B106" s="410"/>
      <c r="C106" s="411"/>
      <c r="D106" s="412"/>
      <c r="E106" s="413"/>
      <c r="F106" s="413"/>
      <c r="G106" s="413"/>
      <c r="H106" s="413"/>
      <c r="I106" s="413"/>
      <c r="J106" s="411"/>
      <c r="K106" s="133"/>
      <c r="L106" s="148">
        <v>13</v>
      </c>
      <c r="M106" s="412" t="s">
        <v>232</v>
      </c>
      <c r="N106" s="411"/>
      <c r="O106" s="147">
        <f>'Kwisero Summary'!O106</f>
        <v>0</v>
      </c>
      <c r="P106" s="147">
        <f>'Kwisero Summary'!P106</f>
        <v>0</v>
      </c>
      <c r="Q106" s="147">
        <f>'Kwisero Summary'!Q106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7" t="s">
        <v>233</v>
      </c>
      <c r="M107" s="407"/>
      <c r="N107" s="407"/>
      <c r="O107" s="407"/>
      <c r="P107" s="407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8" t="s">
        <v>234</v>
      </c>
      <c r="N108" s="408"/>
      <c r="O108" s="408"/>
      <c r="P108" s="408"/>
      <c r="Q108" s="147">
        <f>'Kwisero Summary'!Q108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8" t="s">
        <v>235</v>
      </c>
      <c r="N109" s="408"/>
      <c r="O109" s="408"/>
      <c r="P109" s="408"/>
      <c r="Q109" s="147">
        <f>'Kwisero Summary'!Q109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8" t="s">
        <v>236</v>
      </c>
      <c r="N110" s="408"/>
      <c r="O110" s="408"/>
      <c r="P110" s="408"/>
      <c r="Q110" s="147">
        <f>'Kwisero Summary'!Q110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8"/>
      <c r="N111" s="408"/>
      <c r="O111" s="408"/>
      <c r="P111" s="408"/>
      <c r="Q111" s="147">
        <f>'Kwisero Summary'!Q111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9"/>
      <c r="N112" s="409"/>
      <c r="O112" s="409"/>
      <c r="P112" s="409"/>
      <c r="Q112" s="147">
        <f>'Kwisero Summary'!Q112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5" t="s">
        <v>241</v>
      </c>
      <c r="B117" s="406" t="s">
        <v>242</v>
      </c>
      <c r="C117" s="406"/>
      <c r="D117" s="147">
        <f>'Kwisero Summary'!D117</f>
        <v>272</v>
      </c>
      <c r="E117" s="184">
        <f>SUM(C117:D117)</f>
        <v>272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5"/>
      <c r="B118" s="396" t="s">
        <v>243</v>
      </c>
      <c r="C118" s="396"/>
      <c r="D118" s="147">
        <f>'Kwisero Summary'!D118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6" t="s">
        <v>245</v>
      </c>
      <c r="C119" s="396"/>
      <c r="D119" s="147">
        <f>'Kwisero Summary'!D119</f>
        <v>244</v>
      </c>
      <c r="E119" s="188">
        <f t="shared" si="3"/>
        <v>244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5" t="s">
        <v>246</v>
      </c>
      <c r="B120" s="396" t="s">
        <v>242</v>
      </c>
      <c r="C120" s="396"/>
      <c r="D120" s="147">
        <f>'Kwisero Summary'!D120</f>
        <v>280</v>
      </c>
      <c r="E120" s="188">
        <f t="shared" si="3"/>
        <v>280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5"/>
      <c r="B121" s="396" t="s">
        <v>243</v>
      </c>
      <c r="C121" s="396"/>
      <c r="D121" s="147">
        <f>'Kwisero Summary'!D121</f>
        <v>9</v>
      </c>
      <c r="E121" s="188">
        <f t="shared" si="3"/>
        <v>9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5" t="s">
        <v>247</v>
      </c>
      <c r="B122" s="396" t="s">
        <v>242</v>
      </c>
      <c r="C122" s="396"/>
      <c r="D122" s="147">
        <f>'Kwisero Summary'!D122</f>
        <v>289</v>
      </c>
      <c r="E122" s="188">
        <f t="shared" si="3"/>
        <v>289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5"/>
      <c r="B123" s="396" t="s">
        <v>243</v>
      </c>
      <c r="C123" s="396"/>
      <c r="D123" s="147">
        <f>'Kwisero Summary'!D123</f>
        <v>15</v>
      </c>
      <c r="E123" s="188">
        <f t="shared" si="3"/>
        <v>15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5" t="s">
        <v>248</v>
      </c>
      <c r="B124" s="396" t="s">
        <v>242</v>
      </c>
      <c r="C124" s="396"/>
      <c r="D124" s="147">
        <f>'Kwisero Summary'!D124</f>
        <v>299</v>
      </c>
      <c r="E124" s="188">
        <f t="shared" si="3"/>
        <v>299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5"/>
      <c r="B125" s="396" t="s">
        <v>243</v>
      </c>
      <c r="C125" s="396"/>
      <c r="D125" s="147">
        <f>'Kwisero Summary'!D125</f>
        <v>9</v>
      </c>
      <c r="E125" s="188">
        <f t="shared" si="3"/>
        <v>9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5" t="s">
        <v>249</v>
      </c>
      <c r="B126" s="396" t="s">
        <v>242</v>
      </c>
      <c r="C126" s="396"/>
      <c r="D126" s="147">
        <f>'Kwisero Summary'!D126</f>
        <v>303</v>
      </c>
      <c r="E126" s="188">
        <f t="shared" si="3"/>
        <v>303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5"/>
      <c r="B127" s="396" t="s">
        <v>243</v>
      </c>
      <c r="C127" s="396"/>
      <c r="D127" s="147">
        <f>'Kwisero Summary'!D127</f>
        <v>26</v>
      </c>
      <c r="E127" s="188">
        <f t="shared" si="3"/>
        <v>26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5" t="s">
        <v>250</v>
      </c>
      <c r="B128" s="396" t="s">
        <v>242</v>
      </c>
      <c r="C128" s="396"/>
      <c r="D128" s="147">
        <f>'Kwisero Summary'!D128</f>
        <v>279</v>
      </c>
      <c r="E128" s="188">
        <f t="shared" si="3"/>
        <v>279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5"/>
      <c r="B129" s="396" t="s">
        <v>243</v>
      </c>
      <c r="C129" s="396"/>
      <c r="D129" s="147">
        <f>'Kwisero Summary'!D129</f>
        <v>10</v>
      </c>
      <c r="E129" s="188">
        <f t="shared" si="3"/>
        <v>10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5" t="s">
        <v>251</v>
      </c>
      <c r="B130" s="396" t="s">
        <v>242</v>
      </c>
      <c r="C130" s="396"/>
      <c r="D130" s="147">
        <f>'Kwisero Summary'!D130</f>
        <v>295</v>
      </c>
      <c r="E130" s="188">
        <f t="shared" si="3"/>
        <v>295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5"/>
      <c r="B131" s="396" t="s">
        <v>243</v>
      </c>
      <c r="C131" s="396"/>
      <c r="D131" s="147">
        <f>'Kwisero Summary'!D131</f>
        <v>15</v>
      </c>
      <c r="E131" s="188">
        <f t="shared" si="3"/>
        <v>15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5" t="s">
        <v>252</v>
      </c>
      <c r="B132" s="396" t="s">
        <v>242</v>
      </c>
      <c r="C132" s="396"/>
      <c r="D132" s="147">
        <f>'Kwisero Summary'!D132</f>
        <v>300</v>
      </c>
      <c r="E132" s="188">
        <f t="shared" si="3"/>
        <v>300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5"/>
      <c r="B133" s="396" t="s">
        <v>243</v>
      </c>
      <c r="C133" s="396"/>
      <c r="D133" s="147">
        <f>'Kwisero Summary'!D133</f>
        <v>9</v>
      </c>
      <c r="E133" s="188">
        <f t="shared" si="3"/>
        <v>9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5" t="s">
        <v>253</v>
      </c>
      <c r="B134" s="396" t="s">
        <v>242</v>
      </c>
      <c r="C134" s="396"/>
      <c r="D134" s="147">
        <f>'Kwisero Summary'!D134</f>
        <v>279</v>
      </c>
      <c r="E134" s="188">
        <f t="shared" si="3"/>
        <v>279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5"/>
      <c r="B135" s="396" t="s">
        <v>243</v>
      </c>
      <c r="C135" s="396"/>
      <c r="D135" s="147">
        <f>'Kwisero Summary'!D135</f>
        <v>9</v>
      </c>
      <c r="E135" s="188">
        <f t="shared" si="3"/>
        <v>9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5" t="s">
        <v>254</v>
      </c>
      <c r="B136" s="396" t="s">
        <v>242</v>
      </c>
      <c r="C136" s="396"/>
      <c r="D136" s="147">
        <f>'Kwisero Summary'!D136</f>
        <v>288</v>
      </c>
      <c r="E136" s="188">
        <f t="shared" si="3"/>
        <v>288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5"/>
      <c r="B137" s="396" t="s">
        <v>243</v>
      </c>
      <c r="C137" s="396"/>
      <c r="D137" s="147">
        <f>'Kwisero Summary'!D137</f>
        <v>15</v>
      </c>
      <c r="E137" s="188">
        <f t="shared" si="3"/>
        <v>15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5" t="s">
        <v>255</v>
      </c>
      <c r="B138" s="396" t="s">
        <v>242</v>
      </c>
      <c r="C138" s="396"/>
      <c r="D138" s="147">
        <f>'Kwisero Summary'!D138</f>
        <v>300</v>
      </c>
      <c r="E138" s="188">
        <f t="shared" si="3"/>
        <v>300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5"/>
      <c r="B139" s="396" t="s">
        <v>243</v>
      </c>
      <c r="C139" s="396"/>
      <c r="D139" s="147">
        <f>'Kwisero Summary'!D139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6" t="s">
        <v>242</v>
      </c>
      <c r="C140" s="396"/>
      <c r="D140" s="147">
        <f>'Kwisero Summary'!D140</f>
        <v>291</v>
      </c>
      <c r="E140" s="188">
        <f t="shared" si="3"/>
        <v>291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6" t="s">
        <v>242</v>
      </c>
      <c r="C141" s="396"/>
      <c r="D141" s="147">
        <f>'Kwisero Summary'!D141</f>
        <v>295</v>
      </c>
      <c r="E141" s="188">
        <f t="shared" si="3"/>
        <v>295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6" t="s">
        <v>259</v>
      </c>
      <c r="C142" s="396"/>
      <c r="D142" s="147">
        <f>'Kwisero Summary'!D142</f>
        <v>233</v>
      </c>
      <c r="E142" s="188">
        <f t="shared" si="3"/>
        <v>233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5" t="s">
        <v>260</v>
      </c>
      <c r="B143" s="396" t="s">
        <v>242</v>
      </c>
      <c r="C143" s="396"/>
      <c r="D143" s="147">
        <f>'Kwisero Summary'!D143</f>
        <v>23</v>
      </c>
      <c r="E143" s="188">
        <f t="shared" si="3"/>
        <v>23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5"/>
      <c r="B144" s="396" t="s">
        <v>243</v>
      </c>
      <c r="C144" s="396"/>
      <c r="D144" s="147">
        <f>'Kwisero Summary'!D144</f>
        <v>4</v>
      </c>
      <c r="E144" s="188">
        <f t="shared" si="3"/>
        <v>4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5" t="s">
        <v>261</v>
      </c>
      <c r="B145" s="396" t="s">
        <v>242</v>
      </c>
      <c r="C145" s="396"/>
      <c r="D145" s="147">
        <f>'Kwisero Summary'!D145</f>
        <v>335</v>
      </c>
      <c r="E145" s="188">
        <f t="shared" si="3"/>
        <v>335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5"/>
      <c r="B146" s="396" t="s">
        <v>243</v>
      </c>
      <c r="C146" s="396"/>
      <c r="D146" s="147">
        <f>'Kwisero Summary'!D146</f>
        <v>5</v>
      </c>
      <c r="E146" s="188">
        <f t="shared" si="3"/>
        <v>5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5" t="s">
        <v>262</v>
      </c>
      <c r="B147" s="396"/>
      <c r="C147" s="396"/>
      <c r="D147" s="147">
        <f>'Kwisero Summary'!D147</f>
        <v>339</v>
      </c>
      <c r="E147" s="188">
        <f t="shared" si="3"/>
        <v>339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5" t="s">
        <v>258</v>
      </c>
      <c r="B148" s="396" t="s">
        <v>263</v>
      </c>
      <c r="C148" s="396"/>
      <c r="D148" s="147">
        <f>'Kwisero Summary'!D148</f>
        <v>185</v>
      </c>
      <c r="E148" s="188">
        <f t="shared" si="3"/>
        <v>185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5"/>
      <c r="B149" s="396" t="s">
        <v>264</v>
      </c>
      <c r="C149" s="396"/>
      <c r="D149" s="147">
        <f>'Kwisero Summary'!D149</f>
        <v>229</v>
      </c>
      <c r="E149" s="188">
        <f t="shared" si="3"/>
        <v>229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5" t="s">
        <v>265</v>
      </c>
      <c r="B150" s="396" t="s">
        <v>266</v>
      </c>
      <c r="C150" s="396"/>
      <c r="D150" s="147">
        <f>'Kwisero Summary'!D150</f>
        <v>212</v>
      </c>
      <c r="E150" s="188">
        <f t="shared" si="3"/>
        <v>212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5"/>
      <c r="B151" s="396" t="s">
        <v>267</v>
      </c>
      <c r="C151" s="396"/>
      <c r="D151" s="147">
        <f>'Kwisero Summary'!D151</f>
        <v>44</v>
      </c>
      <c r="E151" s="188">
        <f t="shared" si="3"/>
        <v>44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5" t="s">
        <v>268</v>
      </c>
      <c r="B152" s="396" t="s">
        <v>269</v>
      </c>
      <c r="C152" s="396"/>
      <c r="D152" s="147">
        <f>'Kwisero Summary'!D152</f>
        <v>101</v>
      </c>
      <c r="E152" s="188">
        <f t="shared" si="3"/>
        <v>101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5"/>
      <c r="B153" s="396" t="s">
        <v>270</v>
      </c>
      <c r="C153" s="396"/>
      <c r="D153" s="147">
        <f>'Kwisero Summary'!D153</f>
        <v>64</v>
      </c>
      <c r="E153" s="188">
        <f t="shared" si="3"/>
        <v>64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5"/>
      <c r="B154" s="396" t="s">
        <v>271</v>
      </c>
      <c r="C154" s="396"/>
      <c r="D154" s="147">
        <f>'Kwisero Summary'!D154</f>
        <v>68</v>
      </c>
      <c r="E154" s="188">
        <f t="shared" si="3"/>
        <v>68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5"/>
      <c r="B155" s="396" t="s">
        <v>272</v>
      </c>
      <c r="C155" s="396"/>
      <c r="D155" s="147">
        <f>'Kwisero Summary'!D155</f>
        <v>40</v>
      </c>
      <c r="E155" s="188">
        <f t="shared" si="3"/>
        <v>40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5"/>
      <c r="B156" s="396" t="s">
        <v>273</v>
      </c>
      <c r="C156" s="396"/>
      <c r="D156" s="147">
        <f>'Kwisero Summary'!D156</f>
        <v>57</v>
      </c>
      <c r="E156" s="188">
        <f t="shared" si="3"/>
        <v>57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5" t="s">
        <v>274</v>
      </c>
      <c r="B157" s="396"/>
      <c r="C157" s="396"/>
      <c r="D157" s="147">
        <f>'Kwisero Summary'!D157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5" t="s">
        <v>258</v>
      </c>
      <c r="B158" s="396" t="s">
        <v>275</v>
      </c>
      <c r="C158" s="396"/>
      <c r="D158" s="147">
        <f>'Kwisero Summary'!D158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5"/>
      <c r="B159" s="396" t="s">
        <v>276</v>
      </c>
      <c r="C159" s="396"/>
      <c r="D159" s="147">
        <f>'Kwisero Summary'!D159</f>
        <v>222</v>
      </c>
      <c r="E159" s="188">
        <f t="shared" si="3"/>
        <v>222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7" t="s">
        <v>277</v>
      </c>
      <c r="B160" s="398"/>
      <c r="C160" s="398"/>
      <c r="D160" s="147">
        <f>'Kwisero Summary'!D160</f>
        <v>1</v>
      </c>
      <c r="E160" s="199">
        <f t="shared" si="3"/>
        <v>1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9" t="s">
        <v>278</v>
      </c>
      <c r="B161" s="400"/>
      <c r="C161" s="400"/>
      <c r="D161" s="400"/>
      <c r="E161" s="401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2"/>
      <c r="B162" s="403"/>
      <c r="C162" s="403"/>
      <c r="D162" s="403"/>
      <c r="E162" s="404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4" t="s">
        <v>279</v>
      </c>
      <c r="B163" s="378" t="s">
        <v>280</v>
      </c>
      <c r="C163" s="379"/>
      <c r="D163" s="205"/>
      <c r="E163" s="206"/>
      <c r="F163" s="380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183"/>
      <c r="T163" s="183"/>
      <c r="U163" s="183"/>
    </row>
    <row r="164" spans="1:21" ht="12" customHeight="1" thickBot="1" x14ac:dyDescent="0.25">
      <c r="A164" s="375"/>
      <c r="B164" s="382" t="s">
        <v>281</v>
      </c>
      <c r="C164" s="383"/>
      <c r="D164" s="147">
        <f>'Kwisero Summary'!D164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5"/>
      <c r="B165" s="384" t="s">
        <v>282</v>
      </c>
      <c r="C165" s="385"/>
      <c r="D165" s="147">
        <f>'Kwisero Summary'!D165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5"/>
      <c r="B166" s="208" t="s">
        <v>283</v>
      </c>
      <c r="C166" s="209"/>
      <c r="D166" s="147">
        <f>'Kwisero Summary'!D166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5"/>
      <c r="B167" s="386" t="s">
        <v>284</v>
      </c>
      <c r="C167" s="387"/>
      <c r="D167" s="147">
        <f>'Kwisero Summary'!D167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5"/>
      <c r="B168" s="388" t="s">
        <v>285</v>
      </c>
      <c r="C168" s="389"/>
      <c r="D168" s="147">
        <f>'Kwisero Summary'!D168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5"/>
      <c r="B169" s="390" t="s">
        <v>286</v>
      </c>
      <c r="C169" s="391"/>
      <c r="D169" s="147">
        <f>'Kwisero Summary'!D169</f>
        <v>43163</v>
      </c>
      <c r="E169" s="207">
        <f t="shared" si="4"/>
        <v>43163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5"/>
      <c r="B170" s="392" t="s">
        <v>287</v>
      </c>
      <c r="C170" s="393"/>
      <c r="D170" s="210"/>
      <c r="E170" s="211"/>
      <c r="F170" s="394"/>
      <c r="G170" s="394"/>
      <c r="H170" s="394"/>
      <c r="I170" s="394"/>
      <c r="J170" s="394"/>
      <c r="K170" s="394"/>
      <c r="L170" s="394"/>
      <c r="M170" s="394"/>
      <c r="N170" s="394"/>
      <c r="O170" s="394"/>
      <c r="P170" s="394"/>
      <c r="Q170" s="394"/>
      <c r="R170" s="394"/>
      <c r="S170" s="183"/>
      <c r="T170" s="183"/>
      <c r="U170" s="183"/>
    </row>
    <row r="171" spans="1:21" ht="11.25" customHeight="1" x14ac:dyDescent="0.2">
      <c r="A171" s="376"/>
      <c r="B171" s="366" t="s">
        <v>288</v>
      </c>
      <c r="C171" s="367"/>
      <c r="D171" s="147">
        <f>'Kwisero Summary'!D171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6"/>
      <c r="B172" s="368" t="s">
        <v>289</v>
      </c>
      <c r="C172" s="369"/>
      <c r="D172" s="147">
        <f>'Kwisero Summary'!D172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6"/>
      <c r="B173" s="370" t="s">
        <v>288</v>
      </c>
      <c r="C173" s="371"/>
      <c r="D173" s="147">
        <f>'Kwisero Summary'!D173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6"/>
      <c r="B174" s="368" t="s">
        <v>289</v>
      </c>
      <c r="C174" s="369"/>
      <c r="D174" s="147">
        <f>'Kwisero Summary'!D174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6"/>
      <c r="B175" s="370" t="s">
        <v>290</v>
      </c>
      <c r="C175" s="371"/>
      <c r="D175" s="147">
        <f>'Kwisero Summary'!D175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7"/>
      <c r="B176" s="372" t="s">
        <v>289</v>
      </c>
      <c r="C176" s="373"/>
      <c r="D176" s="147">
        <f>'Kwisero Summary'!D176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60" t="s">
        <v>292</v>
      </c>
      <c r="C180" s="361"/>
      <c r="D180" s="361"/>
      <c r="E180" s="361"/>
      <c r="F180" s="361"/>
      <c r="G180" s="362"/>
    </row>
    <row r="181" spans="1:21" x14ac:dyDescent="0.2">
      <c r="B181" s="146" t="s">
        <v>293</v>
      </c>
      <c r="C181" s="363" t="s">
        <v>294</v>
      </c>
      <c r="D181" s="363"/>
      <c r="E181" s="363"/>
      <c r="F181" s="363"/>
      <c r="G181" s="220" t="s">
        <v>41</v>
      </c>
    </row>
    <row r="182" spans="1:21" x14ac:dyDescent="0.2">
      <c r="B182" s="146">
        <v>1</v>
      </c>
      <c r="C182" s="364" t="s">
        <v>295</v>
      </c>
      <c r="D182" s="364"/>
      <c r="E182" s="364"/>
      <c r="F182" s="364"/>
      <c r="G182" s="147">
        <f>'Kwisero Summary'!G182</f>
        <v>182</v>
      </c>
    </row>
    <row r="183" spans="1:21" x14ac:dyDescent="0.2">
      <c r="B183" s="146">
        <v>2</v>
      </c>
      <c r="C183" s="364" t="s">
        <v>296</v>
      </c>
      <c r="D183" s="364"/>
      <c r="E183" s="364"/>
      <c r="F183" s="364"/>
      <c r="G183" s="147">
        <f>'Kwisero Summary'!G183</f>
        <v>0</v>
      </c>
    </row>
    <row r="184" spans="1:21" x14ac:dyDescent="0.2">
      <c r="B184" s="146">
        <v>3</v>
      </c>
      <c r="C184" s="364" t="s">
        <v>297</v>
      </c>
      <c r="D184" s="364"/>
      <c r="E184" s="364"/>
      <c r="F184" s="364"/>
      <c r="G184" s="147">
        <f>'Kwisero Summary'!G184</f>
        <v>0</v>
      </c>
    </row>
    <row r="185" spans="1:21" ht="12" thickBot="1" x14ac:dyDescent="0.25">
      <c r="B185" s="221">
        <v>4</v>
      </c>
      <c r="C185" s="365"/>
      <c r="D185" s="365"/>
      <c r="E185" s="365"/>
      <c r="F185" s="365"/>
      <c r="G185" s="147">
        <f>'Kwisero Summary'!G185</f>
        <v>0</v>
      </c>
    </row>
  </sheetData>
  <sheetProtection algorithmName="SHA-512" hashValue="+shPV0WhPJ57Pa7wfI9v2rqFCABkH6FUAjOxdfWYOfyO8modNMPZ8cDWWLpddEzVdGsnUQFmwqiovd+yEWWIIw==" saltValue="IY3dQSeZ9FOBQ3znv5uVgw==" spinCount="100000" sheet="1" objects="1" scenarios="1"/>
  <protectedRanges>
    <protectedRange sqref="I8:I9 J10:J25 G28:J33 D42:E43 I36:J43 I44:I46 J46 J48:J50 I48:I52 H55:J55 I56:J64 H57:H64 J67:J80 J83:J87 J90:J99 D117:D160 D164:D169 D171:D176 G182:G185 Q8:Q11 Q13:Q27 P29:Q34 P36:Q39 P42:Q43 O47:P51 O53:P57 O59:P63 O65:P67 O74:P76 O70:P72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185"/>
  <sheetViews>
    <sheetView topLeftCell="B114" workbookViewId="0">
      <selection activeCell="G52" sqref="G52:H5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Bliss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</v>
      </c>
      <c r="J8" s="346">
        <f>SUM(I8:I9)</f>
        <v>4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</v>
      </c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</v>
      </c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0</v>
      </c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</v>
      </c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4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4</v>
      </c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4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4</v>
      </c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>
        <v>0</v>
      </c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18</v>
      </c>
      <c r="J40" s="36">
        <v>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18</v>
      </c>
      <c r="J47" s="49">
        <f>SUM(J36:J43,J46,E42:E43)</f>
        <v>2</v>
      </c>
      <c r="K47" s="19"/>
      <c r="L47" s="34">
        <v>1</v>
      </c>
      <c r="M47" s="301" t="s">
        <v>135</v>
      </c>
      <c r="N47" s="34" t="s">
        <v>136</v>
      </c>
      <c r="O47" s="40">
        <v>11</v>
      </c>
      <c r="P47" s="40">
        <v>6</v>
      </c>
      <c r="Q47" s="50">
        <f>IF(ISBLANK(O47),"",SUM(O47:P47))</f>
        <v>17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11</v>
      </c>
      <c r="P52" s="48">
        <f>IF(ISBLANK(P47),"",SUM(P47:P51))</f>
        <v>6</v>
      </c>
      <c r="Q52" s="50">
        <f t="shared" si="1"/>
        <v>17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4</v>
      </c>
      <c r="P53" s="40">
        <v>7</v>
      </c>
      <c r="Q53" s="50">
        <f t="shared" si="1"/>
        <v>11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</v>
      </c>
      <c r="P58" s="48">
        <f>IF(ISBLANK(P53),"",SUM(P53:P57))</f>
        <v>7</v>
      </c>
      <c r="Q58" s="50">
        <f t="shared" si="1"/>
        <v>11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4</v>
      </c>
      <c r="P65" s="40">
        <v>7</v>
      </c>
      <c r="Q65" s="50">
        <f t="shared" si="1"/>
        <v>11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4</v>
      </c>
      <c r="P68" s="48">
        <f>IF(ISBLANK(P65),"",SUM(P65:P67))</f>
        <v>7</v>
      </c>
      <c r="Q68" s="50">
        <f t="shared" si="1"/>
        <v>11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11</v>
      </c>
      <c r="P70" s="40">
        <v>6</v>
      </c>
      <c r="Q70" s="50">
        <f t="shared" ref="Q70:Q91" si="2">IF(ISBLANK(O70),"",SUM(O70:P70))</f>
        <v>17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11</v>
      </c>
      <c r="P73" s="48">
        <f>IF(ISBLANK(P70),"",SUM(P70:P72))</f>
        <v>6</v>
      </c>
      <c r="Q73" s="50">
        <f t="shared" si="2"/>
        <v>17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4</v>
      </c>
      <c r="P74" s="40">
        <v>7</v>
      </c>
      <c r="Q74" s="50">
        <f t="shared" si="2"/>
        <v>11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4</v>
      </c>
      <c r="P77" s="48">
        <f>IF(ISBLANK(P74),"",SUM(P74:P76))</f>
        <v>7</v>
      </c>
      <c r="Q77" s="50">
        <f t="shared" si="2"/>
        <v>11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4</v>
      </c>
      <c r="P83" s="40">
        <v>5</v>
      </c>
      <c r="Q83" s="50">
        <f t="shared" si="2"/>
        <v>9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4</v>
      </c>
      <c r="P87" s="48">
        <f>IF(ISBLANK(P83),"",SUM(P83:P86))</f>
        <v>5</v>
      </c>
      <c r="Q87" s="50">
        <f t="shared" si="2"/>
        <v>9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11</v>
      </c>
      <c r="P88" s="40">
        <v>6</v>
      </c>
      <c r="Q88" s="50">
        <f t="shared" si="2"/>
        <v>17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30</v>
      </c>
      <c r="P89" s="40">
        <v>20</v>
      </c>
      <c r="Q89" s="50">
        <f t="shared" si="2"/>
        <v>50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470</v>
      </c>
      <c r="C103" s="276"/>
      <c r="D103" s="279" t="s">
        <v>485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484</v>
      </c>
      <c r="C104" s="276"/>
      <c r="D104" s="279" t="s">
        <v>402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472</v>
      </c>
      <c r="C105" s="276"/>
      <c r="D105" s="277">
        <v>42867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473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U185"/>
  <sheetViews>
    <sheetView topLeftCell="A12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Fina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5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185"/>
  <sheetViews>
    <sheetView topLeftCell="A123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Indangalasia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63</v>
      </c>
      <c r="J8" s="346">
        <f>SUM(I8:I9)</f>
        <v>97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41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3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107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97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3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97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23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88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4</v>
      </c>
      <c r="J37" s="36">
        <v>11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9</v>
      </c>
      <c r="J40" s="36">
        <v>2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8</v>
      </c>
      <c r="J41" s="36">
        <v>9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12</v>
      </c>
      <c r="J44" s="47"/>
      <c r="K44" s="19"/>
      <c r="L44" s="279">
        <v>0</v>
      </c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33</v>
      </c>
      <c r="J47" s="49">
        <f>SUM(J36:J43,J46,E42:E43)</f>
        <v>22</v>
      </c>
      <c r="K47" s="19"/>
      <c r="L47" s="34">
        <v>1</v>
      </c>
      <c r="M47" s="301" t="s">
        <v>135</v>
      </c>
      <c r="N47" s="34" t="s">
        <v>136</v>
      </c>
      <c r="O47" s="40">
        <v>63</v>
      </c>
      <c r="P47" s="40">
        <v>50</v>
      </c>
      <c r="Q47" s="50">
        <f>IF(ISBLANK(O47),"",SUM(O47:P47))</f>
        <v>113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6</v>
      </c>
      <c r="J49" s="36">
        <v>2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4</v>
      </c>
      <c r="J50" s="36">
        <v>6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63</v>
      </c>
      <c r="P52" s="48">
        <f>IF(ISBLANK(P47),"",SUM(P47:P51))</f>
        <v>50</v>
      </c>
      <c r="Q52" s="50">
        <f t="shared" si="1"/>
        <v>113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85</v>
      </c>
      <c r="P53" s="40">
        <v>77</v>
      </c>
      <c r="Q53" s="50">
        <f t="shared" si="1"/>
        <v>162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6</v>
      </c>
      <c r="P54" s="40">
        <v>1</v>
      </c>
      <c r="Q54" s="50">
        <f t="shared" si="1"/>
        <v>7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91</v>
      </c>
      <c r="P58" s="48">
        <f>IF(ISBLANK(P53),"",SUM(P53:P57))</f>
        <v>78</v>
      </c>
      <c r="Q58" s="50">
        <f t="shared" si="1"/>
        <v>169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7</v>
      </c>
      <c r="P59" s="40">
        <v>4</v>
      </c>
      <c r="Q59" s="50">
        <f t="shared" si="1"/>
        <v>11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7</v>
      </c>
      <c r="P64" s="48">
        <f>IF(ISBLANK(P59),"",SUM(P59:P63))</f>
        <v>4</v>
      </c>
      <c r="Q64" s="50">
        <f t="shared" si="1"/>
        <v>11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97</v>
      </c>
      <c r="P65" s="40">
        <v>79</v>
      </c>
      <c r="Q65" s="50">
        <f t="shared" si="1"/>
        <v>176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</v>
      </c>
      <c r="P66" s="40">
        <v>3</v>
      </c>
      <c r="Q66" s="50">
        <f t="shared" si="1"/>
        <v>4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34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34</v>
      </c>
      <c r="K68" s="19"/>
      <c r="L68" s="34">
        <v>22</v>
      </c>
      <c r="M68" s="303"/>
      <c r="N68" s="48" t="s">
        <v>169</v>
      </c>
      <c r="O68" s="48">
        <f>IF(ISBLANK(O65),"",SUM(O65:O67))</f>
        <v>98</v>
      </c>
      <c r="P68" s="48">
        <f>IF(ISBLANK(P65),"",SUM(P65:P67))</f>
        <v>82</v>
      </c>
      <c r="Q68" s="50">
        <f t="shared" si="1"/>
        <v>180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34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53</v>
      </c>
      <c r="P83" s="40">
        <v>53</v>
      </c>
      <c r="Q83" s="50">
        <f t="shared" si="2"/>
        <v>106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53</v>
      </c>
      <c r="P87" s="48">
        <f>IF(ISBLANK(P83),"",SUM(P83:P86))</f>
        <v>53</v>
      </c>
      <c r="Q87" s="50">
        <f t="shared" si="2"/>
        <v>106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28</v>
      </c>
      <c r="P88" s="40">
        <v>31</v>
      </c>
      <c r="Q88" s="50">
        <f t="shared" si="2"/>
        <v>59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29</v>
      </c>
      <c r="P89" s="40">
        <v>34</v>
      </c>
      <c r="Q89" s="50">
        <f t="shared" si="2"/>
        <v>63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470</v>
      </c>
      <c r="C103" s="276"/>
      <c r="D103" s="279" t="s">
        <v>476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471</v>
      </c>
      <c r="C104" s="276"/>
      <c r="D104" s="279" t="s">
        <v>477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472</v>
      </c>
      <c r="C105" s="276"/>
      <c r="D105" s="277">
        <v>43202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30</v>
      </c>
      <c r="E117" s="76">
        <f>SUM(C117:D117)</f>
        <v>30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40</v>
      </c>
      <c r="E120" s="81">
        <f t="shared" si="3"/>
        <v>40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32</v>
      </c>
      <c r="E122" s="81">
        <f t="shared" si="3"/>
        <v>32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30</v>
      </c>
      <c r="E124" s="81">
        <f t="shared" si="3"/>
        <v>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31</v>
      </c>
      <c r="E126" s="81">
        <f t="shared" si="3"/>
        <v>31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44</v>
      </c>
      <c r="E128" s="81">
        <f t="shared" si="3"/>
        <v>44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31</v>
      </c>
      <c r="E130" s="81">
        <f t="shared" si="3"/>
        <v>31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44</v>
      </c>
      <c r="E134" s="81">
        <f t="shared" si="3"/>
        <v>44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33</v>
      </c>
      <c r="E136" s="81">
        <f t="shared" si="3"/>
        <v>33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30</v>
      </c>
      <c r="E138" s="81">
        <f t="shared" si="3"/>
        <v>30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44</v>
      </c>
      <c r="E140" s="81">
        <f t="shared" si="3"/>
        <v>44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33</v>
      </c>
      <c r="E141" s="81">
        <f t="shared" si="3"/>
        <v>33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14</v>
      </c>
      <c r="E143" s="81">
        <f t="shared" si="3"/>
        <v>14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1</v>
      </c>
      <c r="E144" s="81">
        <f t="shared" si="3"/>
        <v>1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79</v>
      </c>
      <c r="E145" s="81">
        <f t="shared" si="3"/>
        <v>79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79</v>
      </c>
      <c r="E147" s="81">
        <f t="shared" si="3"/>
        <v>79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18</v>
      </c>
      <c r="E149" s="81">
        <f t="shared" si="3"/>
        <v>18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44</v>
      </c>
      <c r="E150" s="81">
        <f t="shared" si="3"/>
        <v>44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11</v>
      </c>
      <c r="E152" s="81">
        <f t="shared" si="3"/>
        <v>11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13</v>
      </c>
      <c r="E154" s="81">
        <f t="shared" si="3"/>
        <v>13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11</v>
      </c>
      <c r="E155" s="81">
        <f t="shared" si="3"/>
        <v>11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502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503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185"/>
  <sheetViews>
    <sheetView topLeftCell="A153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Jehovah Rapha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40</v>
      </c>
      <c r="E120" s="81">
        <f t="shared" si="3"/>
        <v>40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35</v>
      </c>
      <c r="E122" s="81">
        <f t="shared" si="3"/>
        <v>35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41</v>
      </c>
      <c r="E124" s="81">
        <f t="shared" si="3"/>
        <v>41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41</v>
      </c>
      <c r="E126" s="81">
        <f t="shared" si="3"/>
        <v>41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40</v>
      </c>
      <c r="E128" s="81">
        <f t="shared" si="3"/>
        <v>40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35</v>
      </c>
      <c r="E130" s="81">
        <f t="shared" si="3"/>
        <v>35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41</v>
      </c>
      <c r="E132" s="81">
        <f t="shared" si="3"/>
        <v>41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40</v>
      </c>
      <c r="E134" s="81">
        <f t="shared" si="3"/>
        <v>40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35</v>
      </c>
      <c r="E136" s="81">
        <f t="shared" si="3"/>
        <v>35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41</v>
      </c>
      <c r="E138" s="81">
        <f t="shared" si="3"/>
        <v>41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40</v>
      </c>
      <c r="E140" s="81">
        <f t="shared" si="3"/>
        <v>40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35</v>
      </c>
      <c r="E141" s="81">
        <f t="shared" si="3"/>
        <v>35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46</v>
      </c>
      <c r="E142" s="81">
        <f t="shared" si="3"/>
        <v>46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16</v>
      </c>
      <c r="E145" s="81">
        <f t="shared" si="3"/>
        <v>16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15</v>
      </c>
      <c r="E147" s="81">
        <f t="shared" si="3"/>
        <v>15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35</v>
      </c>
      <c r="E148" s="81">
        <f t="shared" si="3"/>
        <v>35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31</v>
      </c>
      <c r="E149" s="81">
        <f t="shared" si="3"/>
        <v>31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496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15</v>
      </c>
      <c r="E159" s="81">
        <f t="shared" si="3"/>
        <v>15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U185"/>
  <sheetViews>
    <sheetView topLeftCell="B121" workbookViewId="0">
      <selection activeCell="G131" sqref="G13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Khalaba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92</v>
      </c>
      <c r="J8" s="346">
        <f>SUM(I8:I9)</f>
        <v>203</v>
      </c>
      <c r="K8" s="19"/>
      <c r="L8" s="34">
        <v>1</v>
      </c>
      <c r="M8" s="279" t="s">
        <v>44</v>
      </c>
      <c r="N8" s="278"/>
      <c r="O8" s="278"/>
      <c r="P8" s="276"/>
      <c r="Q8" s="35">
        <v>26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111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77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60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25</v>
      </c>
      <c r="K13" s="19"/>
      <c r="L13" s="34">
        <v>6</v>
      </c>
      <c r="M13" s="279" t="s">
        <v>54</v>
      </c>
      <c r="N13" s="278"/>
      <c r="O13" s="278"/>
      <c r="P13" s="276"/>
      <c r="Q13" s="35">
        <v>25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106</v>
      </c>
      <c r="K15" s="19"/>
      <c r="L15" s="34">
        <v>8</v>
      </c>
      <c r="M15" s="279" t="s">
        <v>58</v>
      </c>
      <c r="N15" s="278"/>
      <c r="O15" s="278"/>
      <c r="P15" s="276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92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92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5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203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25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25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1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203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1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4</v>
      </c>
      <c r="J37" s="36">
        <v>1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19</v>
      </c>
      <c r="J40" s="36">
        <v>71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68</v>
      </c>
      <c r="J41" s="36">
        <v>7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1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92</v>
      </c>
      <c r="J47" s="49">
        <f>SUM(J36:J43,J46,E42:E43)</f>
        <v>79</v>
      </c>
      <c r="K47" s="19"/>
      <c r="L47" s="34">
        <v>1</v>
      </c>
      <c r="M47" s="301" t="s">
        <v>135</v>
      </c>
      <c r="N47" s="34" t="s">
        <v>136</v>
      </c>
      <c r="O47" s="40">
        <v>102</v>
      </c>
      <c r="P47" s="40">
        <v>97</v>
      </c>
      <c r="Q47" s="50">
        <f>IF(ISBLANK(O47),"",SUM(O47:P47))</f>
        <v>199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8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103</v>
      </c>
      <c r="P52" s="48">
        <f>IF(ISBLANK(P47),"",SUM(P47:P51))</f>
        <v>97</v>
      </c>
      <c r="Q52" s="50">
        <f t="shared" si="1"/>
        <v>200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81</v>
      </c>
      <c r="P53" s="40">
        <v>127</v>
      </c>
      <c r="Q53" s="50">
        <f t="shared" si="1"/>
        <v>208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1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81</v>
      </c>
      <c r="P58" s="48">
        <f>IF(ISBLANK(P53),"",SUM(P53:P57))</f>
        <v>127</v>
      </c>
      <c r="Q58" s="50">
        <f t="shared" si="1"/>
        <v>208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125</v>
      </c>
      <c r="P59" s="40">
        <v>100</v>
      </c>
      <c r="Q59" s="50">
        <f t="shared" si="1"/>
        <v>225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3</v>
      </c>
      <c r="P60" s="40">
        <v>1</v>
      </c>
      <c r="Q60" s="50">
        <f t="shared" si="1"/>
        <v>4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128</v>
      </c>
      <c r="P64" s="48">
        <f>IF(ISBLANK(P59),"",SUM(P59:P63))</f>
        <v>101</v>
      </c>
      <c r="Q64" s="50">
        <f t="shared" si="1"/>
        <v>229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50</v>
      </c>
      <c r="P65" s="40">
        <v>31</v>
      </c>
      <c r="Q65" s="50">
        <f t="shared" si="1"/>
        <v>81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3</v>
      </c>
      <c r="P66" s="40">
        <v>1</v>
      </c>
      <c r="Q66" s="50">
        <f t="shared" si="1"/>
        <v>4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26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53</v>
      </c>
      <c r="P68" s="48">
        <f>IF(ISBLANK(P65),"",SUM(P65:P67))</f>
        <v>32</v>
      </c>
      <c r="Q68" s="50">
        <f t="shared" si="1"/>
        <v>85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29</v>
      </c>
      <c r="P74" s="40">
        <v>40</v>
      </c>
      <c r="Q74" s="50">
        <f t="shared" si="2"/>
        <v>69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29</v>
      </c>
      <c r="P77" s="48">
        <f>IF(ISBLANK(P74),"",SUM(P74:P76))</f>
        <v>40</v>
      </c>
      <c r="Q77" s="50">
        <f t="shared" si="2"/>
        <v>69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60</v>
      </c>
      <c r="P78" s="40">
        <v>38</v>
      </c>
      <c r="Q78" s="50">
        <f t="shared" si="2"/>
        <v>98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60</v>
      </c>
      <c r="P81" s="48">
        <f>IF(ISBLANK(P78),"",SUM(P78:P80))</f>
        <v>38</v>
      </c>
      <c r="Q81" s="50">
        <f t="shared" si="2"/>
        <v>98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28</v>
      </c>
      <c r="P83" s="40">
        <v>89</v>
      </c>
      <c r="Q83" s="50">
        <f t="shared" si="2"/>
        <v>117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4</v>
      </c>
      <c r="P85" s="40">
        <v>1</v>
      </c>
      <c r="Q85" s="50">
        <f t="shared" si="2"/>
        <v>5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32</v>
      </c>
      <c r="P87" s="48">
        <f>IF(ISBLANK(P83),"",SUM(P83:P86))</f>
        <v>90</v>
      </c>
      <c r="Q87" s="50">
        <f t="shared" si="2"/>
        <v>122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36</v>
      </c>
      <c r="P88" s="40">
        <v>42</v>
      </c>
      <c r="Q88" s="50">
        <f t="shared" si="2"/>
        <v>78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19</v>
      </c>
      <c r="P89" s="40">
        <v>13</v>
      </c>
      <c r="Q89" s="50">
        <f t="shared" si="2"/>
        <v>32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470</v>
      </c>
      <c r="C103" s="276"/>
      <c r="D103" s="279" t="s">
        <v>482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471</v>
      </c>
      <c r="C104" s="276"/>
      <c r="D104" s="279" t="s">
        <v>483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472</v>
      </c>
      <c r="C105" s="276"/>
      <c r="D105" s="277">
        <v>42777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473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43</v>
      </c>
      <c r="E117" s="76">
        <f>SUM(C117:D117)</f>
        <v>43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33</v>
      </c>
      <c r="E119" s="81">
        <f t="shared" si="3"/>
        <v>33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71</v>
      </c>
      <c r="E120" s="81">
        <f t="shared" si="3"/>
        <v>71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65</v>
      </c>
      <c r="E122" s="81">
        <f t="shared" si="3"/>
        <v>65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79</v>
      </c>
      <c r="E124" s="81">
        <f t="shared" si="3"/>
        <v>79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72</v>
      </c>
      <c r="E126" s="81">
        <f t="shared" si="3"/>
        <v>72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71</v>
      </c>
      <c r="E128" s="81">
        <f t="shared" si="3"/>
        <v>71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75</v>
      </c>
      <c r="E130" s="81">
        <f t="shared" si="3"/>
        <v>75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80</v>
      </c>
      <c r="E132" s="81">
        <f t="shared" si="3"/>
        <v>80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71</v>
      </c>
      <c r="E134" s="81">
        <f t="shared" si="3"/>
        <v>71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75</v>
      </c>
      <c r="E136" s="81">
        <f t="shared" si="3"/>
        <v>75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79</v>
      </c>
      <c r="E138" s="81">
        <f t="shared" si="3"/>
        <v>79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71</v>
      </c>
      <c r="E140" s="81">
        <f t="shared" si="3"/>
        <v>71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83</v>
      </c>
      <c r="E141" s="81">
        <f t="shared" si="3"/>
        <v>83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49</v>
      </c>
      <c r="E142" s="81">
        <f t="shared" si="3"/>
        <v>49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74</v>
      </c>
      <c r="E145" s="81">
        <f t="shared" si="3"/>
        <v>74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8</v>
      </c>
      <c r="E146" s="81">
        <f t="shared" si="3"/>
        <v>8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78</v>
      </c>
      <c r="E147" s="81">
        <f t="shared" si="3"/>
        <v>78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72</v>
      </c>
      <c r="E148" s="81">
        <f t="shared" si="3"/>
        <v>72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26</v>
      </c>
      <c r="E149" s="81">
        <f t="shared" si="3"/>
        <v>26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29</v>
      </c>
      <c r="E150" s="81">
        <f t="shared" si="3"/>
        <v>29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25</v>
      </c>
      <c r="E151" s="81">
        <f t="shared" si="3"/>
        <v>25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18</v>
      </c>
      <c r="E152" s="81">
        <f t="shared" si="3"/>
        <v>18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13</v>
      </c>
      <c r="E154" s="81">
        <f t="shared" si="3"/>
        <v>13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7</v>
      </c>
      <c r="E156" s="81">
        <f t="shared" si="3"/>
        <v>7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493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494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495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23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U185"/>
  <sheetViews>
    <sheetView topLeftCell="A107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Lubanga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16</v>
      </c>
      <c r="J8" s="346">
        <f>SUM(I8:I9)</f>
        <v>32</v>
      </c>
      <c r="K8" s="19"/>
      <c r="L8" s="34">
        <v>1</v>
      </c>
      <c r="M8" s="279" t="s">
        <v>44</v>
      </c>
      <c r="N8" s="278"/>
      <c r="O8" s="278"/>
      <c r="P8" s="276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16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18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5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22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32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11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36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36</v>
      </c>
      <c r="K19" s="19"/>
      <c r="L19" s="34">
        <v>12</v>
      </c>
      <c r="M19" s="279" t="s">
        <v>67</v>
      </c>
      <c r="N19" s="278"/>
      <c r="O19" s="278"/>
      <c r="P19" s="276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36</v>
      </c>
      <c r="K20" s="19"/>
      <c r="L20" s="34">
        <v>13</v>
      </c>
      <c r="M20" s="279" t="s">
        <v>69</v>
      </c>
      <c r="N20" s="278"/>
      <c r="O20" s="278"/>
      <c r="P20" s="276"/>
      <c r="Q20" s="35">
        <v>1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9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36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36</v>
      </c>
      <c r="J40" s="36">
        <v>11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17</v>
      </c>
      <c r="J41" s="36">
        <v>1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53</v>
      </c>
      <c r="J47" s="49">
        <f>SUM(J36:J43,J46,E42:E43)</f>
        <v>12</v>
      </c>
      <c r="K47" s="19"/>
      <c r="L47" s="34">
        <v>1</v>
      </c>
      <c r="M47" s="301" t="s">
        <v>135</v>
      </c>
      <c r="N47" s="34" t="s">
        <v>136</v>
      </c>
      <c r="O47" s="40">
        <v>36</v>
      </c>
      <c r="P47" s="40">
        <v>73</v>
      </c>
      <c r="Q47" s="50">
        <f>IF(ISBLANK(O47),"",SUM(O47:P47))</f>
        <v>109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10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17</v>
      </c>
      <c r="J50" s="36">
        <v>2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7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36</v>
      </c>
      <c r="P52" s="48">
        <f>IF(ISBLANK(P47),"",SUM(P47:P51))</f>
        <v>73</v>
      </c>
      <c r="Q52" s="50">
        <f t="shared" si="1"/>
        <v>109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22</v>
      </c>
      <c r="P53" s="40">
        <v>44</v>
      </c>
      <c r="Q53" s="50">
        <f t="shared" si="1"/>
        <v>66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22</v>
      </c>
      <c r="P58" s="48">
        <f>IF(ISBLANK(P53),"",SUM(P53:P57))</f>
        <v>44</v>
      </c>
      <c r="Q58" s="50">
        <f t="shared" si="1"/>
        <v>66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84</v>
      </c>
      <c r="P59" s="40">
        <v>43</v>
      </c>
      <c r="Q59" s="50">
        <f t="shared" si="1"/>
        <v>127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84</v>
      </c>
      <c r="P64" s="48">
        <f>IF(ISBLANK(P59),"",SUM(P59:P63))</f>
        <v>43</v>
      </c>
      <c r="Q64" s="50">
        <f t="shared" si="1"/>
        <v>127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142</v>
      </c>
      <c r="P65" s="40">
        <v>158</v>
      </c>
      <c r="Q65" s="50">
        <f t="shared" si="1"/>
        <v>300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142</v>
      </c>
      <c r="P68" s="48">
        <f>IF(ISBLANK(P65),"",SUM(P65:P67))</f>
        <v>158</v>
      </c>
      <c r="Q68" s="50">
        <f t="shared" si="1"/>
        <v>300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18</v>
      </c>
      <c r="P70" s="40">
        <v>20</v>
      </c>
      <c r="Q70" s="50">
        <f t="shared" ref="Q70:Q91" si="2">IF(ISBLANK(O70),"",SUM(O70:P70))</f>
        <v>38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18</v>
      </c>
      <c r="P73" s="48">
        <f>IF(ISBLANK(P70),"",SUM(P70:P72))</f>
        <v>20</v>
      </c>
      <c r="Q73" s="50">
        <f t="shared" si="2"/>
        <v>38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22</v>
      </c>
      <c r="P74" s="40">
        <v>44</v>
      </c>
      <c r="Q74" s="50">
        <f t="shared" si="2"/>
        <v>66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1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22</v>
      </c>
      <c r="P77" s="48">
        <v>44</v>
      </c>
      <c r="Q77" s="50">
        <f t="shared" si="2"/>
        <v>66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84</v>
      </c>
      <c r="P78" s="40">
        <v>43</v>
      </c>
      <c r="Q78" s="50">
        <f t="shared" si="2"/>
        <v>127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84</v>
      </c>
      <c r="P81" s="48">
        <f>IF(ISBLANK(P78),"",SUM(P78:P80))</f>
        <v>43</v>
      </c>
      <c r="Q81" s="50">
        <f t="shared" si="2"/>
        <v>127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10</v>
      </c>
      <c r="P83" s="40">
        <v>20</v>
      </c>
      <c r="Q83" s="50">
        <f t="shared" si="2"/>
        <v>30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10</v>
      </c>
      <c r="P87" s="48">
        <f>IF(ISBLANK(P83),"",SUM(P83:P86))</f>
        <v>20</v>
      </c>
      <c r="Q87" s="50">
        <f t="shared" si="2"/>
        <v>30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18</v>
      </c>
      <c r="P88" s="40">
        <v>14</v>
      </c>
      <c r="Q88" s="50">
        <f t="shared" si="2"/>
        <v>32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11</v>
      </c>
      <c r="P89" s="40">
        <v>15</v>
      </c>
      <c r="Q89" s="50">
        <f t="shared" si="2"/>
        <v>26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470</v>
      </c>
      <c r="C103" s="276"/>
      <c r="D103" s="279" t="s">
        <v>478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471</v>
      </c>
      <c r="C104" s="276"/>
      <c r="D104" s="279" t="s">
        <v>479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472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473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17</v>
      </c>
      <c r="E120" s="81">
        <f t="shared" si="3"/>
        <v>17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17</v>
      </c>
      <c r="E122" s="81">
        <f t="shared" si="3"/>
        <v>17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10</v>
      </c>
      <c r="E124" s="81">
        <f t="shared" si="3"/>
        <v>10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10</v>
      </c>
      <c r="E126" s="81">
        <f t="shared" si="3"/>
        <v>10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13</v>
      </c>
      <c r="E130" s="81">
        <f t="shared" si="3"/>
        <v>13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16</v>
      </c>
      <c r="E132" s="81">
        <f t="shared" si="3"/>
        <v>16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14</v>
      </c>
      <c r="E134" s="81">
        <f t="shared" si="3"/>
        <v>14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13</v>
      </c>
      <c r="E136" s="81">
        <f t="shared" si="3"/>
        <v>13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16</v>
      </c>
      <c r="E147" s="81">
        <f t="shared" si="3"/>
        <v>16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7</v>
      </c>
      <c r="E149" s="81">
        <f t="shared" si="3"/>
        <v>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498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499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>
        <v>2</v>
      </c>
      <c r="E169" s="103">
        <f t="shared" si="4"/>
        <v>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14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185"/>
  <sheetViews>
    <sheetView topLeftCell="A94" workbookViewId="0">
      <selection activeCell="J8" sqref="J8:J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Lung'anyiro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91</v>
      </c>
      <c r="J8" s="346">
        <v>154</v>
      </c>
      <c r="K8" s="19"/>
      <c r="L8" s="34">
        <v>1</v>
      </c>
      <c r="M8" s="279" t="s">
        <v>44</v>
      </c>
      <c r="N8" s="278"/>
      <c r="O8" s="278"/>
      <c r="P8" s="276"/>
      <c r="Q8" s="35">
        <v>33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63</v>
      </c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82</v>
      </c>
      <c r="K10" s="19"/>
      <c r="L10" s="34">
        <v>3</v>
      </c>
      <c r="M10" s="279" t="s">
        <v>48</v>
      </c>
      <c r="N10" s="278"/>
      <c r="O10" s="278"/>
      <c r="P10" s="276"/>
      <c r="Q10" s="35"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27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8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6</v>
      </c>
      <c r="K13" s="19"/>
      <c r="L13" s="34">
        <v>6</v>
      </c>
      <c r="M13" s="279" t="s">
        <v>54</v>
      </c>
      <c r="N13" s="278"/>
      <c r="O13" s="278"/>
      <c r="P13" s="276"/>
      <c r="Q13" s="35">
        <v>36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103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91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91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134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150</v>
      </c>
      <c r="K19" s="19"/>
      <c r="L19" s="34">
        <v>12</v>
      </c>
      <c r="M19" s="279" t="s">
        <v>67</v>
      </c>
      <c r="N19" s="278"/>
      <c r="O19" s="278"/>
      <c r="P19" s="276"/>
      <c r="Q19" s="35">
        <v>36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36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34</v>
      </c>
      <c r="K22" s="19"/>
      <c r="L22" s="34">
        <v>15</v>
      </c>
      <c r="M22" s="279" t="s">
        <v>73</v>
      </c>
      <c r="N22" s="278"/>
      <c r="O22" s="278"/>
      <c r="P22" s="276"/>
      <c r="Q22" s="35">
        <v>36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14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4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111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1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1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7</v>
      </c>
      <c r="J37" s="36">
        <v>2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4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>
        <v>35</v>
      </c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75</v>
      </c>
      <c r="J40" s="36">
        <v>9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54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1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5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>
        <v>4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136</v>
      </c>
      <c r="J47" s="49">
        <f>SUM(J36:J43,J46,E42:E43)</f>
        <v>50</v>
      </c>
      <c r="K47" s="19"/>
      <c r="L47" s="34">
        <v>1</v>
      </c>
      <c r="M47" s="301" t="s">
        <v>135</v>
      </c>
      <c r="N47" s="34" t="s">
        <v>136</v>
      </c>
      <c r="O47" s="40">
        <v>126</v>
      </c>
      <c r="P47" s="40">
        <v>139</v>
      </c>
      <c r="Q47" s="50">
        <f>IF(ISBLANK(O47),"",SUM(O47:P47))</f>
        <v>265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20</v>
      </c>
      <c r="J49" s="36">
        <v>8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40</v>
      </c>
      <c r="J50" s="36">
        <v>18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30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126</v>
      </c>
      <c r="P52" s="48">
        <f>IF(ISBLANK(P47),"",SUM(P47:P51))</f>
        <v>139</v>
      </c>
      <c r="Q52" s="50">
        <f t="shared" si="1"/>
        <v>265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97</v>
      </c>
      <c r="P53" s="40">
        <v>106</v>
      </c>
      <c r="Q53" s="50">
        <f t="shared" si="1"/>
        <v>203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97</v>
      </c>
      <c r="P58" s="48">
        <f>IF(ISBLANK(P53),"",SUM(P53:P57))</f>
        <v>106</v>
      </c>
      <c r="Q58" s="50">
        <f t="shared" si="1"/>
        <v>203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27</v>
      </c>
      <c r="P59" s="40">
        <v>17</v>
      </c>
      <c r="Q59" s="50">
        <f t="shared" si="1"/>
        <v>44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27</v>
      </c>
      <c r="P64" s="48">
        <f>IF(ISBLANK(P59),"",SUM(P59:P63))</f>
        <v>17</v>
      </c>
      <c r="Q64" s="50">
        <f t="shared" si="1"/>
        <v>44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29</v>
      </c>
      <c r="P65" s="40">
        <v>40</v>
      </c>
      <c r="Q65" s="50">
        <f t="shared" si="1"/>
        <v>69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19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19</v>
      </c>
      <c r="K68" s="19"/>
      <c r="L68" s="34">
        <v>22</v>
      </c>
      <c r="M68" s="303"/>
      <c r="N68" s="48" t="s">
        <v>169</v>
      </c>
      <c r="O68" s="48">
        <f>IF(ISBLANK(O65),"",SUM(O65:O67))</f>
        <v>29</v>
      </c>
      <c r="P68" s="48">
        <f>IF(ISBLANK(P65),"",SUM(P65:P67))</f>
        <v>40</v>
      </c>
      <c r="Q68" s="50">
        <f t="shared" si="1"/>
        <v>69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/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19</v>
      </c>
      <c r="K70" s="19"/>
      <c r="L70" s="34">
        <v>23</v>
      </c>
      <c r="M70" s="301" t="s">
        <v>135</v>
      </c>
      <c r="N70" s="34" t="s">
        <v>174</v>
      </c>
      <c r="O70" s="40">
        <v>126</v>
      </c>
      <c r="P70" s="40">
        <v>139</v>
      </c>
      <c r="Q70" s="50">
        <f t="shared" ref="Q70:Q91" si="2">IF(ISBLANK(O70),"",SUM(O70:P70))</f>
        <v>265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126</v>
      </c>
      <c r="P73" s="48">
        <f>IF(ISBLANK(P70),"",SUM(P70:P72))</f>
        <v>139</v>
      </c>
      <c r="Q73" s="50">
        <f t="shared" si="2"/>
        <v>265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97</v>
      </c>
      <c r="P74" s="40">
        <v>106</v>
      </c>
      <c r="Q74" s="50">
        <f t="shared" si="2"/>
        <v>203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97</v>
      </c>
      <c r="P77" s="48">
        <f>IF(ISBLANK(P74),"",SUM(P74:P76))</f>
        <v>106</v>
      </c>
      <c r="Q77" s="50">
        <f t="shared" si="2"/>
        <v>203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27</v>
      </c>
      <c r="P78" s="40">
        <v>17</v>
      </c>
      <c r="Q78" s="50">
        <f t="shared" si="2"/>
        <v>44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27</v>
      </c>
      <c r="P81" s="48">
        <f>IF(ISBLANK(P78),"",SUM(P78:P80))</f>
        <v>17</v>
      </c>
      <c r="Q81" s="50">
        <f t="shared" si="2"/>
        <v>44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60</v>
      </c>
      <c r="P83" s="40">
        <v>80</v>
      </c>
      <c r="Q83" s="50">
        <f t="shared" si="2"/>
        <v>140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60</v>
      </c>
      <c r="P87" s="48">
        <f>IF(ISBLANK(P83),"",SUM(P83:P86))</f>
        <v>80</v>
      </c>
      <c r="Q87" s="50">
        <f t="shared" si="2"/>
        <v>140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126</v>
      </c>
      <c r="P88" s="40">
        <v>139</v>
      </c>
      <c r="Q88" s="50">
        <f t="shared" si="2"/>
        <v>265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70</v>
      </c>
      <c r="P89" s="40">
        <v>73</v>
      </c>
      <c r="Q89" s="50">
        <f t="shared" si="2"/>
        <v>143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470</v>
      </c>
      <c r="C103" s="276"/>
      <c r="D103" s="279" t="s">
        <v>475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471</v>
      </c>
      <c r="C104" s="276"/>
      <c r="D104" s="279" t="s">
        <v>376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472</v>
      </c>
      <c r="C105" s="276"/>
      <c r="D105" s="277">
        <v>408079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473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67</v>
      </c>
      <c r="E117" s="76">
        <f>SUM(C117:D117)</f>
        <v>67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60</v>
      </c>
      <c r="E119" s="81">
        <f t="shared" si="3"/>
        <v>60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73</v>
      </c>
      <c r="E120" s="81">
        <f t="shared" si="3"/>
        <v>73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65</v>
      </c>
      <c r="E122" s="81">
        <f t="shared" si="3"/>
        <v>65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49</v>
      </c>
      <c r="E124" s="81">
        <f t="shared" si="3"/>
        <v>49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46</v>
      </c>
      <c r="E126" s="81">
        <f t="shared" si="3"/>
        <v>46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80</v>
      </c>
      <c r="E128" s="81">
        <f t="shared" si="3"/>
        <v>80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50</v>
      </c>
      <c r="E130" s="81">
        <f t="shared" si="3"/>
        <v>50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52</v>
      </c>
      <c r="E132" s="81">
        <f t="shared" si="3"/>
        <v>52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2</v>
      </c>
      <c r="E133" s="81">
        <f t="shared" si="3"/>
        <v>2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69</v>
      </c>
      <c r="E134" s="81">
        <f t="shared" si="3"/>
        <v>69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2</v>
      </c>
      <c r="E135" s="81">
        <f t="shared" si="3"/>
        <v>2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62</v>
      </c>
      <c r="E136" s="81">
        <f t="shared" si="3"/>
        <v>62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1</v>
      </c>
      <c r="E137" s="81">
        <f t="shared" si="3"/>
        <v>1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48</v>
      </c>
      <c r="E138" s="81">
        <f t="shared" si="3"/>
        <v>48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69</v>
      </c>
      <c r="E140" s="81">
        <f t="shared" si="3"/>
        <v>69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54</v>
      </c>
      <c r="E141" s="81">
        <f t="shared" si="3"/>
        <v>54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31</v>
      </c>
      <c r="E142" s="81">
        <f t="shared" si="3"/>
        <v>31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111</v>
      </c>
      <c r="E144" s="81">
        <f t="shared" si="3"/>
        <v>111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107</v>
      </c>
      <c r="E145" s="81">
        <f t="shared" si="3"/>
        <v>107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107</v>
      </c>
      <c r="E147" s="81">
        <f t="shared" si="3"/>
        <v>107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37</v>
      </c>
      <c r="E149" s="81">
        <f t="shared" si="3"/>
        <v>37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49</v>
      </c>
      <c r="E150" s="81">
        <f t="shared" si="3"/>
        <v>49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4</v>
      </c>
      <c r="E151" s="81">
        <f t="shared" si="3"/>
        <v>4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38</v>
      </c>
      <c r="E152" s="81">
        <f t="shared" si="3"/>
        <v>38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33</v>
      </c>
      <c r="E154" s="81">
        <f t="shared" si="3"/>
        <v>33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15</v>
      </c>
      <c r="E155" s="81">
        <f t="shared" si="3"/>
        <v>15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9</v>
      </c>
      <c r="E156" s="81">
        <f t="shared" si="3"/>
        <v>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48</v>
      </c>
      <c r="E159" s="81">
        <f t="shared" si="3"/>
        <v>48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21</v>
      </c>
      <c r="E160" s="94">
        <f t="shared" si="3"/>
        <v>21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488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489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451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490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25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Matungu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85"/>
  <sheetViews>
    <sheetView topLeftCell="A104" workbookViewId="0">
      <selection activeCell="B5" sqref="B5:C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Matungu Sub-county Hospital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174</v>
      </c>
      <c r="J8" s="346">
        <f>SUM(I8:I9)</f>
        <v>348</v>
      </c>
      <c r="K8" s="19"/>
      <c r="L8" s="34">
        <v>1</v>
      </c>
      <c r="M8" s="279" t="s">
        <v>44</v>
      </c>
      <c r="N8" s="278"/>
      <c r="O8" s="278"/>
      <c r="P8" s="276"/>
      <c r="Q8" s="35">
        <v>142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174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134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85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38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142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27</v>
      </c>
      <c r="K13" s="19"/>
      <c r="L13" s="34">
        <v>6</v>
      </c>
      <c r="M13" s="279" t="s">
        <v>54</v>
      </c>
      <c r="N13" s="278"/>
      <c r="O13" s="278"/>
      <c r="P13" s="276"/>
      <c r="Q13" s="35">
        <v>142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251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180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5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7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7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2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144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144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348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2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5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15</v>
      </c>
      <c r="J37" s="36">
        <v>12</v>
      </c>
      <c r="K37" s="19"/>
      <c r="L37" s="34">
        <v>28</v>
      </c>
      <c r="M37" s="340"/>
      <c r="N37" s="279" t="s">
        <v>110</v>
      </c>
      <c r="O37" s="276"/>
      <c r="P37" s="328">
        <v>6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92</v>
      </c>
      <c r="J40" s="36">
        <v>55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105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4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27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1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214</v>
      </c>
      <c r="J47" s="49">
        <f>SUM(J36:J43,J46,E42:E43)</f>
        <v>99</v>
      </c>
      <c r="K47" s="19"/>
      <c r="L47" s="34">
        <v>1</v>
      </c>
      <c r="M47" s="301" t="s">
        <v>135</v>
      </c>
      <c r="N47" s="34" t="s">
        <v>136</v>
      </c>
      <c r="O47" s="40">
        <v>159</v>
      </c>
      <c r="P47" s="40">
        <v>158</v>
      </c>
      <c r="Q47" s="50">
        <f>IF(ISBLANK(O47),"",SUM(O47:P47))</f>
        <v>317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2</v>
      </c>
      <c r="P48" s="40">
        <v>0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1</v>
      </c>
      <c r="Q49" s="50">
        <f t="shared" si="1"/>
        <v>1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2</v>
      </c>
      <c r="P50" s="40">
        <v>0</v>
      </c>
      <c r="Q50" s="50">
        <f t="shared" si="1"/>
        <v>2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1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38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163</v>
      </c>
      <c r="P52" s="48">
        <f>IF(ISBLANK(P47),"",SUM(P47:P51))</f>
        <v>159</v>
      </c>
      <c r="Q52" s="50">
        <f t="shared" si="1"/>
        <v>322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176</v>
      </c>
      <c r="P53" s="40">
        <v>159</v>
      </c>
      <c r="Q53" s="50">
        <f t="shared" si="1"/>
        <v>335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4</v>
      </c>
      <c r="P54" s="40">
        <v>5</v>
      </c>
      <c r="Q54" s="50">
        <f t="shared" si="1"/>
        <v>9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1</v>
      </c>
      <c r="Q55" s="50">
        <f t="shared" si="1"/>
        <v>1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2</v>
      </c>
      <c r="P56" s="40">
        <v>0</v>
      </c>
      <c r="Q56" s="50">
        <f t="shared" si="1"/>
        <v>2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182</v>
      </c>
      <c r="P58" s="48">
        <f>IF(ISBLANK(P53),"",SUM(P53:P57))</f>
        <v>165</v>
      </c>
      <c r="Q58" s="50">
        <f t="shared" si="1"/>
        <v>347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24</v>
      </c>
      <c r="P59" s="40">
        <v>19</v>
      </c>
      <c r="Q59" s="50">
        <f t="shared" si="1"/>
        <v>43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3</v>
      </c>
      <c r="P60" s="40">
        <v>0</v>
      </c>
      <c r="Q60" s="50">
        <f t="shared" si="1"/>
        <v>3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28</v>
      </c>
      <c r="P64" s="48">
        <f>IF(ISBLANK(P59),"",SUM(P59:P63))</f>
        <v>19</v>
      </c>
      <c r="Q64" s="50">
        <f t="shared" si="1"/>
        <v>47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193</v>
      </c>
      <c r="P65" s="40">
        <v>174</v>
      </c>
      <c r="Q65" s="50">
        <f t="shared" si="1"/>
        <v>367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9</v>
      </c>
      <c r="P66" s="40">
        <v>5</v>
      </c>
      <c r="Q66" s="50">
        <f t="shared" si="1"/>
        <v>14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76</v>
      </c>
      <c r="K67" s="19"/>
      <c r="L67" s="34">
        <v>21</v>
      </c>
      <c r="M67" s="302"/>
      <c r="N67" s="34" t="s">
        <v>167</v>
      </c>
      <c r="O67" s="40">
        <v>5</v>
      </c>
      <c r="P67" s="40">
        <v>2</v>
      </c>
      <c r="Q67" s="50">
        <f t="shared" si="1"/>
        <v>7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207</v>
      </c>
      <c r="P68" s="48">
        <f>IF(ISBLANK(P65),"",SUM(P65:P67))</f>
        <v>181</v>
      </c>
      <c r="Q68" s="50">
        <f t="shared" si="1"/>
        <v>388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/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163</v>
      </c>
      <c r="P70" s="40">
        <v>154</v>
      </c>
      <c r="Q70" s="50">
        <f t="shared" ref="Q70:Q91" si="2">IF(ISBLANK(O70),"",SUM(O70:P70))</f>
        <v>317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163</v>
      </c>
      <c r="P73" s="48">
        <f>IF(ISBLANK(P70),"",SUM(P70:P72))</f>
        <v>154</v>
      </c>
      <c r="Q73" s="50">
        <f t="shared" si="2"/>
        <v>317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177</v>
      </c>
      <c r="P74" s="40">
        <v>155</v>
      </c>
      <c r="Q74" s="50">
        <f t="shared" si="2"/>
        <v>332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5</v>
      </c>
      <c r="P75" s="40">
        <v>6</v>
      </c>
      <c r="Q75" s="50">
        <f t="shared" si="2"/>
        <v>11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4</v>
      </c>
      <c r="Q76" s="50">
        <f t="shared" si="2"/>
        <v>4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182</v>
      </c>
      <c r="P77" s="48">
        <f>IF(ISBLANK(P74),"",SUM(P74:P76))</f>
        <v>165</v>
      </c>
      <c r="Q77" s="50">
        <f t="shared" si="2"/>
        <v>347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25</v>
      </c>
      <c r="P78" s="40">
        <v>16</v>
      </c>
      <c r="Q78" s="50">
        <f t="shared" si="2"/>
        <v>41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2</v>
      </c>
      <c r="P79" s="40">
        <v>2</v>
      </c>
      <c r="Q79" s="50">
        <f t="shared" si="2"/>
        <v>4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1</v>
      </c>
      <c r="P80" s="40">
        <v>1</v>
      </c>
      <c r="Q80" s="50">
        <f t="shared" si="2"/>
        <v>2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28</v>
      </c>
      <c r="P81" s="48">
        <v>19</v>
      </c>
      <c r="Q81" s="50">
        <f t="shared" si="2"/>
        <v>47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/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50</v>
      </c>
      <c r="P83" s="40">
        <v>56</v>
      </c>
      <c r="Q83" s="50">
        <f t="shared" si="2"/>
        <v>106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1</v>
      </c>
      <c r="P85" s="40">
        <v>2</v>
      </c>
      <c r="Q85" s="50">
        <f t="shared" si="2"/>
        <v>3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51</v>
      </c>
      <c r="P87" s="48">
        <f>IF(ISBLANK(P83),"",SUM(P83:P86))</f>
        <v>58</v>
      </c>
      <c r="Q87" s="50">
        <f t="shared" si="2"/>
        <v>109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153</v>
      </c>
      <c r="P88" s="40">
        <v>107</v>
      </c>
      <c r="Q88" s="50">
        <f t="shared" si="2"/>
        <v>260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58</v>
      </c>
      <c r="P89" s="40">
        <v>49</v>
      </c>
      <c r="Q89" s="50">
        <f t="shared" si="2"/>
        <v>107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47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11</v>
      </c>
      <c r="K91" s="19"/>
      <c r="L91" s="34">
        <v>43</v>
      </c>
      <c r="M91" s="34" t="s">
        <v>205</v>
      </c>
      <c r="N91" s="34" t="s">
        <v>206</v>
      </c>
      <c r="O91" s="40">
        <v>3</v>
      </c>
      <c r="P91" s="40">
        <v>0</v>
      </c>
      <c r="Q91" s="50">
        <f t="shared" si="2"/>
        <v>3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1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1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474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376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85"/>
  <sheetViews>
    <sheetView topLeftCell="A136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Mirere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>
        <v>27</v>
      </c>
      <c r="H8" s="278"/>
      <c r="I8" s="33">
        <v>52</v>
      </c>
      <c r="J8" s="346">
        <f>SUM(I8:I9)</f>
        <v>79</v>
      </c>
      <c r="K8" s="19"/>
      <c r="L8" s="34">
        <v>1</v>
      </c>
      <c r="M8" s="279" t="s">
        <v>44</v>
      </c>
      <c r="N8" s="278"/>
      <c r="O8" s="278"/>
      <c r="P8" s="276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27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57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21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3</v>
      </c>
      <c r="K13" s="19"/>
      <c r="L13" s="34">
        <v>6</v>
      </c>
      <c r="M13" s="279" t="s">
        <v>54</v>
      </c>
      <c r="N13" s="278"/>
      <c r="O13" s="278"/>
      <c r="P13" s="276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57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52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79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79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4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4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79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3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24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24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51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195</v>
      </c>
      <c r="P47" s="40">
        <v>86</v>
      </c>
      <c r="Q47" s="50">
        <f>IF(ISBLANK(O47),"",SUM(O47:P47))</f>
        <v>281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13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195</v>
      </c>
      <c r="P52" s="48">
        <f>IF(ISBLANK(P47),"",SUM(P47:P51))</f>
        <v>86</v>
      </c>
      <c r="Q52" s="50">
        <f t="shared" si="1"/>
        <v>281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137</v>
      </c>
      <c r="P53" s="40">
        <v>45</v>
      </c>
      <c r="Q53" s="50">
        <f t="shared" si="1"/>
        <v>182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137</v>
      </c>
      <c r="P58" s="48">
        <f>IF(ISBLANK(P53),"",SUM(P53:P57))</f>
        <v>45</v>
      </c>
      <c r="Q58" s="50">
        <f t="shared" si="1"/>
        <v>182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103</v>
      </c>
      <c r="P59" s="40">
        <v>105</v>
      </c>
      <c r="Q59" s="50">
        <f t="shared" si="1"/>
        <v>208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2</v>
      </c>
      <c r="P61" s="40">
        <v>1</v>
      </c>
      <c r="Q61" s="50">
        <f t="shared" si="1"/>
        <v>3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105</v>
      </c>
      <c r="P64" s="48">
        <f>IF(ISBLANK(P59),"",SUM(P59:P63))</f>
        <v>106</v>
      </c>
      <c r="Q64" s="50">
        <f t="shared" si="1"/>
        <v>211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197</v>
      </c>
      <c r="P65" s="40">
        <v>131</v>
      </c>
      <c r="Q65" s="50">
        <f t="shared" si="1"/>
        <v>328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3</v>
      </c>
      <c r="P67" s="40">
        <v>1</v>
      </c>
      <c r="Q67" s="50">
        <f t="shared" si="1"/>
        <v>4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200</v>
      </c>
      <c r="P68" s="48">
        <f>IF(ISBLANK(P65),"",SUM(P65:P67))</f>
        <v>132</v>
      </c>
      <c r="Q68" s="50">
        <f t="shared" si="1"/>
        <v>332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/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195</v>
      </c>
      <c r="P70" s="40">
        <v>86</v>
      </c>
      <c r="Q70" s="50">
        <f t="shared" ref="Q70:Q91" si="2">IF(ISBLANK(O70),"",SUM(O70:P70))</f>
        <v>281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195</v>
      </c>
      <c r="P73" s="48">
        <f>IF(ISBLANK(P70),"",SUM(P70:P72))</f>
        <v>86</v>
      </c>
      <c r="Q73" s="50">
        <f t="shared" si="2"/>
        <v>281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137</v>
      </c>
      <c r="P74" s="40">
        <v>45</v>
      </c>
      <c r="Q74" s="50">
        <f t="shared" si="2"/>
        <v>182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137</v>
      </c>
      <c r="P77" s="48">
        <v>45</v>
      </c>
      <c r="Q77" s="50">
        <f t="shared" si="2"/>
        <v>182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105</v>
      </c>
      <c r="P78" s="40">
        <v>106</v>
      </c>
      <c r="Q78" s="50">
        <f t="shared" si="2"/>
        <v>211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105</v>
      </c>
      <c r="P81" s="48">
        <v>106</v>
      </c>
      <c r="Q81" s="50">
        <f t="shared" si="2"/>
        <v>211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/>
      <c r="K82" s="19"/>
      <c r="L82" s="291" t="s">
        <v>186</v>
      </c>
      <c r="M82" s="292"/>
      <c r="N82" s="293"/>
      <c r="O82" s="38" t="s">
        <v>132</v>
      </c>
      <c r="P82" s="38">
        <v>0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150</v>
      </c>
      <c r="P83" s="40">
        <v>132</v>
      </c>
      <c r="Q83" s="50">
        <f t="shared" si="2"/>
        <v>282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/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/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4</v>
      </c>
      <c r="P86" s="40">
        <v>5</v>
      </c>
      <c r="Q86" s="50">
        <f t="shared" si="2"/>
        <v>9</v>
      </c>
    </row>
    <row r="87" spans="2:17" x14ac:dyDescent="0.2">
      <c r="B87" s="52">
        <v>5</v>
      </c>
      <c r="C87" s="280"/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154</v>
      </c>
      <c r="P87" s="48">
        <f>IF(ISBLANK(P83),"",SUM(P83:P86))</f>
        <v>137</v>
      </c>
      <c r="Q87" s="50">
        <f t="shared" si="2"/>
        <v>291</v>
      </c>
    </row>
    <row r="88" spans="2:17" x14ac:dyDescent="0.2">
      <c r="B88" s="296">
        <v>0</v>
      </c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9</v>
      </c>
      <c r="P88" s="40">
        <v>4</v>
      </c>
      <c r="Q88" s="50">
        <f t="shared" si="2"/>
        <v>13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28</v>
      </c>
      <c r="P89" s="40">
        <v>17</v>
      </c>
      <c r="Q89" s="50">
        <f t="shared" si="2"/>
        <v>45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1</v>
      </c>
      <c r="P91" s="40">
        <v>2</v>
      </c>
      <c r="Q91" s="50">
        <f t="shared" si="2"/>
        <v>3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470</v>
      </c>
      <c r="C104" s="276"/>
      <c r="D104" s="279" t="s">
        <v>466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471</v>
      </c>
      <c r="C105" s="276"/>
      <c r="D105" s="279" t="s">
        <v>380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>
        <v>0</v>
      </c>
      <c r="Q105" s="35">
        <v>0</v>
      </c>
    </row>
    <row r="106" spans="2:17" x14ac:dyDescent="0.2">
      <c r="B106" s="275" t="s">
        <v>472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>
        <v>0</v>
      </c>
      <c r="Q106" s="35">
        <v>0</v>
      </c>
    </row>
    <row r="107" spans="2:17" x14ac:dyDescent="0.2">
      <c r="B107" s="18"/>
      <c r="C107" s="19" t="s">
        <v>473</v>
      </c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23</v>
      </c>
      <c r="E117" s="76">
        <f>SUM(C117:D117)</f>
        <v>23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29</v>
      </c>
      <c r="E120" s="81">
        <f t="shared" si="3"/>
        <v>29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40</v>
      </c>
      <c r="E122" s="81">
        <f t="shared" si="3"/>
        <v>40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34</v>
      </c>
      <c r="E124" s="81">
        <f t="shared" si="3"/>
        <v>34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34</v>
      </c>
      <c r="E126" s="81">
        <f t="shared" si="3"/>
        <v>34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29</v>
      </c>
      <c r="E128" s="81">
        <f t="shared" si="3"/>
        <v>29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40</v>
      </c>
      <c r="E130" s="81">
        <f t="shared" si="3"/>
        <v>40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34</v>
      </c>
      <c r="E132" s="81">
        <f t="shared" si="3"/>
        <v>34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29</v>
      </c>
      <c r="E134" s="81">
        <f t="shared" si="3"/>
        <v>29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40</v>
      </c>
      <c r="E136" s="81">
        <f t="shared" si="3"/>
        <v>40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34</v>
      </c>
      <c r="E138" s="81">
        <f t="shared" si="3"/>
        <v>34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29</v>
      </c>
      <c r="E140" s="81">
        <f t="shared" si="3"/>
        <v>29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40</v>
      </c>
      <c r="E141" s="81">
        <f t="shared" si="3"/>
        <v>40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40</v>
      </c>
      <c r="E142" s="81">
        <f t="shared" si="3"/>
        <v>40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54</v>
      </c>
      <c r="E145" s="81">
        <f t="shared" si="3"/>
        <v>54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54</v>
      </c>
      <c r="E147" s="81">
        <f t="shared" si="3"/>
        <v>54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25</v>
      </c>
      <c r="E148" s="81">
        <f t="shared" si="3"/>
        <v>25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23</v>
      </c>
      <c r="E149" s="81">
        <f t="shared" si="3"/>
        <v>23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21</v>
      </c>
      <c r="E150" s="81">
        <f t="shared" si="3"/>
        <v>21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12</v>
      </c>
      <c r="E152" s="81">
        <f t="shared" si="3"/>
        <v>12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12</v>
      </c>
      <c r="E154" s="81">
        <f t="shared" si="3"/>
        <v>12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500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15</v>
      </c>
      <c r="E159" s="81">
        <f t="shared" si="3"/>
        <v>15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494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185"/>
  <sheetViews>
    <sheetView topLeftCell="A148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Mulukaka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>
        <f>SUM(I8:I9)</f>
        <v>14</v>
      </c>
      <c r="K8" s="19"/>
      <c r="L8" s="34">
        <v>1</v>
      </c>
      <c r="M8" s="279" t="s">
        <v>44</v>
      </c>
      <c r="N8" s="278"/>
      <c r="O8" s="278"/>
      <c r="P8" s="276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6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10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>
        <v>0</v>
      </c>
      <c r="K39" s="19"/>
      <c r="L39" s="34">
        <v>30</v>
      </c>
      <c r="M39" s="341"/>
      <c r="N39" s="279" t="s">
        <v>114</v>
      </c>
      <c r="O39" s="276"/>
      <c r="P39" s="328">
        <v>9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8</v>
      </c>
      <c r="J40" s="36">
        <v>10</v>
      </c>
      <c r="K40" s="19"/>
      <c r="L40" s="279">
        <v>0</v>
      </c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2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10</v>
      </c>
      <c r="J47" s="49">
        <f>SUM(J36:J43,J46,E42:E43)</f>
        <v>10</v>
      </c>
      <c r="K47" s="19"/>
      <c r="L47" s="34">
        <v>1</v>
      </c>
      <c r="M47" s="301" t="s">
        <v>135</v>
      </c>
      <c r="N47" s="34" t="s">
        <v>136</v>
      </c>
      <c r="O47" s="40">
        <v>9</v>
      </c>
      <c r="P47" s="40">
        <v>0</v>
      </c>
      <c r="Q47" s="50">
        <f>IF(ISBLANK(O47),"",SUM(O47:P47))</f>
        <v>9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0</v>
      </c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0</v>
      </c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9</v>
      </c>
      <c r="P52" s="48">
        <f>IF(ISBLANK(P47),"",SUM(P47:P51))</f>
        <v>0</v>
      </c>
      <c r="Q52" s="50">
        <f t="shared" si="1"/>
        <v>9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6</v>
      </c>
      <c r="P53" s="40">
        <v>0</v>
      </c>
      <c r="Q53" s="50">
        <f t="shared" si="1"/>
        <v>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/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</v>
      </c>
      <c r="P58" s="48">
        <f>IF(ISBLANK(P53),"",SUM(P53:P57))</f>
        <v>0</v>
      </c>
      <c r="Q58" s="50">
        <f t="shared" si="1"/>
        <v>6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18</v>
      </c>
      <c r="P59" s="40">
        <v>0</v>
      </c>
      <c r="Q59" s="50">
        <f t="shared" si="1"/>
        <v>18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18</v>
      </c>
      <c r="P64" s="48">
        <f>IF(ISBLANK(P59),"",SUM(P59:P63))</f>
        <v>0</v>
      </c>
      <c r="Q64" s="50">
        <f t="shared" si="1"/>
        <v>18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470</v>
      </c>
      <c r="C103" s="276"/>
      <c r="D103" s="279" t="s">
        <v>487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471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472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486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16</v>
      </c>
      <c r="E120" s="81">
        <f t="shared" si="3"/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</v>
      </c>
      <c r="E124" s="81">
        <f t="shared" si="3"/>
        <v>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</v>
      </c>
      <c r="E126" s="81">
        <f t="shared" si="3"/>
        <v>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16</v>
      </c>
      <c r="E130" s="81">
        <f t="shared" si="3"/>
        <v>16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</v>
      </c>
      <c r="E132" s="81">
        <f t="shared" si="3"/>
        <v>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16</v>
      </c>
      <c r="E134" s="81">
        <f t="shared" si="3"/>
        <v>16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16</v>
      </c>
      <c r="E136" s="81">
        <f t="shared" si="3"/>
        <v>16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</v>
      </c>
      <c r="E138" s="81">
        <f t="shared" si="3"/>
        <v>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15</v>
      </c>
      <c r="E140" s="81">
        <f t="shared" si="3"/>
        <v>15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10</v>
      </c>
      <c r="E142" s="81">
        <f t="shared" si="3"/>
        <v>10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13</v>
      </c>
      <c r="E147" s="81">
        <f t="shared" si="3"/>
        <v>13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185"/>
  <sheetViews>
    <sheetView topLeftCell="A11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Mung'ung'u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38</v>
      </c>
      <c r="J8" s="346">
        <f>SUM(I8:I9)</f>
        <v>62</v>
      </c>
      <c r="K8" s="19"/>
      <c r="L8" s="34">
        <v>1</v>
      </c>
      <c r="M8" s="279" t="s">
        <v>44</v>
      </c>
      <c r="N8" s="278"/>
      <c r="O8" s="278"/>
      <c r="P8" s="276"/>
      <c r="Q8" s="35">
        <v>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33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27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48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61</v>
      </c>
      <c r="K18" s="19"/>
      <c r="L18" s="34">
        <v>11</v>
      </c>
      <c r="M18" s="279" t="s">
        <v>65</v>
      </c>
      <c r="N18" s="278"/>
      <c r="O18" s="278"/>
      <c r="P18" s="276"/>
      <c r="Q18" s="35">
        <v>2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61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7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7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9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61</v>
      </c>
      <c r="K23" s="19"/>
      <c r="L23" s="34">
        <v>16</v>
      </c>
      <c r="M23" s="279" t="s">
        <v>75</v>
      </c>
      <c r="N23" s="278"/>
      <c r="O23" s="278"/>
      <c r="P23" s="276"/>
      <c r="Q23" s="35">
        <v>1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6</v>
      </c>
      <c r="J37" s="36">
        <v>10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11</v>
      </c>
      <c r="J40" s="36">
        <v>26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13</v>
      </c>
      <c r="J42" s="36">
        <v>1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2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32</v>
      </c>
      <c r="J47" s="49">
        <f>SUM(J36:J43,J46,E42:E43)</f>
        <v>37</v>
      </c>
      <c r="K47" s="19"/>
      <c r="L47" s="34">
        <v>1</v>
      </c>
      <c r="M47" s="301" t="s">
        <v>135</v>
      </c>
      <c r="N47" s="34" t="s">
        <v>136</v>
      </c>
      <c r="O47" s="40">
        <v>30</v>
      </c>
      <c r="P47" s="40">
        <v>40</v>
      </c>
      <c r="Q47" s="50">
        <f>IF(ISBLANK(O47),"",SUM(O47:P47))</f>
        <v>70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4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15</v>
      </c>
      <c r="J50" s="36">
        <v>5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3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30</v>
      </c>
      <c r="P52" s="48">
        <f>IF(ISBLANK(P47),"",SUM(P47:P51))</f>
        <v>40</v>
      </c>
      <c r="Q52" s="50">
        <f t="shared" si="1"/>
        <v>70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97</v>
      </c>
      <c r="P53" s="40">
        <v>100</v>
      </c>
      <c r="Q53" s="50">
        <f t="shared" si="1"/>
        <v>197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3</v>
      </c>
      <c r="P54" s="40">
        <v>1</v>
      </c>
      <c r="Q54" s="50">
        <f t="shared" si="1"/>
        <v>4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100</v>
      </c>
      <c r="P58" s="48">
        <f>IF(ISBLANK(P53),"",SUM(P53:P57))</f>
        <v>101</v>
      </c>
      <c r="Q58" s="50">
        <f t="shared" si="1"/>
        <v>201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35</v>
      </c>
      <c r="P59" s="40">
        <v>21</v>
      </c>
      <c r="Q59" s="50">
        <f t="shared" si="1"/>
        <v>56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35</v>
      </c>
      <c r="P64" s="48">
        <f>IF(ISBLANK(P59),"",SUM(P59:P63))</f>
        <v>21</v>
      </c>
      <c r="Q64" s="50">
        <f t="shared" si="1"/>
        <v>56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132</v>
      </c>
      <c r="P65" s="40">
        <v>121</v>
      </c>
      <c r="Q65" s="50">
        <f t="shared" si="1"/>
        <v>253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3</v>
      </c>
      <c r="P66" s="40">
        <v>2</v>
      </c>
      <c r="Q66" s="50">
        <f t="shared" si="1"/>
        <v>5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61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6</v>
      </c>
      <c r="K68" s="19"/>
      <c r="L68" s="34">
        <v>22</v>
      </c>
      <c r="M68" s="303"/>
      <c r="N68" s="48" t="s">
        <v>169</v>
      </c>
      <c r="O68" s="48">
        <f>IF(ISBLANK(O65),"",SUM(O65:O67))</f>
        <v>135</v>
      </c>
      <c r="P68" s="48">
        <f>IF(ISBLANK(P65),"",SUM(P65:P67))</f>
        <v>123</v>
      </c>
      <c r="Q68" s="50">
        <f t="shared" si="1"/>
        <v>258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30</v>
      </c>
      <c r="P70" s="40">
        <v>40</v>
      </c>
      <c r="Q70" s="50">
        <f t="shared" ref="Q70:Q91" si="2">IF(ISBLANK(O70),"",SUM(O70:P70))</f>
        <v>70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6</v>
      </c>
      <c r="K73" s="19"/>
      <c r="L73" s="34">
        <v>26</v>
      </c>
      <c r="M73" s="303"/>
      <c r="N73" s="48" t="s">
        <v>169</v>
      </c>
      <c r="O73" s="48">
        <f>IF(ISBLANK(O70),"",SUM(O70:O72))</f>
        <v>30</v>
      </c>
      <c r="P73" s="48">
        <f>IF(ISBLANK(P70),"",SUM(P70:P72))</f>
        <v>40</v>
      </c>
      <c r="Q73" s="50">
        <f t="shared" si="2"/>
        <v>70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27</v>
      </c>
      <c r="K74" s="19"/>
      <c r="L74" s="34">
        <v>27</v>
      </c>
      <c r="M74" s="301" t="s">
        <v>146</v>
      </c>
      <c r="N74" s="34" t="s">
        <v>174</v>
      </c>
      <c r="O74" s="40">
        <v>97</v>
      </c>
      <c r="P74" s="40">
        <v>100</v>
      </c>
      <c r="Q74" s="50">
        <f t="shared" si="2"/>
        <v>197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3</v>
      </c>
      <c r="P75" s="40">
        <v>2</v>
      </c>
      <c r="Q75" s="50">
        <f t="shared" si="2"/>
        <v>5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100</v>
      </c>
      <c r="P77" s="48">
        <f>IF(ISBLANK(P74),"",SUM(P74:P76))</f>
        <v>102</v>
      </c>
      <c r="Q77" s="50">
        <f t="shared" si="2"/>
        <v>202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35</v>
      </c>
      <c r="P78" s="40">
        <v>21</v>
      </c>
      <c r="Q78" s="50">
        <f t="shared" si="2"/>
        <v>56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35</v>
      </c>
      <c r="P81" s="48">
        <f>IF(ISBLANK(P78),"",SUM(P78:P80))</f>
        <v>21</v>
      </c>
      <c r="Q81" s="50">
        <f t="shared" si="2"/>
        <v>56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17</v>
      </c>
      <c r="P83" s="40">
        <v>10</v>
      </c>
      <c r="Q83" s="50">
        <f t="shared" si="2"/>
        <v>27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17</v>
      </c>
      <c r="P87" s="48">
        <f>IF(ISBLANK(P83),"",SUM(P83:P86))</f>
        <v>10</v>
      </c>
      <c r="Q87" s="50">
        <f t="shared" si="2"/>
        <v>27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40</v>
      </c>
      <c r="Q88" s="50">
        <f t="shared" si="2"/>
        <v>70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49</v>
      </c>
      <c r="P89" s="40">
        <v>55</v>
      </c>
      <c r="Q89" s="50">
        <f t="shared" si="2"/>
        <v>104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470</v>
      </c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471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472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41</v>
      </c>
      <c r="E117" s="76">
        <f>SUM(C117:D117)</f>
        <v>41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18</v>
      </c>
      <c r="E119" s="81">
        <f t="shared" si="3"/>
        <v>18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36</v>
      </c>
      <c r="E120" s="81">
        <f t="shared" si="3"/>
        <v>36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31</v>
      </c>
      <c r="E122" s="81">
        <f t="shared" si="3"/>
        <v>31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24</v>
      </c>
      <c r="E124" s="81">
        <f t="shared" si="3"/>
        <v>24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36</v>
      </c>
      <c r="E128" s="81">
        <f t="shared" si="3"/>
        <v>36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31</v>
      </c>
      <c r="E130" s="81">
        <f t="shared" si="3"/>
        <v>31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36</v>
      </c>
      <c r="E134" s="81">
        <f t="shared" si="3"/>
        <v>36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31</v>
      </c>
      <c r="E136" s="81">
        <f t="shared" si="3"/>
        <v>31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36</v>
      </c>
      <c r="E140" s="81">
        <f t="shared" si="3"/>
        <v>36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31</v>
      </c>
      <c r="E141" s="81">
        <f t="shared" si="3"/>
        <v>31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63</v>
      </c>
      <c r="E142" s="81">
        <f t="shared" si="3"/>
        <v>63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20</v>
      </c>
      <c r="E143" s="81">
        <f t="shared" si="3"/>
        <v>20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63</v>
      </c>
      <c r="E145" s="81">
        <f t="shared" si="3"/>
        <v>63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63</v>
      </c>
      <c r="E147" s="81">
        <f t="shared" si="3"/>
        <v>63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35</v>
      </c>
      <c r="E148" s="81">
        <f t="shared" si="3"/>
        <v>35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56</v>
      </c>
      <c r="E149" s="81">
        <f t="shared" si="3"/>
        <v>56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63</v>
      </c>
      <c r="E150" s="81">
        <f t="shared" si="3"/>
        <v>63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491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13</v>
      </c>
      <c r="E159" s="81">
        <f t="shared" si="3"/>
        <v>13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>
        <v>21</v>
      </c>
      <c r="E169" s="103">
        <f t="shared" si="4"/>
        <v>21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29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U185"/>
  <sheetViews>
    <sheetView topLeftCell="A142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Namulungu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38</v>
      </c>
      <c r="J8" s="346">
        <f>SUM(I8:I9)</f>
        <v>82</v>
      </c>
      <c r="K8" s="19"/>
      <c r="L8" s="34">
        <v>1</v>
      </c>
      <c r="M8" s="279" t="s">
        <v>44</v>
      </c>
      <c r="N8" s="278"/>
      <c r="O8" s="278"/>
      <c r="P8" s="276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44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>
        <v>4</v>
      </c>
      <c r="D10" s="278"/>
      <c r="E10" s="278"/>
      <c r="F10" s="278"/>
      <c r="G10" s="278"/>
      <c r="H10" s="278"/>
      <c r="I10" s="276"/>
      <c r="J10" s="36">
        <v>33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7</v>
      </c>
      <c r="K13" s="19"/>
      <c r="L13" s="34">
        <v>6</v>
      </c>
      <c r="M13" s="279" t="s">
        <v>54</v>
      </c>
      <c r="N13" s="278"/>
      <c r="O13" s="278"/>
      <c r="P13" s="276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22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38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2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82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82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3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14</v>
      </c>
      <c r="K22" s="19"/>
      <c r="L22" s="34">
        <v>15</v>
      </c>
      <c r="M22" s="279" t="s">
        <v>73</v>
      </c>
      <c r="N22" s="278"/>
      <c r="O22" s="278"/>
      <c r="P22" s="276"/>
      <c r="Q22" s="35">
        <v>3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82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1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3</v>
      </c>
      <c r="J37" s="36">
        <v>5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13</v>
      </c>
      <c r="J40" s="36">
        <v>16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2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1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10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30</v>
      </c>
      <c r="J47" s="49">
        <f>SUM(J36:J43,J46,E42:E43)</f>
        <v>21</v>
      </c>
      <c r="K47" s="19"/>
      <c r="L47" s="34">
        <v>1</v>
      </c>
      <c r="M47" s="301" t="s">
        <v>135</v>
      </c>
      <c r="N47" s="34" t="s">
        <v>136</v>
      </c>
      <c r="O47" s="40">
        <v>60</v>
      </c>
      <c r="P47" s="40">
        <v>100</v>
      </c>
      <c r="Q47" s="50">
        <f>IF(ISBLANK(O47),"",SUM(O47:P47))</f>
        <v>160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6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10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60</v>
      </c>
      <c r="P52" s="48">
        <f>IF(ISBLANK(P47),"",SUM(P47:P51))</f>
        <v>100</v>
      </c>
      <c r="Q52" s="50">
        <f t="shared" si="1"/>
        <v>160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30</v>
      </c>
      <c r="P53" s="40">
        <v>25</v>
      </c>
      <c r="Q53" s="50">
        <f t="shared" si="1"/>
        <v>55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2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31</v>
      </c>
      <c r="P58" s="48">
        <f>IF(ISBLANK(P53),"",SUM(P53:P57))</f>
        <v>25</v>
      </c>
      <c r="Q58" s="50">
        <f t="shared" si="1"/>
        <v>56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11</v>
      </c>
      <c r="P59" s="40">
        <v>12</v>
      </c>
      <c r="Q59" s="50">
        <f t="shared" si="1"/>
        <v>23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11</v>
      </c>
      <c r="P64" s="48">
        <f>IF(ISBLANK(P59),"",SUM(P59:P63))</f>
        <v>12</v>
      </c>
      <c r="Q64" s="50">
        <f t="shared" si="1"/>
        <v>23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101</v>
      </c>
      <c r="P65" s="40">
        <v>137</v>
      </c>
      <c r="Q65" s="50">
        <f t="shared" si="1"/>
        <v>238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13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13</v>
      </c>
      <c r="K68" s="19"/>
      <c r="L68" s="34">
        <v>22</v>
      </c>
      <c r="M68" s="303"/>
      <c r="N68" s="48" t="s">
        <v>169</v>
      </c>
      <c r="O68" s="48">
        <f>IF(ISBLANK(O65),"",SUM(O65:O67))</f>
        <v>101</v>
      </c>
      <c r="P68" s="48">
        <f>IF(ISBLANK(P65),"",SUM(P65:P67))</f>
        <v>137</v>
      </c>
      <c r="Q68" s="50">
        <f t="shared" si="1"/>
        <v>238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13</v>
      </c>
      <c r="K70" s="19"/>
      <c r="L70" s="34">
        <v>23</v>
      </c>
      <c r="M70" s="301" t="s">
        <v>135</v>
      </c>
      <c r="N70" s="34" t="s">
        <v>174</v>
      </c>
      <c r="O70" s="40">
        <v>60</v>
      </c>
      <c r="P70" s="40">
        <v>100</v>
      </c>
      <c r="Q70" s="50">
        <f t="shared" ref="Q70:Q91" si="2">IF(ISBLANK(O70),"",SUM(O70:P70))</f>
        <v>160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2</v>
      </c>
      <c r="K73" s="19"/>
      <c r="L73" s="34">
        <v>26</v>
      </c>
      <c r="M73" s="303"/>
      <c r="N73" s="48" t="s">
        <v>169</v>
      </c>
      <c r="O73" s="48">
        <f>IF(ISBLANK(O70),"",SUM(O70:O72))</f>
        <v>60</v>
      </c>
      <c r="P73" s="48">
        <f>IF(ISBLANK(P70),"",SUM(P70:P72))</f>
        <v>100</v>
      </c>
      <c r="Q73" s="50">
        <f t="shared" si="2"/>
        <v>160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3</v>
      </c>
      <c r="K74" s="19"/>
      <c r="L74" s="34">
        <v>27</v>
      </c>
      <c r="M74" s="301" t="s">
        <v>146</v>
      </c>
      <c r="N74" s="34" t="s">
        <v>174</v>
      </c>
      <c r="O74" s="40">
        <v>30</v>
      </c>
      <c r="P74" s="40">
        <v>25</v>
      </c>
      <c r="Q74" s="50">
        <f t="shared" si="2"/>
        <v>55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4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30</v>
      </c>
      <c r="P77" s="48">
        <f>IF(ISBLANK(P74),"",SUM(P74:P76))</f>
        <v>25</v>
      </c>
      <c r="Q77" s="50">
        <f t="shared" si="2"/>
        <v>55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2</v>
      </c>
      <c r="K78" s="19"/>
      <c r="L78" s="34">
        <v>31</v>
      </c>
      <c r="M78" s="301" t="s">
        <v>156</v>
      </c>
      <c r="N78" s="34" t="s">
        <v>174</v>
      </c>
      <c r="O78" s="40">
        <v>11</v>
      </c>
      <c r="P78" s="40">
        <v>12</v>
      </c>
      <c r="Q78" s="50">
        <f t="shared" si="2"/>
        <v>23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11</v>
      </c>
      <c r="P81" s="48">
        <f>IF(ISBLANK(P78),"",SUM(P78:P80))</f>
        <v>12</v>
      </c>
      <c r="Q81" s="50">
        <f t="shared" si="2"/>
        <v>23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8</v>
      </c>
      <c r="P83" s="40">
        <v>14</v>
      </c>
      <c r="Q83" s="50">
        <f t="shared" si="2"/>
        <v>22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v>9</v>
      </c>
      <c r="P87" s="48">
        <f>IF(ISBLANK(P83),"",SUM(P83:P86))</f>
        <v>14</v>
      </c>
      <c r="Q87" s="50">
        <f t="shared" si="2"/>
        <v>23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5</v>
      </c>
      <c r="Q88" s="50">
        <f t="shared" si="2"/>
        <v>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34</v>
      </c>
      <c r="P89" s="40">
        <v>36</v>
      </c>
      <c r="Q89" s="50">
        <f t="shared" si="2"/>
        <v>70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1</v>
      </c>
      <c r="P90" s="40">
        <v>0</v>
      </c>
      <c r="Q90" s="50">
        <f t="shared" si="2"/>
        <v>1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470</v>
      </c>
      <c r="C103" s="276"/>
      <c r="D103" s="279" t="s">
        <v>480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471</v>
      </c>
      <c r="C104" s="276"/>
      <c r="D104" s="279" t="s">
        <v>481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472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473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30</v>
      </c>
      <c r="E117" s="76">
        <f>SUM(C117:D117)</f>
        <v>30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47</v>
      </c>
      <c r="E120" s="81">
        <f t="shared" si="3"/>
        <v>47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62</v>
      </c>
      <c r="E122" s="81">
        <f t="shared" si="3"/>
        <v>62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54</v>
      </c>
      <c r="E124" s="81">
        <f t="shared" si="3"/>
        <v>54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54</v>
      </c>
      <c r="E126" s="81">
        <f t="shared" si="3"/>
        <v>54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47</v>
      </c>
      <c r="E128" s="81">
        <f t="shared" si="3"/>
        <v>47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62</v>
      </c>
      <c r="E130" s="81">
        <f t="shared" si="3"/>
        <v>62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54</v>
      </c>
      <c r="E132" s="81">
        <f t="shared" si="3"/>
        <v>54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47</v>
      </c>
      <c r="E134" s="81">
        <f t="shared" si="3"/>
        <v>47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62</v>
      </c>
      <c r="E136" s="81">
        <f t="shared" si="3"/>
        <v>62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54</v>
      </c>
      <c r="E138" s="81">
        <f t="shared" si="3"/>
        <v>54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47</v>
      </c>
      <c r="E140" s="81">
        <f t="shared" si="3"/>
        <v>47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62</v>
      </c>
      <c r="E141" s="81">
        <f t="shared" si="3"/>
        <v>62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78</v>
      </c>
      <c r="E142" s="81">
        <f t="shared" si="3"/>
        <v>78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1</v>
      </c>
      <c r="E143" s="81">
        <f t="shared" si="3"/>
        <v>1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64</v>
      </c>
      <c r="E145" s="81">
        <f t="shared" si="3"/>
        <v>64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64</v>
      </c>
      <c r="E147" s="81">
        <f t="shared" si="3"/>
        <v>64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53</v>
      </c>
      <c r="E148" s="81">
        <f t="shared" si="3"/>
        <v>53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32</v>
      </c>
      <c r="E149" s="81">
        <f t="shared" si="3"/>
        <v>32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41</v>
      </c>
      <c r="E150" s="81">
        <f t="shared" si="3"/>
        <v>41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12</v>
      </c>
      <c r="E151" s="81">
        <f t="shared" si="3"/>
        <v>12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504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 t="s">
        <v>505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U185"/>
  <sheetViews>
    <sheetView topLeftCell="A112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Shibanze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50</v>
      </c>
      <c r="J8" s="346">
        <f>SUM(I8:I9)</f>
        <v>90</v>
      </c>
      <c r="K8" s="19"/>
      <c r="L8" s="34">
        <v>1</v>
      </c>
      <c r="M8" s="279" t="s">
        <v>44</v>
      </c>
      <c r="N8" s="278"/>
      <c r="O8" s="278"/>
      <c r="P8" s="276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40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33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16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6</v>
      </c>
      <c r="K13" s="19"/>
      <c r="L13" s="34">
        <v>6</v>
      </c>
      <c r="M13" s="279" t="s">
        <v>54</v>
      </c>
      <c r="N13" s="278"/>
      <c r="O13" s="278"/>
      <c r="P13" s="276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29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55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5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3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50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9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2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19</v>
      </c>
      <c r="K22" s="19"/>
      <c r="L22" s="34">
        <v>15</v>
      </c>
      <c r="M22" s="279" t="s">
        <v>73</v>
      </c>
      <c r="N22" s="278"/>
      <c r="O22" s="278"/>
      <c r="P22" s="276"/>
      <c r="Q22" s="35">
        <v>2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90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1</v>
      </c>
      <c r="J36" s="36">
        <v>1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2</v>
      </c>
      <c r="J37" s="36">
        <v>5</v>
      </c>
      <c r="K37" s="19"/>
      <c r="L37" s="34">
        <v>28</v>
      </c>
      <c r="M37" s="340"/>
      <c r="N37" s="279" t="s">
        <v>110</v>
      </c>
      <c r="O37" s="276"/>
      <c r="P37" s="328">
        <v>20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>
        <v>43</v>
      </c>
      <c r="J39" s="36">
        <v>81</v>
      </c>
      <c r="K39" s="19"/>
      <c r="L39" s="34">
        <v>30</v>
      </c>
      <c r="M39" s="341"/>
      <c r="N39" s="279" t="s">
        <v>114</v>
      </c>
      <c r="O39" s="276"/>
      <c r="P39" s="328">
        <v>50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12</v>
      </c>
      <c r="J40" s="36">
        <v>26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205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3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62</v>
      </c>
      <c r="J47" s="49">
        <f>SUM(J36:J43,J46,E42:E43)</f>
        <v>113</v>
      </c>
      <c r="K47" s="19"/>
      <c r="L47" s="34">
        <v>1</v>
      </c>
      <c r="M47" s="301" t="s">
        <v>135</v>
      </c>
      <c r="N47" s="34" t="s">
        <v>136</v>
      </c>
      <c r="O47" s="40">
        <v>40</v>
      </c>
      <c r="P47" s="40">
        <v>34</v>
      </c>
      <c r="Q47" s="50">
        <f>IF(ISBLANK(O47),"",SUM(O47:P47))</f>
        <v>74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5</v>
      </c>
      <c r="J49" s="36">
        <v>4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20</v>
      </c>
      <c r="J50" s="36">
        <v>18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40</v>
      </c>
      <c r="P52" s="48">
        <f>IF(ISBLANK(P47),"",SUM(P47:P51))</f>
        <v>34</v>
      </c>
      <c r="Q52" s="50">
        <f t="shared" si="1"/>
        <v>74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104</v>
      </c>
      <c r="P53" s="40">
        <v>97</v>
      </c>
      <c r="Q53" s="50">
        <f t="shared" si="1"/>
        <v>201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1</v>
      </c>
      <c r="P55" s="40">
        <v>1</v>
      </c>
      <c r="Q55" s="50">
        <f t="shared" si="1"/>
        <v>2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105</v>
      </c>
      <c r="P58" s="48">
        <f>IF(ISBLANK(P53),"",SUM(P53:P57))</f>
        <v>99</v>
      </c>
      <c r="Q58" s="50">
        <f t="shared" si="1"/>
        <v>204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100</v>
      </c>
      <c r="P59" s="40">
        <v>92</v>
      </c>
      <c r="Q59" s="50">
        <f t="shared" si="1"/>
        <v>192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100</v>
      </c>
      <c r="P64" s="48">
        <f>IF(ISBLANK(P59),"",SUM(P59:P63))</f>
        <v>92</v>
      </c>
      <c r="Q64" s="50">
        <f t="shared" si="1"/>
        <v>192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205</v>
      </c>
      <c r="P65" s="40">
        <v>191</v>
      </c>
      <c r="Q65" s="50">
        <f t="shared" si="1"/>
        <v>396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206</v>
      </c>
      <c r="P68" s="48">
        <f>IF(ISBLANK(P65),"",SUM(P65:P67))</f>
        <v>191</v>
      </c>
      <c r="Q68" s="50">
        <f t="shared" si="1"/>
        <v>397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40</v>
      </c>
      <c r="P70" s="40">
        <v>34</v>
      </c>
      <c r="Q70" s="50">
        <f t="shared" ref="Q70:Q91" si="2">IF(ISBLANK(O70),"",SUM(O70:P70))</f>
        <v>74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40</v>
      </c>
      <c r="P73" s="48">
        <f>IF(ISBLANK(P70),"",SUM(P70:P72))</f>
        <v>34</v>
      </c>
      <c r="Q73" s="50">
        <f t="shared" si="2"/>
        <v>74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5</v>
      </c>
      <c r="K74" s="19"/>
      <c r="L74" s="34">
        <v>27</v>
      </c>
      <c r="M74" s="301" t="s">
        <v>146</v>
      </c>
      <c r="N74" s="34" t="s">
        <v>174</v>
      </c>
      <c r="O74" s="40">
        <v>104</v>
      </c>
      <c r="P74" s="40">
        <v>97</v>
      </c>
      <c r="Q74" s="50">
        <f t="shared" si="2"/>
        <v>201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5</v>
      </c>
      <c r="K75" s="19"/>
      <c r="L75" s="34">
        <v>28</v>
      </c>
      <c r="M75" s="302"/>
      <c r="N75" s="34" t="s">
        <v>176</v>
      </c>
      <c r="O75" s="40">
        <v>1</v>
      </c>
      <c r="P75" s="40">
        <v>2</v>
      </c>
      <c r="Q75" s="50">
        <f t="shared" si="2"/>
        <v>3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10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20</v>
      </c>
      <c r="K77" s="19"/>
      <c r="L77" s="34">
        <v>30</v>
      </c>
      <c r="M77" s="303"/>
      <c r="N77" s="48" t="s">
        <v>169</v>
      </c>
      <c r="O77" s="48">
        <f>IF(ISBLANK(O74),"",SUM(O74:O76))</f>
        <v>105</v>
      </c>
      <c r="P77" s="48">
        <f>IF(ISBLANK(P74),"",SUM(P74:P76))</f>
        <v>99</v>
      </c>
      <c r="Q77" s="50">
        <f t="shared" si="2"/>
        <v>204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100</v>
      </c>
      <c r="P78" s="40">
        <v>92</v>
      </c>
      <c r="Q78" s="50">
        <f t="shared" si="2"/>
        <v>192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50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100</v>
      </c>
      <c r="P81" s="48">
        <f>IF(ISBLANK(P78),"",SUM(P78:P80))</f>
        <v>92</v>
      </c>
      <c r="Q81" s="50">
        <f t="shared" si="2"/>
        <v>192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20</v>
      </c>
      <c r="P83" s="40">
        <v>15</v>
      </c>
      <c r="Q83" s="50">
        <f t="shared" si="2"/>
        <v>35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20</v>
      </c>
      <c r="P87" s="48">
        <f>IF(ISBLANK(P83),"",SUM(P83:P86))</f>
        <v>15</v>
      </c>
      <c r="Q87" s="50">
        <f t="shared" si="2"/>
        <v>35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31</v>
      </c>
      <c r="P88" s="40">
        <v>23</v>
      </c>
      <c r="Q88" s="50">
        <f t="shared" si="2"/>
        <v>54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50</v>
      </c>
      <c r="P89" s="40">
        <v>34</v>
      </c>
      <c r="Q89" s="50">
        <f t="shared" si="2"/>
        <v>84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1</v>
      </c>
      <c r="P90" s="40">
        <v>2</v>
      </c>
      <c r="Q90" s="50">
        <f t="shared" si="2"/>
        <v>3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467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468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 t="s">
        <v>469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32</v>
      </c>
      <c r="E117" s="76">
        <f>SUM(C117:D117)</f>
        <v>32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18</v>
      </c>
      <c r="E119" s="81">
        <f t="shared" si="3"/>
        <v>18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46</v>
      </c>
      <c r="E120" s="81">
        <f t="shared" si="3"/>
        <v>46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1</v>
      </c>
      <c r="E121" s="81">
        <f t="shared" si="3"/>
        <v>1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38</v>
      </c>
      <c r="E122" s="81">
        <f t="shared" si="3"/>
        <v>38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49</v>
      </c>
      <c r="E124" s="81">
        <f t="shared" si="3"/>
        <v>49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49</v>
      </c>
      <c r="E126" s="81">
        <f t="shared" si="3"/>
        <v>49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46</v>
      </c>
      <c r="E128" s="81">
        <f t="shared" si="3"/>
        <v>46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1</v>
      </c>
      <c r="E129" s="81">
        <f t="shared" si="3"/>
        <v>1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38</v>
      </c>
      <c r="E130" s="81">
        <f t="shared" si="3"/>
        <v>38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49</v>
      </c>
      <c r="E132" s="81">
        <f t="shared" si="3"/>
        <v>49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46</v>
      </c>
      <c r="E134" s="81">
        <f t="shared" si="3"/>
        <v>46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1</v>
      </c>
      <c r="E135" s="81">
        <f t="shared" si="3"/>
        <v>1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38</v>
      </c>
      <c r="E136" s="81">
        <f t="shared" si="3"/>
        <v>38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49</v>
      </c>
      <c r="E138" s="81">
        <f t="shared" si="3"/>
        <v>49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47</v>
      </c>
      <c r="E140" s="81">
        <f t="shared" si="3"/>
        <v>47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38</v>
      </c>
      <c r="E141" s="81">
        <f t="shared" si="3"/>
        <v>38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52</v>
      </c>
      <c r="E142" s="81">
        <f t="shared" si="3"/>
        <v>52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36</v>
      </c>
      <c r="E143" s="81">
        <f t="shared" si="3"/>
        <v>36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8</v>
      </c>
      <c r="E144" s="81">
        <f t="shared" si="3"/>
        <v>8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56</v>
      </c>
      <c r="E145" s="81">
        <f t="shared" si="3"/>
        <v>56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56</v>
      </c>
      <c r="E147" s="81">
        <f t="shared" si="3"/>
        <v>56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31</v>
      </c>
      <c r="E148" s="81">
        <f t="shared" si="3"/>
        <v>31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19</v>
      </c>
      <c r="E149" s="81">
        <f t="shared" si="3"/>
        <v>19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26</v>
      </c>
      <c r="E150" s="81">
        <f t="shared" si="3"/>
        <v>26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5</v>
      </c>
      <c r="E151" s="81">
        <f t="shared" si="3"/>
        <v>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13</v>
      </c>
      <c r="E152" s="81">
        <f t="shared" si="3"/>
        <v>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14</v>
      </c>
      <c r="E153" s="81">
        <f t="shared" si="3"/>
        <v>14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16</v>
      </c>
      <c r="E154" s="81">
        <f t="shared" si="3"/>
        <v>16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506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151</v>
      </c>
      <c r="E160" s="94">
        <f t="shared" si="3"/>
        <v>151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 t="s">
        <v>507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 t="s">
        <v>453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 t="s">
        <v>495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St Angela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U185"/>
  <sheetViews>
    <sheetView topLeftCell="A168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St Pauls Ejinja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FF0000"/>
  </sheetPr>
  <dimension ref="A1:U185"/>
  <sheetViews>
    <sheetView topLeftCell="B1" workbookViewId="0">
      <selection activeCell="C20" sqref="C20:I20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2" t="s">
        <v>30</v>
      </c>
      <c r="Q1" s="483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4" t="s">
        <v>32</v>
      </c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6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20" t="s">
        <v>36</v>
      </c>
      <c r="C5" s="421"/>
      <c r="D5" s="139"/>
      <c r="E5" s="139"/>
      <c r="F5" s="487" t="str">
        <f ca="1">MID(CELL("filename",$A$1),FIND("]",CELL("filename",$A$1))+1,255)</f>
        <v>Matungu Summary</v>
      </c>
      <c r="G5" s="488"/>
      <c r="H5" s="488"/>
      <c r="I5" s="489"/>
      <c r="J5" s="134"/>
      <c r="K5" s="133"/>
      <c r="L5" s="133"/>
      <c r="M5" s="421" t="s">
        <v>37</v>
      </c>
      <c r="N5" s="421"/>
      <c r="O5" s="490"/>
      <c r="P5" s="488"/>
      <c r="Q5" s="491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6" t="s">
        <v>38</v>
      </c>
      <c r="C7" s="477"/>
      <c r="D7" s="477"/>
      <c r="E7" s="477"/>
      <c r="F7" s="477"/>
      <c r="G7" s="477"/>
      <c r="H7" s="477"/>
      <c r="I7" s="478"/>
      <c r="J7" s="144" t="s">
        <v>39</v>
      </c>
      <c r="K7" s="133"/>
      <c r="L7" s="479" t="s">
        <v>40</v>
      </c>
      <c r="M7" s="477"/>
      <c r="N7" s="477"/>
      <c r="O7" s="477"/>
      <c r="P7" s="478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9" t="s">
        <v>42</v>
      </c>
      <c r="D8" s="418"/>
      <c r="E8" s="418"/>
      <c r="F8" s="419"/>
      <c r="G8" s="412" t="s">
        <v>43</v>
      </c>
      <c r="H8" s="413"/>
      <c r="I8" s="147">
        <f>SUM('Bliss Medical Clinic:St Pauls Ejinja Dispensary'!I8)</f>
        <v>615</v>
      </c>
      <c r="J8" s="480">
        <f>SUM(I8:I9)</f>
        <v>1165</v>
      </c>
      <c r="K8" s="133"/>
      <c r="L8" s="148">
        <v>1</v>
      </c>
      <c r="M8" s="412" t="s">
        <v>44</v>
      </c>
      <c r="N8" s="413"/>
      <c r="O8" s="413"/>
      <c r="P8" s="411"/>
      <c r="Q8" s="147">
        <f>SUM('Bliss Medical Clinic:St Pauls Ejinja Dispensary'!Q8)</f>
        <v>227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60"/>
      <c r="D9" s="421"/>
      <c r="E9" s="421"/>
      <c r="F9" s="422"/>
      <c r="G9" s="412" t="s">
        <v>45</v>
      </c>
      <c r="H9" s="413"/>
      <c r="I9" s="147">
        <f>SUM('Bliss Medical Clinic:St Pauls Ejinja Dispensary'!I9)</f>
        <v>550</v>
      </c>
      <c r="J9" s="481"/>
      <c r="K9" s="133"/>
      <c r="L9" s="148">
        <v>2</v>
      </c>
      <c r="M9" s="412" t="s">
        <v>46</v>
      </c>
      <c r="N9" s="413"/>
      <c r="O9" s="413"/>
      <c r="P9" s="411"/>
      <c r="Q9" s="147">
        <f>SUM('Bliss Medical Clinic:St Pauls Ejinja Dispensary'!Q9)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2" t="s">
        <v>47</v>
      </c>
      <c r="D10" s="413"/>
      <c r="E10" s="413"/>
      <c r="F10" s="413"/>
      <c r="G10" s="413"/>
      <c r="H10" s="413"/>
      <c r="I10" s="411"/>
      <c r="J10" s="147">
        <f>SUM('Bliss Medical Clinic:St Pauls Ejinja Dispensary'!J10)</f>
        <v>510</v>
      </c>
      <c r="K10" s="133"/>
      <c r="L10" s="148">
        <v>3</v>
      </c>
      <c r="M10" s="412" t="s">
        <v>48</v>
      </c>
      <c r="N10" s="413"/>
      <c r="O10" s="413"/>
      <c r="P10" s="411"/>
      <c r="Q10" s="147">
        <f>SUM('Bliss Medical Clinic:St Pauls Ejinja Dispensary'!Q10)</f>
        <v>2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2" t="s">
        <v>49</v>
      </c>
      <c r="D11" s="413"/>
      <c r="E11" s="413"/>
      <c r="F11" s="413"/>
      <c r="G11" s="413"/>
      <c r="H11" s="413"/>
      <c r="I11" s="411"/>
      <c r="J11" s="147">
        <f>SUM('Bliss Medical Clinic:St Pauls Ejinja Dispensary'!J11)</f>
        <v>280</v>
      </c>
      <c r="K11" s="133"/>
      <c r="L11" s="148">
        <v>4</v>
      </c>
      <c r="M11" s="412" t="s">
        <v>50</v>
      </c>
      <c r="N11" s="413"/>
      <c r="O11" s="413"/>
      <c r="P11" s="411"/>
      <c r="Q11" s="147">
        <f>SUM('Bliss Medical Clinic:St Pauls Ejinja Dispensary'!Q11)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2" t="s">
        <v>51</v>
      </c>
      <c r="D12" s="413"/>
      <c r="E12" s="413"/>
      <c r="F12" s="413"/>
      <c r="G12" s="413"/>
      <c r="H12" s="413"/>
      <c r="I12" s="411"/>
      <c r="J12" s="147">
        <f>SUM('Bliss Medical Clinic:St Pauls Ejinja Dispensary'!J12)</f>
        <v>51</v>
      </c>
      <c r="K12" s="133"/>
      <c r="L12" s="148">
        <v>5</v>
      </c>
      <c r="M12" s="425" t="s">
        <v>52</v>
      </c>
      <c r="N12" s="426"/>
      <c r="O12" s="426"/>
      <c r="P12" s="427"/>
      <c r="Q12" s="149">
        <f>IF(ISBLANK(Q8),"",SUM(Q8:Q11))</f>
        <v>229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2" t="s">
        <v>53</v>
      </c>
      <c r="D13" s="413"/>
      <c r="E13" s="413"/>
      <c r="F13" s="413"/>
      <c r="G13" s="413"/>
      <c r="H13" s="413"/>
      <c r="I13" s="411"/>
      <c r="J13" s="147">
        <f>SUM('Bliss Medical Clinic:St Pauls Ejinja Dispensary'!J13)</f>
        <v>83</v>
      </c>
      <c r="K13" s="133"/>
      <c r="L13" s="148">
        <v>6</v>
      </c>
      <c r="M13" s="412" t="s">
        <v>54</v>
      </c>
      <c r="N13" s="413"/>
      <c r="O13" s="413"/>
      <c r="P13" s="411"/>
      <c r="Q13" s="147">
        <f>SUM('Bliss Medical Clinic:St Pauls Ejinja Dispensary'!Q13)</f>
        <v>218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2" t="s">
        <v>55</v>
      </c>
      <c r="D14" s="413"/>
      <c r="E14" s="413"/>
      <c r="F14" s="413"/>
      <c r="G14" s="413"/>
      <c r="H14" s="413"/>
      <c r="I14" s="411"/>
      <c r="J14" s="147">
        <f>SUM('Bliss Medical Clinic:St Pauls Ejinja Dispensary'!J14)</f>
        <v>310</v>
      </c>
      <c r="K14" s="133"/>
      <c r="L14" s="148">
        <v>7</v>
      </c>
      <c r="M14" s="412" t="s">
        <v>56</v>
      </c>
      <c r="N14" s="413"/>
      <c r="O14" s="413"/>
      <c r="P14" s="411"/>
      <c r="Q14" s="147">
        <f>SUM('Bliss Medical Clinic:St Pauls Ejinja Dispensary'!Q14)</f>
        <v>0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2" t="s">
        <v>57</v>
      </c>
      <c r="D15" s="413"/>
      <c r="E15" s="413"/>
      <c r="F15" s="413"/>
      <c r="G15" s="413"/>
      <c r="H15" s="413"/>
      <c r="I15" s="411"/>
      <c r="J15" s="147">
        <f>SUM('Bliss Medical Clinic:St Pauls Ejinja Dispensary'!J15)</f>
        <v>775</v>
      </c>
      <c r="K15" s="133"/>
      <c r="L15" s="148">
        <v>8</v>
      </c>
      <c r="M15" s="412" t="s">
        <v>58</v>
      </c>
      <c r="N15" s="413"/>
      <c r="O15" s="413"/>
      <c r="P15" s="411"/>
      <c r="Q15" s="147">
        <f>SUM('Bliss Medical Clinic:St Pauls Ejinja Dispensary'!Q15)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9" t="s">
        <v>59</v>
      </c>
      <c r="D16" s="418"/>
      <c r="E16" s="418"/>
      <c r="F16" s="419"/>
      <c r="G16" s="412" t="s">
        <v>60</v>
      </c>
      <c r="H16" s="413"/>
      <c r="I16" s="411"/>
      <c r="J16" s="147">
        <f>SUM('Bliss Medical Clinic:St Pauls Ejinja Dispensary'!J16)</f>
        <v>431</v>
      </c>
      <c r="K16" s="133"/>
      <c r="L16" s="148">
        <v>9</v>
      </c>
      <c r="M16" s="412" t="s">
        <v>61</v>
      </c>
      <c r="N16" s="413"/>
      <c r="O16" s="413"/>
      <c r="P16" s="411"/>
      <c r="Q16" s="147">
        <f>SUM('Bliss Medical Clinic:St Pauls Ejinja Dispensary'!Q16)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60"/>
      <c r="D17" s="421"/>
      <c r="E17" s="421"/>
      <c r="F17" s="422"/>
      <c r="G17" s="412" t="s">
        <v>62</v>
      </c>
      <c r="H17" s="413"/>
      <c r="I17" s="411"/>
      <c r="J17" s="147">
        <f>SUM('Bliss Medical Clinic:St Pauls Ejinja Dispensary'!J17)</f>
        <v>92</v>
      </c>
      <c r="K17" s="133"/>
      <c r="L17" s="148">
        <v>10</v>
      </c>
      <c r="M17" s="412" t="s">
        <v>63</v>
      </c>
      <c r="N17" s="413"/>
      <c r="O17" s="413"/>
      <c r="P17" s="411"/>
      <c r="Q17" s="147">
        <f>SUM('Bliss Medical Clinic:St Pauls Ejinja Dispensary'!Q17)</f>
        <v>5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2" t="s">
        <v>64</v>
      </c>
      <c r="D18" s="413"/>
      <c r="E18" s="413"/>
      <c r="F18" s="413"/>
      <c r="G18" s="413"/>
      <c r="H18" s="413"/>
      <c r="I18" s="411"/>
      <c r="J18" s="147">
        <f>SUM('Bliss Medical Clinic:St Pauls Ejinja Dispensary'!J18)</f>
        <v>244</v>
      </c>
      <c r="K18" s="133"/>
      <c r="L18" s="148">
        <v>11</v>
      </c>
      <c r="M18" s="412" t="s">
        <v>65</v>
      </c>
      <c r="N18" s="413"/>
      <c r="O18" s="413"/>
      <c r="P18" s="411"/>
      <c r="Q18" s="147">
        <f>SUM('Bliss Medical Clinic:St Pauls Ejinja Dispensary'!Q18)</f>
        <v>9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2" t="s">
        <v>66</v>
      </c>
      <c r="D19" s="413"/>
      <c r="E19" s="413"/>
      <c r="F19" s="413"/>
      <c r="G19" s="413"/>
      <c r="H19" s="413"/>
      <c r="I19" s="411"/>
      <c r="J19" s="147">
        <f>SUM('Bliss Medical Clinic:St Pauls Ejinja Dispensary'!J19)</f>
        <v>769</v>
      </c>
      <c r="K19" s="133"/>
      <c r="L19" s="148">
        <v>12</v>
      </c>
      <c r="M19" s="412" t="s">
        <v>67</v>
      </c>
      <c r="N19" s="413"/>
      <c r="O19" s="413"/>
      <c r="P19" s="411"/>
      <c r="Q19" s="147">
        <f>SUM('Bliss Medical Clinic:St Pauls Ejinja Dispensary'!Q19)</f>
        <v>37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2" t="s">
        <v>68</v>
      </c>
      <c r="D20" s="413"/>
      <c r="E20" s="413"/>
      <c r="F20" s="413"/>
      <c r="G20" s="413"/>
      <c r="H20" s="413"/>
      <c r="I20" s="411"/>
      <c r="J20" s="147">
        <f>SUM('Bliss Medical Clinic:St Pauls Ejinja Dispensary'!J20)</f>
        <v>210</v>
      </c>
      <c r="K20" s="133"/>
      <c r="L20" s="148">
        <v>13</v>
      </c>
      <c r="M20" s="412" t="s">
        <v>69</v>
      </c>
      <c r="N20" s="413"/>
      <c r="O20" s="413"/>
      <c r="P20" s="411"/>
      <c r="Q20" s="147">
        <f>SUM('Bliss Medical Clinic:St Pauls Ejinja Dispensary'!Q20)</f>
        <v>10</v>
      </c>
    </row>
    <row r="21" spans="2:21" x14ac:dyDescent="0.2">
      <c r="B21" s="146">
        <v>14</v>
      </c>
      <c r="C21" s="412" t="s">
        <v>70</v>
      </c>
      <c r="D21" s="413"/>
      <c r="E21" s="413"/>
      <c r="F21" s="413"/>
      <c r="G21" s="413"/>
      <c r="H21" s="413"/>
      <c r="I21" s="411"/>
      <c r="J21" s="147">
        <f>SUM('Bliss Medical Clinic:St Pauls Ejinja Dispensary'!J21)</f>
        <v>0</v>
      </c>
      <c r="K21" s="133"/>
      <c r="L21" s="148">
        <v>14</v>
      </c>
      <c r="M21" s="412" t="s">
        <v>71</v>
      </c>
      <c r="N21" s="413"/>
      <c r="O21" s="413"/>
      <c r="P21" s="411"/>
      <c r="Q21" s="147">
        <f>SUM('Bliss Medical Clinic:St Pauls Ejinja Dispensary'!Q21)</f>
        <v>231</v>
      </c>
    </row>
    <row r="22" spans="2:21" x14ac:dyDescent="0.2">
      <c r="B22" s="146">
        <v>15</v>
      </c>
      <c r="C22" s="412" t="s">
        <v>72</v>
      </c>
      <c r="D22" s="413"/>
      <c r="E22" s="413"/>
      <c r="F22" s="413"/>
      <c r="G22" s="413"/>
      <c r="H22" s="413"/>
      <c r="I22" s="411"/>
      <c r="J22" s="147">
        <f>SUM('Bliss Medical Clinic:St Pauls Ejinja Dispensary'!J22)</f>
        <v>108</v>
      </c>
      <c r="K22" s="133"/>
      <c r="L22" s="148">
        <v>15</v>
      </c>
      <c r="M22" s="412" t="s">
        <v>73</v>
      </c>
      <c r="N22" s="413"/>
      <c r="O22" s="413"/>
      <c r="P22" s="411"/>
      <c r="Q22" s="147">
        <f>SUM('Bliss Medical Clinic:St Pauls Ejinja Dispensary'!Q22)</f>
        <v>214</v>
      </c>
    </row>
    <row r="23" spans="2:21" x14ac:dyDescent="0.2">
      <c r="B23" s="146">
        <v>16</v>
      </c>
      <c r="C23" s="412" t="s">
        <v>74</v>
      </c>
      <c r="D23" s="413"/>
      <c r="E23" s="413"/>
      <c r="F23" s="413"/>
      <c r="G23" s="413"/>
      <c r="H23" s="413"/>
      <c r="I23" s="411"/>
      <c r="J23" s="147">
        <f>SUM('Bliss Medical Clinic:St Pauls Ejinja Dispensary'!J23)</f>
        <v>79</v>
      </c>
      <c r="K23" s="133"/>
      <c r="L23" s="148">
        <v>16</v>
      </c>
      <c r="M23" s="412" t="s">
        <v>75</v>
      </c>
      <c r="N23" s="413"/>
      <c r="O23" s="413"/>
      <c r="P23" s="411"/>
      <c r="Q23" s="147">
        <f>SUM('Bliss Medical Clinic:St Pauls Ejinja Dispensary'!Q23)</f>
        <v>1</v>
      </c>
    </row>
    <row r="24" spans="2:21" x14ac:dyDescent="0.2">
      <c r="B24" s="146">
        <v>17</v>
      </c>
      <c r="C24" s="412" t="s">
        <v>76</v>
      </c>
      <c r="D24" s="413"/>
      <c r="E24" s="413"/>
      <c r="F24" s="413"/>
      <c r="G24" s="413"/>
      <c r="H24" s="413"/>
      <c r="I24" s="411"/>
      <c r="J24" s="147">
        <f>SUM('Bliss Medical Clinic:St Pauls Ejinja Dispensary'!J24)</f>
        <v>8</v>
      </c>
      <c r="K24" s="133"/>
      <c r="L24" s="148">
        <v>17</v>
      </c>
      <c r="M24" s="412" t="s">
        <v>77</v>
      </c>
      <c r="N24" s="413"/>
      <c r="O24" s="413"/>
      <c r="P24" s="411"/>
      <c r="Q24" s="147">
        <f>SUM('Bliss Medical Clinic:St Pauls Ejinja Dispensary'!Q24)</f>
        <v>1</v>
      </c>
    </row>
    <row r="25" spans="2:21" x14ac:dyDescent="0.2">
      <c r="B25" s="146">
        <v>18</v>
      </c>
      <c r="C25" s="412" t="s">
        <v>78</v>
      </c>
      <c r="D25" s="413"/>
      <c r="E25" s="413"/>
      <c r="F25" s="413"/>
      <c r="G25" s="413"/>
      <c r="H25" s="413"/>
      <c r="I25" s="411"/>
      <c r="J25" s="147">
        <f>SUM('Bliss Medical Clinic:St Pauls Ejinja Dispensary'!J25)</f>
        <v>1037</v>
      </c>
      <c r="K25" s="133"/>
      <c r="L25" s="148">
        <v>18</v>
      </c>
      <c r="M25" s="412" t="s">
        <v>79</v>
      </c>
      <c r="N25" s="413"/>
      <c r="O25" s="413"/>
      <c r="P25" s="411"/>
      <c r="Q25" s="147">
        <f>SUM('Bliss Medical Clinic:St Pauls Ejinja Dispensary'!Q25)</f>
        <v>0</v>
      </c>
    </row>
    <row r="26" spans="2:21" x14ac:dyDescent="0.2">
      <c r="B26" s="410"/>
      <c r="C26" s="413"/>
      <c r="D26" s="413"/>
      <c r="E26" s="413"/>
      <c r="F26" s="413"/>
      <c r="G26" s="413"/>
      <c r="H26" s="413"/>
      <c r="I26" s="413"/>
      <c r="J26" s="411"/>
      <c r="K26" s="133"/>
      <c r="L26" s="148">
        <v>19</v>
      </c>
      <c r="M26" s="412" t="s">
        <v>80</v>
      </c>
      <c r="N26" s="413"/>
      <c r="O26" s="413"/>
      <c r="P26" s="411"/>
      <c r="Q26" s="147">
        <f>SUM('Bliss Medical Clinic:St Pauls Ejinja Dispensary'!Q26)</f>
        <v>0</v>
      </c>
    </row>
    <row r="27" spans="2:21" x14ac:dyDescent="0.2">
      <c r="B27" s="447" t="s">
        <v>81</v>
      </c>
      <c r="C27" s="426"/>
      <c r="D27" s="426"/>
      <c r="E27" s="426"/>
      <c r="F27" s="427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2" t="s">
        <v>86</v>
      </c>
      <c r="N27" s="413"/>
      <c r="O27" s="413"/>
      <c r="P27" s="411"/>
      <c r="Q27" s="147">
        <f>SUM('Bliss Medical Clinic:St Pauls Ejinja Dispensary'!Q27)</f>
        <v>0</v>
      </c>
    </row>
    <row r="28" spans="2:21" x14ac:dyDescent="0.2">
      <c r="B28" s="146">
        <v>1</v>
      </c>
      <c r="C28" s="412" t="s">
        <v>87</v>
      </c>
      <c r="D28" s="413"/>
      <c r="E28" s="413"/>
      <c r="F28" s="411"/>
      <c r="G28" s="147">
        <f>SUM('Bliss Medical Clinic:St Pauls Ejinja Dispensary'!G28)</f>
        <v>0</v>
      </c>
      <c r="H28" s="147">
        <f>SUM('Bliss Medical Clinic:St Pauls Ejinja Dispensary'!H28)</f>
        <v>0</v>
      </c>
      <c r="I28" s="147">
        <f>SUM('Bliss Medical Clinic:St Pauls Ejinja Dispensary'!I28)</f>
        <v>0</v>
      </c>
      <c r="J28" s="147">
        <f>SUM('Bliss Medical Clinic:St Pauls Ejinja Dispensary'!J28)</f>
        <v>0</v>
      </c>
      <c r="K28" s="133"/>
      <c r="L28" s="425" t="s">
        <v>88</v>
      </c>
      <c r="M28" s="426"/>
      <c r="N28" s="426"/>
      <c r="O28" s="427"/>
      <c r="P28" s="150" t="s">
        <v>89</v>
      </c>
      <c r="Q28" s="152" t="s">
        <v>90</v>
      </c>
    </row>
    <row r="29" spans="2:21" x14ac:dyDescent="0.2">
      <c r="B29" s="146">
        <v>2</v>
      </c>
      <c r="C29" s="412" t="s">
        <v>91</v>
      </c>
      <c r="D29" s="413"/>
      <c r="E29" s="413"/>
      <c r="F29" s="411"/>
      <c r="G29" s="147">
        <f>SUM('Bliss Medical Clinic:St Pauls Ejinja Dispensary'!G29)</f>
        <v>0</v>
      </c>
      <c r="H29" s="147">
        <f>SUM('Bliss Medical Clinic:St Pauls Ejinja Dispensary'!H29)</f>
        <v>0</v>
      </c>
      <c r="I29" s="147">
        <f>SUM('Bliss Medical Clinic:St Pauls Ejinja Dispensary'!I29)</f>
        <v>0</v>
      </c>
      <c r="J29" s="147">
        <f>SUM('Bliss Medical Clinic:St Pauls Ejinja Dispensary'!J29)</f>
        <v>0</v>
      </c>
      <c r="K29" s="133"/>
      <c r="L29" s="148">
        <v>21</v>
      </c>
      <c r="M29" s="412" t="s">
        <v>92</v>
      </c>
      <c r="N29" s="413"/>
      <c r="O29" s="411"/>
      <c r="P29" s="147">
        <f>SUM('Bliss Medical Clinic:St Pauls Ejinja Dispensary'!P29)</f>
        <v>0</v>
      </c>
      <c r="Q29" s="147">
        <f>SUM('Bliss Medical Clinic:St Pauls Ejinja Dispensary'!Q29)</f>
        <v>0</v>
      </c>
    </row>
    <row r="30" spans="2:21" x14ac:dyDescent="0.2">
      <c r="B30" s="146">
        <v>3</v>
      </c>
      <c r="C30" s="412" t="s">
        <v>93</v>
      </c>
      <c r="D30" s="413"/>
      <c r="E30" s="413"/>
      <c r="F30" s="411"/>
      <c r="G30" s="147">
        <f>SUM('Bliss Medical Clinic:St Pauls Ejinja Dispensary'!G30)</f>
        <v>0</v>
      </c>
      <c r="H30" s="147">
        <f>SUM('Bliss Medical Clinic:St Pauls Ejinja Dispensary'!H30)</f>
        <v>0</v>
      </c>
      <c r="I30" s="147">
        <f>SUM('Bliss Medical Clinic:St Pauls Ejinja Dispensary'!I30)</f>
        <v>0</v>
      </c>
      <c r="J30" s="147">
        <f>SUM('Bliss Medical Clinic:St Pauls Ejinja Dispensary'!J30)</f>
        <v>0</v>
      </c>
      <c r="K30" s="133"/>
      <c r="L30" s="148">
        <v>22</v>
      </c>
      <c r="M30" s="412" t="s">
        <v>94</v>
      </c>
      <c r="N30" s="413"/>
      <c r="O30" s="411"/>
      <c r="P30" s="147">
        <f>SUM('Bliss Medical Clinic:St Pauls Ejinja Dispensary'!P30)</f>
        <v>1</v>
      </c>
      <c r="Q30" s="147">
        <f>SUM('Bliss Medical Clinic:St Pauls Ejinja Dispensary'!Q30)</f>
        <v>0</v>
      </c>
    </row>
    <row r="31" spans="2:21" x14ac:dyDescent="0.2">
      <c r="B31" s="146">
        <v>4</v>
      </c>
      <c r="C31" s="412" t="s">
        <v>95</v>
      </c>
      <c r="D31" s="413"/>
      <c r="E31" s="413"/>
      <c r="F31" s="411"/>
      <c r="G31" s="147">
        <f>SUM('Bliss Medical Clinic:St Pauls Ejinja Dispensary'!G31)</f>
        <v>0</v>
      </c>
      <c r="H31" s="147">
        <f>SUM('Bliss Medical Clinic:St Pauls Ejinja Dispensary'!H31)</f>
        <v>0</v>
      </c>
      <c r="I31" s="147">
        <f>SUM('Bliss Medical Clinic:St Pauls Ejinja Dispensary'!I31)</f>
        <v>0</v>
      </c>
      <c r="J31" s="147">
        <f>SUM('Bliss Medical Clinic:St Pauls Ejinja Dispensary'!J31)</f>
        <v>0</v>
      </c>
      <c r="K31" s="133"/>
      <c r="L31" s="148">
        <v>23</v>
      </c>
      <c r="M31" s="412" t="s">
        <v>96</v>
      </c>
      <c r="N31" s="413"/>
      <c r="O31" s="411"/>
      <c r="P31" s="147">
        <f>SUM('Bliss Medical Clinic:St Pauls Ejinja Dispensary'!P31)</f>
        <v>0</v>
      </c>
      <c r="Q31" s="147">
        <f>SUM('Bliss Medical Clinic:St Pauls Ejinja Dispensary'!Q31)</f>
        <v>0</v>
      </c>
    </row>
    <row r="32" spans="2:21" x14ac:dyDescent="0.2">
      <c r="B32" s="146">
        <v>5</v>
      </c>
      <c r="C32" s="412" t="s">
        <v>97</v>
      </c>
      <c r="D32" s="413"/>
      <c r="E32" s="413"/>
      <c r="F32" s="411"/>
      <c r="G32" s="147">
        <f>SUM('Bliss Medical Clinic:St Pauls Ejinja Dispensary'!G32)</f>
        <v>0</v>
      </c>
      <c r="H32" s="147">
        <f>SUM('Bliss Medical Clinic:St Pauls Ejinja Dispensary'!H32)</f>
        <v>0</v>
      </c>
      <c r="I32" s="147">
        <f>SUM('Bliss Medical Clinic:St Pauls Ejinja Dispensary'!I32)</f>
        <v>0</v>
      </c>
      <c r="J32" s="147">
        <f>SUM('Bliss Medical Clinic:St Pauls Ejinja Dispensary'!J32)</f>
        <v>0</v>
      </c>
      <c r="K32" s="133"/>
      <c r="L32" s="148">
        <v>24</v>
      </c>
      <c r="M32" s="412" t="s">
        <v>98</v>
      </c>
      <c r="N32" s="413"/>
      <c r="O32" s="411"/>
      <c r="P32" s="147">
        <f>SUM('Bliss Medical Clinic:St Pauls Ejinja Dispensary'!P32)</f>
        <v>0</v>
      </c>
      <c r="Q32" s="147">
        <f>SUM('Bliss Medical Clinic:St Pauls Ejinja Dispensary'!Q32)</f>
        <v>0</v>
      </c>
    </row>
    <row r="33" spans="2:17" x14ac:dyDescent="0.2">
      <c r="B33" s="146">
        <v>6</v>
      </c>
      <c r="C33" s="412" t="s">
        <v>99</v>
      </c>
      <c r="D33" s="413"/>
      <c r="E33" s="413"/>
      <c r="F33" s="411"/>
      <c r="G33" s="147">
        <f>SUM('Bliss Medical Clinic:St Pauls Ejinja Dispensary'!G33)</f>
        <v>0</v>
      </c>
      <c r="H33" s="147">
        <f>SUM('Bliss Medical Clinic:St Pauls Ejinja Dispensary'!H33)</f>
        <v>0</v>
      </c>
      <c r="I33" s="147">
        <f>SUM('Bliss Medical Clinic:St Pauls Ejinja Dispensary'!I33)</f>
        <v>0</v>
      </c>
      <c r="J33" s="147">
        <f>SUM('Bliss Medical Clinic:St Pauls Ejinja Dispensary'!J33)</f>
        <v>0</v>
      </c>
      <c r="K33" s="133"/>
      <c r="L33" s="148">
        <v>25</v>
      </c>
      <c r="M33" s="412" t="s">
        <v>100</v>
      </c>
      <c r="N33" s="413"/>
      <c r="O33" s="411"/>
      <c r="P33" s="147">
        <f>SUM('Bliss Medical Clinic:St Pauls Ejinja Dispensary'!P33)</f>
        <v>2</v>
      </c>
      <c r="Q33" s="147">
        <f>SUM('Bliss Medical Clinic:St Pauls Ejinja Dispensary'!Q33)</f>
        <v>0</v>
      </c>
    </row>
    <row r="34" spans="2:17" x14ac:dyDescent="0.2">
      <c r="B34" s="410"/>
      <c r="C34" s="413"/>
      <c r="D34" s="413"/>
      <c r="E34" s="413"/>
      <c r="F34" s="413"/>
      <c r="G34" s="413"/>
      <c r="H34" s="413"/>
      <c r="I34" s="413"/>
      <c r="J34" s="411"/>
      <c r="K34" s="133"/>
      <c r="L34" s="148">
        <v>26</v>
      </c>
      <c r="M34" s="412" t="s">
        <v>101</v>
      </c>
      <c r="N34" s="413"/>
      <c r="O34" s="411"/>
      <c r="P34" s="147">
        <f>SUM('Bliss Medical Clinic:St Pauls Ejinja Dispensary'!P34)</f>
        <v>0</v>
      </c>
      <c r="Q34" s="147">
        <f>SUM('Bliss Medical Clinic:St Pauls Ejinja Dispensary'!Q34)</f>
        <v>0</v>
      </c>
    </row>
    <row r="35" spans="2:17" x14ac:dyDescent="0.2">
      <c r="B35" s="447" t="s">
        <v>102</v>
      </c>
      <c r="C35" s="426"/>
      <c r="D35" s="426"/>
      <c r="E35" s="426"/>
      <c r="F35" s="426"/>
      <c r="G35" s="426"/>
      <c r="H35" s="427"/>
      <c r="I35" s="150" t="s">
        <v>103</v>
      </c>
      <c r="J35" s="151" t="s">
        <v>104</v>
      </c>
      <c r="K35" s="133"/>
      <c r="L35" s="412"/>
      <c r="M35" s="413"/>
      <c r="N35" s="413"/>
      <c r="O35" s="411"/>
      <c r="P35" s="425" t="s">
        <v>41</v>
      </c>
      <c r="Q35" s="461"/>
    </row>
    <row r="36" spans="2:17" x14ac:dyDescent="0.2">
      <c r="B36" s="146">
        <v>1</v>
      </c>
      <c r="C36" s="464" t="s">
        <v>105</v>
      </c>
      <c r="D36" s="465"/>
      <c r="E36" s="466"/>
      <c r="F36" s="412" t="s">
        <v>106</v>
      </c>
      <c r="G36" s="413"/>
      <c r="H36" s="411"/>
      <c r="I36" s="147">
        <f>SUM('Bliss Medical Clinic:St Pauls Ejinja Dispensary'!I36)</f>
        <v>4</v>
      </c>
      <c r="J36" s="147">
        <f>SUM('Bliss Medical Clinic:St Pauls Ejinja Dispensary'!J36)</f>
        <v>1</v>
      </c>
      <c r="K36" s="133"/>
      <c r="L36" s="148">
        <v>27</v>
      </c>
      <c r="M36" s="473" t="s">
        <v>107</v>
      </c>
      <c r="N36" s="412" t="s">
        <v>108</v>
      </c>
      <c r="O36" s="411"/>
      <c r="P36" s="462">
        <f>SUM('Bliss Medical Clinic:St Pauls Ejinja Dispensary'!P36)</f>
        <v>5</v>
      </c>
      <c r="Q36" s="463">
        <f>SUM('Bliss Medical Clinic:St Pauls Ejinja Dispensary'!Q36)</f>
        <v>0</v>
      </c>
    </row>
    <row r="37" spans="2:17" x14ac:dyDescent="0.2">
      <c r="B37" s="146">
        <v>2</v>
      </c>
      <c r="C37" s="467"/>
      <c r="D37" s="468"/>
      <c r="E37" s="469"/>
      <c r="F37" s="412" t="s">
        <v>109</v>
      </c>
      <c r="G37" s="413"/>
      <c r="H37" s="411"/>
      <c r="I37" s="147">
        <f>SUM('Bliss Medical Clinic:St Pauls Ejinja Dispensary'!I37)</f>
        <v>44</v>
      </c>
      <c r="J37" s="147">
        <f>SUM('Bliss Medical Clinic:St Pauls Ejinja Dispensary'!J37)</f>
        <v>46</v>
      </c>
      <c r="K37" s="133"/>
      <c r="L37" s="148">
        <v>28</v>
      </c>
      <c r="M37" s="474"/>
      <c r="N37" s="412" t="s">
        <v>110</v>
      </c>
      <c r="O37" s="411"/>
      <c r="P37" s="462">
        <f>SUM('Bliss Medical Clinic:St Pauls Ejinja Dispensary'!P37)</f>
        <v>26</v>
      </c>
      <c r="Q37" s="463">
        <f>SUM('Bliss Medical Clinic:St Pauls Ejinja Dispensary'!Q37)</f>
        <v>0</v>
      </c>
    </row>
    <row r="38" spans="2:17" x14ac:dyDescent="0.2">
      <c r="B38" s="146">
        <v>3</v>
      </c>
      <c r="C38" s="470"/>
      <c r="D38" s="471"/>
      <c r="E38" s="472"/>
      <c r="F38" s="412" t="s">
        <v>111</v>
      </c>
      <c r="G38" s="413"/>
      <c r="H38" s="411"/>
      <c r="I38" s="147">
        <f>SUM('Bliss Medical Clinic:St Pauls Ejinja Dispensary'!I38)</f>
        <v>0</v>
      </c>
      <c r="J38" s="147">
        <f>SUM('Bliss Medical Clinic:St Pauls Ejinja Dispensary'!J38)</f>
        <v>0</v>
      </c>
      <c r="K38" s="133"/>
      <c r="L38" s="148">
        <v>29</v>
      </c>
      <c r="M38" s="474"/>
      <c r="N38" s="412" t="s">
        <v>112</v>
      </c>
      <c r="O38" s="411"/>
      <c r="P38" s="462">
        <f>SUM('Bliss Medical Clinic:St Pauls Ejinja Dispensary'!P38)</f>
        <v>4</v>
      </c>
      <c r="Q38" s="463">
        <f>SUM('Bliss Medical Clinic:St Pauls Ejinja Dispensary'!Q38)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2"/>
      <c r="G39" s="413"/>
      <c r="H39" s="411"/>
      <c r="I39" s="147">
        <f>SUM('Bliss Medical Clinic:St Pauls Ejinja Dispensary'!I39)</f>
        <v>43</v>
      </c>
      <c r="J39" s="147">
        <f>SUM('Bliss Medical Clinic:St Pauls Ejinja Dispensary'!J39)</f>
        <v>116</v>
      </c>
      <c r="K39" s="133"/>
      <c r="L39" s="148">
        <v>30</v>
      </c>
      <c r="M39" s="475"/>
      <c r="N39" s="412" t="s">
        <v>114</v>
      </c>
      <c r="O39" s="411"/>
      <c r="P39" s="462">
        <f>SUM('Bliss Medical Clinic:St Pauls Ejinja Dispensary'!P39)</f>
        <v>59</v>
      </c>
      <c r="Q39" s="463">
        <f>SUM('Bliss Medical Clinic:St Pauls Ejinja Dispensary'!Q39)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2" t="s">
        <v>116</v>
      </c>
      <c r="G40" s="413"/>
      <c r="H40" s="411"/>
      <c r="I40" s="147">
        <f>SUM('Bliss Medical Clinic:St Pauls Ejinja Dispensary'!I40)</f>
        <v>317</v>
      </c>
      <c r="J40" s="147">
        <f>SUM('Bliss Medical Clinic:St Pauls Ejinja Dispensary'!J40)</f>
        <v>228</v>
      </c>
      <c r="K40" s="133"/>
      <c r="L40" s="412"/>
      <c r="M40" s="413"/>
      <c r="N40" s="413"/>
      <c r="O40" s="413"/>
      <c r="P40" s="413"/>
      <c r="Q40" s="434"/>
    </row>
    <row r="41" spans="2:17" x14ac:dyDescent="0.2">
      <c r="B41" s="146">
        <v>6</v>
      </c>
      <c r="C41" s="155" t="s">
        <v>117</v>
      </c>
      <c r="D41" s="156"/>
      <c r="E41" s="157"/>
      <c r="F41" s="412" t="s">
        <v>118</v>
      </c>
      <c r="G41" s="413"/>
      <c r="H41" s="411"/>
      <c r="I41" s="147">
        <f>SUM('Bliss Medical Clinic:St Pauls Ejinja Dispensary'!I41)</f>
        <v>279</v>
      </c>
      <c r="J41" s="147">
        <f>SUM('Bliss Medical Clinic:St Pauls Ejinja Dispensary'!J41)</f>
        <v>17</v>
      </c>
      <c r="K41" s="133"/>
      <c r="L41" s="425" t="s">
        <v>119</v>
      </c>
      <c r="M41" s="426"/>
      <c r="N41" s="426"/>
      <c r="O41" s="427"/>
      <c r="P41" s="425" t="s">
        <v>41</v>
      </c>
      <c r="Q41" s="461"/>
    </row>
    <row r="42" spans="2:17" x14ac:dyDescent="0.2">
      <c r="B42" s="146">
        <v>7</v>
      </c>
      <c r="C42" s="155" t="s">
        <v>120</v>
      </c>
      <c r="D42" s="147">
        <f>SUM('Bliss Medical Clinic:St Pauls Ejinja Dispensary'!D42)</f>
        <v>0</v>
      </c>
      <c r="E42" s="147">
        <f>SUM('Bliss Medical Clinic:St Pauls Ejinja Dispensary'!E42)</f>
        <v>0</v>
      </c>
      <c r="F42" s="412" t="s">
        <v>121</v>
      </c>
      <c r="G42" s="413"/>
      <c r="H42" s="411"/>
      <c r="I42" s="147">
        <f>SUM('Bliss Medical Clinic:St Pauls Ejinja Dispensary'!I42)</f>
        <v>15</v>
      </c>
      <c r="J42" s="147">
        <f>SUM('Bliss Medical Clinic:St Pauls Ejinja Dispensary'!J42)</f>
        <v>5</v>
      </c>
      <c r="K42" s="133"/>
      <c r="L42" s="148">
        <v>1</v>
      </c>
      <c r="M42" s="412" t="s">
        <v>122</v>
      </c>
      <c r="N42" s="413"/>
      <c r="O42" s="411"/>
      <c r="P42" s="462">
        <f>SUM('Bliss Medical Clinic:St Pauls Ejinja Dispensary'!P42)</f>
        <v>206</v>
      </c>
      <c r="Q42" s="463">
        <f>SUM('Bliss Medical Clinic:St Pauls Ejinja Dispensary'!Q42)</f>
        <v>0</v>
      </c>
    </row>
    <row r="43" spans="2:17" x14ac:dyDescent="0.2">
      <c r="B43" s="146">
        <v>8</v>
      </c>
      <c r="C43" s="155" t="s">
        <v>123</v>
      </c>
      <c r="D43" s="147">
        <f>SUM('Bliss Medical Clinic:St Pauls Ejinja Dispensary'!D43)</f>
        <v>0</v>
      </c>
      <c r="E43" s="147">
        <f>SUM('Bliss Medical Clinic:St Pauls Ejinja Dispensary'!E43)</f>
        <v>0</v>
      </c>
      <c r="F43" s="412" t="s">
        <v>124</v>
      </c>
      <c r="G43" s="413"/>
      <c r="H43" s="411"/>
      <c r="I43" s="147">
        <f>SUM('Bliss Medical Clinic:St Pauls Ejinja Dispensary'!I43)</f>
        <v>1</v>
      </c>
      <c r="J43" s="147">
        <f>SUM('Bliss Medical Clinic:St Pauls Ejinja Dispensary'!J43)</f>
        <v>27</v>
      </c>
      <c r="K43" s="133"/>
      <c r="L43" s="148">
        <v>2</v>
      </c>
      <c r="M43" s="412" t="s">
        <v>125</v>
      </c>
      <c r="N43" s="413"/>
      <c r="O43" s="411"/>
      <c r="P43" s="462">
        <f>SUM('Bliss Medical Clinic:St Pauls Ejinja Dispensary'!P43)</f>
        <v>5</v>
      </c>
      <c r="Q43" s="463">
        <f>SUM('Bliss Medical Clinic:St Pauls Ejinja Dispensary'!Q43)</f>
        <v>0</v>
      </c>
    </row>
    <row r="44" spans="2:17" x14ac:dyDescent="0.2">
      <c r="B44" s="146">
        <v>9</v>
      </c>
      <c r="C44" s="459" t="s">
        <v>126</v>
      </c>
      <c r="D44" s="418"/>
      <c r="E44" s="419"/>
      <c r="F44" s="412" t="s">
        <v>127</v>
      </c>
      <c r="G44" s="413"/>
      <c r="H44" s="411"/>
      <c r="I44" s="147">
        <f>SUM('Bliss Medical Clinic:St Pauls Ejinja Dispensary'!I44)</f>
        <v>16</v>
      </c>
      <c r="J44" s="158"/>
      <c r="K44" s="133"/>
      <c r="L44" s="412"/>
      <c r="M44" s="413"/>
      <c r="N44" s="413"/>
      <c r="O44" s="413"/>
      <c r="P44" s="413"/>
      <c r="Q44" s="434"/>
    </row>
    <row r="45" spans="2:17" x14ac:dyDescent="0.2">
      <c r="B45" s="146">
        <v>10</v>
      </c>
      <c r="C45" s="460"/>
      <c r="D45" s="421"/>
      <c r="E45" s="422"/>
      <c r="F45" s="412" t="s">
        <v>128</v>
      </c>
      <c r="G45" s="413"/>
      <c r="H45" s="411"/>
      <c r="I45" s="147">
        <f>SUM('Bliss Medical Clinic:St Pauls Ejinja Dispensary'!I45)</f>
        <v>12</v>
      </c>
      <c r="J45" s="158"/>
      <c r="K45" s="133"/>
      <c r="L45" s="425" t="s">
        <v>129</v>
      </c>
      <c r="M45" s="426"/>
      <c r="N45" s="426"/>
      <c r="O45" s="426"/>
      <c r="P45" s="426"/>
      <c r="Q45" s="461"/>
    </row>
    <row r="46" spans="2:17" x14ac:dyDescent="0.2">
      <c r="B46" s="146">
        <v>11</v>
      </c>
      <c r="C46" s="412" t="s">
        <v>130</v>
      </c>
      <c r="D46" s="413"/>
      <c r="E46" s="413"/>
      <c r="F46" s="413"/>
      <c r="G46" s="413"/>
      <c r="H46" s="411"/>
      <c r="I46" s="147">
        <f>SUM('Bliss Medical Clinic:St Pauls Ejinja Dispensary'!I46)</f>
        <v>0</v>
      </c>
      <c r="J46" s="162"/>
      <c r="K46" s="133"/>
      <c r="L46" s="425" t="s">
        <v>131</v>
      </c>
      <c r="M46" s="426"/>
      <c r="N46" s="427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8" t="s">
        <v>134</v>
      </c>
      <c r="D47" s="449"/>
      <c r="E47" s="449"/>
      <c r="F47" s="449"/>
      <c r="G47" s="449"/>
      <c r="H47" s="450"/>
      <c r="I47" s="159">
        <f>SUM(I36:I46,D42:D43)</f>
        <v>731</v>
      </c>
      <c r="J47" s="160">
        <f>SUM(J36:J43,J46,E42:E43)</f>
        <v>440</v>
      </c>
      <c r="K47" s="133"/>
      <c r="L47" s="148">
        <v>1</v>
      </c>
      <c r="M47" s="435" t="s">
        <v>135</v>
      </c>
      <c r="N47" s="148" t="s">
        <v>136</v>
      </c>
      <c r="O47" s="147">
        <f>SUM('Bliss Medical Clinic:St Pauls Ejinja Dispensary'!O47)</f>
        <v>831</v>
      </c>
      <c r="P47" s="147">
        <f>SUM('Bliss Medical Clinic:St Pauls Ejinja Dispensary'!P47)</f>
        <v>783</v>
      </c>
      <c r="Q47" s="161">
        <f>IF(ISBLANK(O47),"",SUM(O47:P47))</f>
        <v>1614</v>
      </c>
    </row>
    <row r="48" spans="2:17" x14ac:dyDescent="0.2">
      <c r="B48" s="146">
        <v>13</v>
      </c>
      <c r="C48" s="412" t="s">
        <v>137</v>
      </c>
      <c r="D48" s="413"/>
      <c r="E48" s="413"/>
      <c r="F48" s="413"/>
      <c r="G48" s="413"/>
      <c r="H48" s="411"/>
      <c r="I48" s="147">
        <f>SUM('Bliss Medical Clinic:St Pauls Ejinja Dispensary'!I48)</f>
        <v>0</v>
      </c>
      <c r="J48" s="147">
        <f>SUM('Bliss Medical Clinic:St Pauls Ejinja Dispensary'!J48)</f>
        <v>0</v>
      </c>
      <c r="K48" s="133"/>
      <c r="L48" s="148">
        <v>2</v>
      </c>
      <c r="M48" s="436"/>
      <c r="N48" s="148" t="s">
        <v>138</v>
      </c>
      <c r="O48" s="147">
        <f>SUM('Bliss Medical Clinic:St Pauls Ejinja Dispensary'!O48)</f>
        <v>3</v>
      </c>
      <c r="P48" s="147">
        <f>SUM('Bliss Medical Clinic:St Pauls Ejinja Dispensary'!P48)</f>
        <v>0</v>
      </c>
      <c r="Q48" s="161">
        <f t="shared" ref="Q48:Q68" si="1">IF(ISBLANK(O48),"",SUM(O48:P48))</f>
        <v>3</v>
      </c>
    </row>
    <row r="49" spans="2:17" x14ac:dyDescent="0.2">
      <c r="B49" s="146">
        <v>14</v>
      </c>
      <c r="C49" s="412" t="s">
        <v>139</v>
      </c>
      <c r="D49" s="413"/>
      <c r="E49" s="413"/>
      <c r="F49" s="413"/>
      <c r="G49" s="413"/>
      <c r="H49" s="411"/>
      <c r="I49" s="147">
        <f>SUM('Bliss Medical Clinic:St Pauls Ejinja Dispensary'!I49)</f>
        <v>51</v>
      </c>
      <c r="J49" s="147">
        <f>SUM('Bliss Medical Clinic:St Pauls Ejinja Dispensary'!J49)</f>
        <v>14</v>
      </c>
      <c r="K49" s="133"/>
      <c r="L49" s="148">
        <v>3</v>
      </c>
      <c r="M49" s="436"/>
      <c r="N49" s="148" t="s">
        <v>140</v>
      </c>
      <c r="O49" s="147">
        <f>SUM('Bliss Medical Clinic:St Pauls Ejinja Dispensary'!O49)</f>
        <v>0</v>
      </c>
      <c r="P49" s="147">
        <f>SUM('Bliss Medical Clinic:St Pauls Ejinja Dispensary'!P49)</f>
        <v>1</v>
      </c>
      <c r="Q49" s="161">
        <f t="shared" si="1"/>
        <v>1</v>
      </c>
    </row>
    <row r="50" spans="2:17" x14ac:dyDescent="0.2">
      <c r="B50" s="146">
        <v>15</v>
      </c>
      <c r="C50" s="412" t="s">
        <v>141</v>
      </c>
      <c r="D50" s="413"/>
      <c r="E50" s="413"/>
      <c r="F50" s="413"/>
      <c r="G50" s="413"/>
      <c r="H50" s="411"/>
      <c r="I50" s="147">
        <f>SUM('Bliss Medical Clinic:St Pauls Ejinja Dispensary'!I50)</f>
        <v>106</v>
      </c>
      <c r="J50" s="147">
        <f>SUM('Bliss Medical Clinic:St Pauls Ejinja Dispensary'!J50)</f>
        <v>49</v>
      </c>
      <c r="K50" s="133"/>
      <c r="L50" s="148">
        <v>4</v>
      </c>
      <c r="M50" s="436"/>
      <c r="N50" s="148" t="s">
        <v>142</v>
      </c>
      <c r="O50" s="147">
        <f>SUM('Bliss Medical Clinic:St Pauls Ejinja Dispensary'!O50)</f>
        <v>2</v>
      </c>
      <c r="P50" s="147">
        <f>SUM('Bliss Medical Clinic:St Pauls Ejinja Dispensary'!P50)</f>
        <v>0</v>
      </c>
      <c r="Q50" s="161">
        <f t="shared" si="1"/>
        <v>2</v>
      </c>
    </row>
    <row r="51" spans="2:17" x14ac:dyDescent="0.2">
      <c r="B51" s="146">
        <v>16</v>
      </c>
      <c r="C51" s="451" t="s">
        <v>143</v>
      </c>
      <c r="D51" s="452"/>
      <c r="E51" s="452"/>
      <c r="F51" s="453"/>
      <c r="G51" s="457" t="s">
        <v>117</v>
      </c>
      <c r="H51" s="458"/>
      <c r="I51" s="147">
        <f>SUM('Bliss Medical Clinic:St Pauls Ejinja Dispensary'!I51)</f>
        <v>1</v>
      </c>
      <c r="J51" s="158"/>
      <c r="K51" s="133"/>
      <c r="L51" s="148">
        <v>5</v>
      </c>
      <c r="M51" s="436"/>
      <c r="N51" s="148" t="s">
        <v>144</v>
      </c>
      <c r="O51" s="147">
        <f>SUM('Bliss Medical Clinic:St Pauls Ejinja Dispensary'!O51)</f>
        <v>0</v>
      </c>
      <c r="P51" s="147">
        <f>SUM('Bliss Medical Clinic:St Pauls Ejinja Dispensary'!P51)</f>
        <v>0</v>
      </c>
      <c r="Q51" s="161">
        <f t="shared" si="1"/>
        <v>0</v>
      </c>
    </row>
    <row r="52" spans="2:17" x14ac:dyDescent="0.2">
      <c r="B52" s="146">
        <v>17</v>
      </c>
      <c r="C52" s="454"/>
      <c r="D52" s="455"/>
      <c r="E52" s="455"/>
      <c r="F52" s="456"/>
      <c r="G52" s="457" t="s">
        <v>120</v>
      </c>
      <c r="H52" s="458"/>
      <c r="I52" s="147">
        <f>SUM('Bliss Medical Clinic:St Pauls Ejinja Dispensary'!I52)</f>
        <v>120</v>
      </c>
      <c r="J52" s="158"/>
      <c r="K52" s="133"/>
      <c r="L52" s="148">
        <v>6</v>
      </c>
      <c r="M52" s="437"/>
      <c r="N52" s="159" t="s">
        <v>145</v>
      </c>
      <c r="O52" s="159">
        <f>IF(ISBLANK(O47),"",SUM(O47:O51))</f>
        <v>836</v>
      </c>
      <c r="P52" s="159">
        <f>IF(ISBLANK(P47),"",SUM(P47:P51))</f>
        <v>784</v>
      </c>
      <c r="Q52" s="161">
        <f t="shared" si="1"/>
        <v>1620</v>
      </c>
    </row>
    <row r="53" spans="2:17" x14ac:dyDescent="0.2">
      <c r="B53" s="410"/>
      <c r="C53" s="413"/>
      <c r="D53" s="413"/>
      <c r="E53" s="413"/>
      <c r="F53" s="413"/>
      <c r="G53" s="413"/>
      <c r="H53" s="413"/>
      <c r="I53" s="413"/>
      <c r="J53" s="411"/>
      <c r="K53" s="133"/>
      <c r="L53" s="148">
        <v>7</v>
      </c>
      <c r="M53" s="435" t="s">
        <v>146</v>
      </c>
      <c r="N53" s="148" t="s">
        <v>136</v>
      </c>
      <c r="O53" s="147">
        <f>SUM('Bliss Medical Clinic:St Pauls Ejinja Dispensary'!O53)</f>
        <v>839</v>
      </c>
      <c r="P53" s="147">
        <f>SUM('Bliss Medical Clinic:St Pauls Ejinja Dispensary'!P53)</f>
        <v>787</v>
      </c>
      <c r="Q53" s="161">
        <f t="shared" si="1"/>
        <v>1626</v>
      </c>
    </row>
    <row r="54" spans="2:17" x14ac:dyDescent="0.2">
      <c r="B54" s="447" t="s">
        <v>147</v>
      </c>
      <c r="C54" s="426"/>
      <c r="D54" s="426"/>
      <c r="E54" s="426"/>
      <c r="F54" s="426"/>
      <c r="G54" s="427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6"/>
      <c r="N54" s="148" t="s">
        <v>138</v>
      </c>
      <c r="O54" s="147">
        <f>SUM('Bliss Medical Clinic:St Pauls Ejinja Dispensary'!O54)</f>
        <v>14</v>
      </c>
      <c r="P54" s="147">
        <f>SUM('Bliss Medical Clinic:St Pauls Ejinja Dispensary'!P54)</f>
        <v>8</v>
      </c>
      <c r="Q54" s="161">
        <f t="shared" si="1"/>
        <v>22</v>
      </c>
    </row>
    <row r="55" spans="2:17" x14ac:dyDescent="0.2">
      <c r="B55" s="146">
        <v>1</v>
      </c>
      <c r="C55" s="412" t="s">
        <v>151</v>
      </c>
      <c r="D55" s="413"/>
      <c r="E55" s="413"/>
      <c r="F55" s="413"/>
      <c r="G55" s="411"/>
      <c r="H55" s="147">
        <f>SUM('Bliss Medical Clinic:St Pauls Ejinja Dispensary'!H55)</f>
        <v>1</v>
      </c>
      <c r="I55" s="147">
        <f>SUM('Bliss Medical Clinic:St Pauls Ejinja Dispensary'!I55)</f>
        <v>2</v>
      </c>
      <c r="J55" s="147">
        <f>SUM('Bliss Medical Clinic:St Pauls Ejinja Dispensary'!J55)</f>
        <v>0</v>
      </c>
      <c r="K55" s="133"/>
      <c r="L55" s="148">
        <v>9</v>
      </c>
      <c r="M55" s="436"/>
      <c r="N55" s="148" t="s">
        <v>140</v>
      </c>
      <c r="O55" s="147">
        <f>SUM('Bliss Medical Clinic:St Pauls Ejinja Dispensary'!O55)</f>
        <v>1</v>
      </c>
      <c r="P55" s="147">
        <f>SUM('Bliss Medical Clinic:St Pauls Ejinja Dispensary'!P55)</f>
        <v>2</v>
      </c>
      <c r="Q55" s="161">
        <f t="shared" si="1"/>
        <v>3</v>
      </c>
    </row>
    <row r="56" spans="2:17" x14ac:dyDescent="0.2">
      <c r="B56" s="146">
        <v>2</v>
      </c>
      <c r="C56" s="412" t="s">
        <v>152</v>
      </c>
      <c r="D56" s="413"/>
      <c r="E56" s="413"/>
      <c r="F56" s="413"/>
      <c r="G56" s="411"/>
      <c r="H56" s="156"/>
      <c r="I56" s="147">
        <f>SUM('Bliss Medical Clinic:St Pauls Ejinja Dispensary'!I56)</f>
        <v>0</v>
      </c>
      <c r="J56" s="147">
        <f>SUM('Bliss Medical Clinic:St Pauls Ejinja Dispensary'!J56)</f>
        <v>0</v>
      </c>
      <c r="K56" s="133"/>
      <c r="L56" s="148">
        <v>10</v>
      </c>
      <c r="M56" s="436"/>
      <c r="N56" s="148" t="s">
        <v>142</v>
      </c>
      <c r="O56" s="147">
        <f>SUM('Bliss Medical Clinic:St Pauls Ejinja Dispensary'!O56)</f>
        <v>2</v>
      </c>
      <c r="P56" s="147">
        <f>SUM('Bliss Medical Clinic:St Pauls Ejinja Dispensary'!P56)</f>
        <v>0</v>
      </c>
      <c r="Q56" s="161">
        <f t="shared" si="1"/>
        <v>2</v>
      </c>
    </row>
    <row r="57" spans="2:17" x14ac:dyDescent="0.2">
      <c r="B57" s="146">
        <v>3</v>
      </c>
      <c r="C57" s="412" t="s">
        <v>153</v>
      </c>
      <c r="D57" s="413"/>
      <c r="E57" s="413"/>
      <c r="F57" s="413"/>
      <c r="G57" s="411"/>
      <c r="H57" s="147">
        <f>SUM('Bliss Medical Clinic:St Pauls Ejinja Dispensary'!H57)</f>
        <v>0</v>
      </c>
      <c r="I57" s="147">
        <f>SUM('Bliss Medical Clinic:St Pauls Ejinja Dispensary'!I57)</f>
        <v>0</v>
      </c>
      <c r="J57" s="147">
        <f>SUM('Bliss Medical Clinic:St Pauls Ejinja Dispensary'!J57)</f>
        <v>0</v>
      </c>
      <c r="K57" s="133"/>
      <c r="L57" s="148">
        <v>11</v>
      </c>
      <c r="M57" s="436"/>
      <c r="N57" s="148" t="s">
        <v>144</v>
      </c>
      <c r="O57" s="147">
        <f>SUM('Bliss Medical Clinic:St Pauls Ejinja Dispensary'!O57)</f>
        <v>0</v>
      </c>
      <c r="P57" s="147">
        <f>SUM('Bliss Medical Clinic:St Pauls Ejinja Dispensary'!P57)</f>
        <v>0</v>
      </c>
      <c r="Q57" s="161">
        <f t="shared" si="1"/>
        <v>0</v>
      </c>
    </row>
    <row r="58" spans="2:17" x14ac:dyDescent="0.2">
      <c r="B58" s="146">
        <v>4</v>
      </c>
      <c r="C58" s="412" t="s">
        <v>154</v>
      </c>
      <c r="D58" s="413"/>
      <c r="E58" s="413"/>
      <c r="F58" s="413"/>
      <c r="G58" s="411"/>
      <c r="H58" s="147">
        <f>SUM('Bliss Medical Clinic:St Pauls Ejinja Dispensary'!H58)</f>
        <v>0</v>
      </c>
      <c r="I58" s="147">
        <f>SUM('Bliss Medical Clinic:St Pauls Ejinja Dispensary'!I58)</f>
        <v>0</v>
      </c>
      <c r="J58" s="147">
        <f>SUM('Bliss Medical Clinic:St Pauls Ejinja Dispensary'!J58)</f>
        <v>0</v>
      </c>
      <c r="K58" s="133"/>
      <c r="L58" s="148">
        <v>12</v>
      </c>
      <c r="M58" s="437"/>
      <c r="N58" s="159" t="s">
        <v>145</v>
      </c>
      <c r="O58" s="159">
        <f>IF(ISBLANK(O53),"",SUM(O53:O57))</f>
        <v>856</v>
      </c>
      <c r="P58" s="159">
        <f>IF(ISBLANK(P53),"",SUM(P53:P57))</f>
        <v>797</v>
      </c>
      <c r="Q58" s="161">
        <f t="shared" si="1"/>
        <v>1653</v>
      </c>
    </row>
    <row r="59" spans="2:17" x14ac:dyDescent="0.2">
      <c r="B59" s="146">
        <v>5</v>
      </c>
      <c r="C59" s="412" t="s">
        <v>155</v>
      </c>
      <c r="D59" s="413"/>
      <c r="E59" s="413"/>
      <c r="F59" s="413"/>
      <c r="G59" s="411"/>
      <c r="H59" s="147">
        <f>SUM('Bliss Medical Clinic:St Pauls Ejinja Dispensary'!H59)</f>
        <v>0</v>
      </c>
      <c r="I59" s="147">
        <f>SUM('Bliss Medical Clinic:St Pauls Ejinja Dispensary'!I59)</f>
        <v>0</v>
      </c>
      <c r="J59" s="147">
        <f>SUM('Bliss Medical Clinic:St Pauls Ejinja Dispensary'!J59)</f>
        <v>0</v>
      </c>
      <c r="K59" s="133"/>
      <c r="L59" s="148">
        <v>13</v>
      </c>
      <c r="M59" s="435" t="s">
        <v>156</v>
      </c>
      <c r="N59" s="148" t="s">
        <v>136</v>
      </c>
      <c r="O59" s="147">
        <f>SUM('Bliss Medical Clinic:St Pauls Ejinja Dispensary'!O59)</f>
        <v>534</v>
      </c>
      <c r="P59" s="147">
        <f>SUM('Bliss Medical Clinic:St Pauls Ejinja Dispensary'!P59)</f>
        <v>413</v>
      </c>
      <c r="Q59" s="161">
        <f t="shared" si="1"/>
        <v>947</v>
      </c>
    </row>
    <row r="60" spans="2:17" x14ac:dyDescent="0.2">
      <c r="B60" s="146">
        <v>6</v>
      </c>
      <c r="C60" s="412" t="s">
        <v>157</v>
      </c>
      <c r="D60" s="413"/>
      <c r="E60" s="413"/>
      <c r="F60" s="413"/>
      <c r="G60" s="411"/>
      <c r="H60" s="147">
        <f>SUM('Bliss Medical Clinic:St Pauls Ejinja Dispensary'!H60)</f>
        <v>0</v>
      </c>
      <c r="I60" s="147">
        <f>SUM('Bliss Medical Clinic:St Pauls Ejinja Dispensary'!I60)</f>
        <v>0</v>
      </c>
      <c r="J60" s="147">
        <f>SUM('Bliss Medical Clinic:St Pauls Ejinja Dispensary'!J60)</f>
        <v>0</v>
      </c>
      <c r="K60" s="133"/>
      <c r="L60" s="148">
        <v>14</v>
      </c>
      <c r="M60" s="436"/>
      <c r="N60" s="148" t="s">
        <v>138</v>
      </c>
      <c r="O60" s="147">
        <f>SUM('Bliss Medical Clinic:St Pauls Ejinja Dispensary'!O60)</f>
        <v>6</v>
      </c>
      <c r="P60" s="147">
        <f>SUM('Bliss Medical Clinic:St Pauls Ejinja Dispensary'!P60)</f>
        <v>1</v>
      </c>
      <c r="Q60" s="161">
        <f t="shared" si="1"/>
        <v>7</v>
      </c>
    </row>
    <row r="61" spans="2:17" x14ac:dyDescent="0.2">
      <c r="B61" s="146">
        <v>7</v>
      </c>
      <c r="C61" s="412" t="s">
        <v>158</v>
      </c>
      <c r="D61" s="413"/>
      <c r="E61" s="413"/>
      <c r="F61" s="413"/>
      <c r="G61" s="411"/>
      <c r="H61" s="147">
        <f>SUM('Bliss Medical Clinic:St Pauls Ejinja Dispensary'!H61)</f>
        <v>0</v>
      </c>
      <c r="I61" s="147">
        <f>SUM('Bliss Medical Clinic:St Pauls Ejinja Dispensary'!I61)</f>
        <v>0</v>
      </c>
      <c r="J61" s="147">
        <f>SUM('Bliss Medical Clinic:St Pauls Ejinja Dispensary'!J61)</f>
        <v>0</v>
      </c>
      <c r="K61" s="133"/>
      <c r="L61" s="148">
        <v>15</v>
      </c>
      <c r="M61" s="436"/>
      <c r="N61" s="148" t="s">
        <v>140</v>
      </c>
      <c r="O61" s="147">
        <f>SUM('Bliss Medical Clinic:St Pauls Ejinja Dispensary'!O61)</f>
        <v>3</v>
      </c>
      <c r="P61" s="147">
        <f>SUM('Bliss Medical Clinic:St Pauls Ejinja Dispensary'!P61)</f>
        <v>1</v>
      </c>
      <c r="Q61" s="161">
        <f t="shared" si="1"/>
        <v>4</v>
      </c>
    </row>
    <row r="62" spans="2:17" x14ac:dyDescent="0.2">
      <c r="B62" s="146">
        <v>8</v>
      </c>
      <c r="C62" s="412" t="s">
        <v>159</v>
      </c>
      <c r="D62" s="413"/>
      <c r="E62" s="413"/>
      <c r="F62" s="413"/>
      <c r="G62" s="411"/>
      <c r="H62" s="147">
        <f>SUM('Bliss Medical Clinic:St Pauls Ejinja Dispensary'!H62)</f>
        <v>0</v>
      </c>
      <c r="I62" s="147">
        <f>SUM('Bliss Medical Clinic:St Pauls Ejinja Dispensary'!I62)</f>
        <v>0</v>
      </c>
      <c r="J62" s="147">
        <f>SUM('Bliss Medical Clinic:St Pauls Ejinja Dispensary'!J62)</f>
        <v>0</v>
      </c>
      <c r="K62" s="133"/>
      <c r="L62" s="148">
        <v>16</v>
      </c>
      <c r="M62" s="436"/>
      <c r="N62" s="148" t="s">
        <v>142</v>
      </c>
      <c r="O62" s="147">
        <f>SUM('Bliss Medical Clinic:St Pauls Ejinja Dispensary'!O62)</f>
        <v>0</v>
      </c>
      <c r="P62" s="147">
        <f>SUM('Bliss Medical Clinic:St Pauls Ejinja Dispensary'!P62)</f>
        <v>0</v>
      </c>
      <c r="Q62" s="161">
        <f t="shared" si="1"/>
        <v>0</v>
      </c>
    </row>
    <row r="63" spans="2:17" x14ac:dyDescent="0.2">
      <c r="B63" s="146">
        <v>9</v>
      </c>
      <c r="C63" s="412" t="s">
        <v>160</v>
      </c>
      <c r="D63" s="413"/>
      <c r="E63" s="413"/>
      <c r="F63" s="413"/>
      <c r="G63" s="411"/>
      <c r="H63" s="147">
        <f>SUM('Bliss Medical Clinic:St Pauls Ejinja Dispensary'!H63)</f>
        <v>0</v>
      </c>
      <c r="I63" s="147">
        <f>SUM('Bliss Medical Clinic:St Pauls Ejinja Dispensary'!I63)</f>
        <v>0</v>
      </c>
      <c r="J63" s="147">
        <f>SUM('Bliss Medical Clinic:St Pauls Ejinja Dispensary'!J63)</f>
        <v>0</v>
      </c>
      <c r="K63" s="133"/>
      <c r="L63" s="148">
        <v>17</v>
      </c>
      <c r="M63" s="436"/>
      <c r="N63" s="148" t="s">
        <v>144</v>
      </c>
      <c r="O63" s="147">
        <f>SUM('Bliss Medical Clinic:St Pauls Ejinja Dispensary'!O63)</f>
        <v>0</v>
      </c>
      <c r="P63" s="147">
        <f>SUM('Bliss Medical Clinic:St Pauls Ejinja Dispensary'!P63)</f>
        <v>0</v>
      </c>
      <c r="Q63" s="161">
        <f t="shared" si="1"/>
        <v>0</v>
      </c>
    </row>
    <row r="64" spans="2:17" x14ac:dyDescent="0.2">
      <c r="B64" s="146">
        <v>10</v>
      </c>
      <c r="C64" s="412" t="s">
        <v>161</v>
      </c>
      <c r="D64" s="413"/>
      <c r="E64" s="413"/>
      <c r="F64" s="413"/>
      <c r="G64" s="411"/>
      <c r="H64" s="147">
        <f>SUM('Bliss Medical Clinic:St Pauls Ejinja Dispensary'!H64)</f>
        <v>0</v>
      </c>
      <c r="I64" s="147">
        <f>SUM('Bliss Medical Clinic:St Pauls Ejinja Dispensary'!I64)</f>
        <v>0</v>
      </c>
      <c r="J64" s="147">
        <f>SUM('Bliss Medical Clinic:St Pauls Ejinja Dispensary'!J64)</f>
        <v>0</v>
      </c>
      <c r="K64" s="133"/>
      <c r="L64" s="148">
        <v>18</v>
      </c>
      <c r="M64" s="437"/>
      <c r="N64" s="159" t="s">
        <v>145</v>
      </c>
      <c r="O64" s="159">
        <f>IF(ISBLANK(O59),"",SUM(O59:O63))</f>
        <v>543</v>
      </c>
      <c r="P64" s="159">
        <f>IF(ISBLANK(P59),"",SUM(P59:P63))</f>
        <v>415</v>
      </c>
      <c r="Q64" s="161">
        <f t="shared" si="1"/>
        <v>958</v>
      </c>
    </row>
    <row r="65" spans="2:17" x14ac:dyDescent="0.2">
      <c r="B65" s="410"/>
      <c r="C65" s="413"/>
      <c r="D65" s="413"/>
      <c r="E65" s="413"/>
      <c r="F65" s="413"/>
      <c r="G65" s="413"/>
      <c r="H65" s="413"/>
      <c r="I65" s="413"/>
      <c r="J65" s="411"/>
      <c r="K65" s="133"/>
      <c r="L65" s="148">
        <v>19</v>
      </c>
      <c r="M65" s="435" t="s">
        <v>162</v>
      </c>
      <c r="N65" s="148" t="s">
        <v>163</v>
      </c>
      <c r="O65" s="222"/>
      <c r="P65" s="222"/>
      <c r="Q65" s="161" t="str">
        <f t="shared" si="1"/>
        <v/>
      </c>
    </row>
    <row r="66" spans="2:17" x14ac:dyDescent="0.2">
      <c r="B66" s="431" t="s">
        <v>164</v>
      </c>
      <c r="C66" s="432"/>
      <c r="D66" s="432"/>
      <c r="E66" s="432"/>
      <c r="F66" s="432"/>
      <c r="G66" s="432"/>
      <c r="H66" s="432"/>
      <c r="I66" s="433"/>
      <c r="J66" s="163" t="s">
        <v>41</v>
      </c>
      <c r="K66" s="133"/>
      <c r="L66" s="148">
        <v>20</v>
      </c>
      <c r="M66" s="436"/>
      <c r="N66" s="148" t="s">
        <v>165</v>
      </c>
      <c r="O66" s="222"/>
      <c r="P66" s="222"/>
      <c r="Q66" s="161" t="str">
        <f t="shared" si="1"/>
        <v/>
      </c>
    </row>
    <row r="67" spans="2:17" x14ac:dyDescent="0.2">
      <c r="B67" s="164">
        <v>1</v>
      </c>
      <c r="C67" s="414" t="s">
        <v>166</v>
      </c>
      <c r="D67" s="415"/>
      <c r="E67" s="415"/>
      <c r="F67" s="415"/>
      <c r="G67" s="415"/>
      <c r="H67" s="415"/>
      <c r="I67" s="416"/>
      <c r="J67" s="147">
        <f>SUM('Bliss Medical Clinic:St Pauls Ejinja Dispensary'!J67)</f>
        <v>229</v>
      </c>
      <c r="K67" s="133"/>
      <c r="L67" s="148">
        <v>21</v>
      </c>
      <c r="M67" s="436"/>
      <c r="N67" s="148" t="s">
        <v>167</v>
      </c>
      <c r="O67" s="222"/>
      <c r="P67" s="222"/>
      <c r="Q67" s="161" t="str">
        <f t="shared" si="1"/>
        <v/>
      </c>
    </row>
    <row r="68" spans="2:17" x14ac:dyDescent="0.2">
      <c r="B68" s="164">
        <v>2</v>
      </c>
      <c r="C68" s="414" t="s">
        <v>168</v>
      </c>
      <c r="D68" s="415"/>
      <c r="E68" s="415"/>
      <c r="F68" s="415"/>
      <c r="G68" s="415"/>
      <c r="H68" s="415"/>
      <c r="I68" s="416"/>
      <c r="J68" s="147">
        <f>SUM('Bliss Medical Clinic:St Pauls Ejinja Dispensary'!J68)</f>
        <v>72</v>
      </c>
      <c r="K68" s="133"/>
      <c r="L68" s="148">
        <v>22</v>
      </c>
      <c r="M68" s="437"/>
      <c r="N68" s="159" t="s">
        <v>169</v>
      </c>
      <c r="O68" s="159" t="str">
        <f>IF(ISBLANK(O65),"",SUM(O65:O67))</f>
        <v/>
      </c>
      <c r="P68" s="159" t="str">
        <f>IF(ISBLANK(P65),"",SUM(P65:P67))</f>
        <v/>
      </c>
      <c r="Q68" s="161">
        <f t="shared" si="1"/>
        <v>0</v>
      </c>
    </row>
    <row r="69" spans="2:17" x14ac:dyDescent="0.2">
      <c r="B69" s="164">
        <v>3</v>
      </c>
      <c r="C69" s="414" t="s">
        <v>170</v>
      </c>
      <c r="D69" s="415"/>
      <c r="E69" s="415"/>
      <c r="F69" s="415"/>
      <c r="G69" s="415"/>
      <c r="H69" s="415"/>
      <c r="I69" s="416"/>
      <c r="J69" s="147">
        <f>SUM('Bliss Medical Clinic:St Pauls Ejinja Dispensary'!J69)</f>
        <v>0</v>
      </c>
      <c r="K69" s="133"/>
      <c r="L69" s="425" t="s">
        <v>171</v>
      </c>
      <c r="M69" s="426"/>
      <c r="N69" s="427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14" t="s">
        <v>173</v>
      </c>
      <c r="H70" s="415"/>
      <c r="I70" s="416"/>
      <c r="J70" s="147">
        <f>SUM('Bliss Medical Clinic:St Pauls Ejinja Dispensary'!J70)</f>
        <v>32</v>
      </c>
      <c r="K70" s="133"/>
      <c r="L70" s="148">
        <v>23</v>
      </c>
      <c r="M70" s="435" t="s">
        <v>135</v>
      </c>
      <c r="N70" s="148" t="s">
        <v>174</v>
      </c>
      <c r="O70" s="147">
        <f>SUM('Bliss Medical Clinic:St Pauls Ejinja Dispensary'!O70)</f>
        <v>643</v>
      </c>
      <c r="P70" s="147">
        <f>SUM('Bliss Medical Clinic:St Pauls Ejinja Dispensary'!P70)</f>
        <v>579</v>
      </c>
      <c r="Q70" s="161">
        <f t="shared" ref="Q70:Q91" si="2">IF(ISBLANK(O70),"",SUM(O70:P70))</f>
        <v>1222</v>
      </c>
    </row>
    <row r="71" spans="2:17" x14ac:dyDescent="0.2">
      <c r="B71" s="164">
        <v>5</v>
      </c>
      <c r="C71" s="441"/>
      <c r="D71" s="442"/>
      <c r="E71" s="442"/>
      <c r="F71" s="443"/>
      <c r="G71" s="414" t="s">
        <v>175</v>
      </c>
      <c r="H71" s="415"/>
      <c r="I71" s="416"/>
      <c r="J71" s="147">
        <f>SUM('Bliss Medical Clinic:St Pauls Ejinja Dispensary'!J71)</f>
        <v>0</v>
      </c>
      <c r="K71" s="133"/>
      <c r="L71" s="148">
        <v>24</v>
      </c>
      <c r="M71" s="436"/>
      <c r="N71" s="148" t="s">
        <v>176</v>
      </c>
      <c r="O71" s="147">
        <f>SUM('Bliss Medical Clinic:St Pauls Ejinja Dispensary'!O71)</f>
        <v>0</v>
      </c>
      <c r="P71" s="147">
        <f>SUM('Bliss Medical Clinic:St Pauls Ejinja Dispensary'!P71)</f>
        <v>0</v>
      </c>
      <c r="Q71" s="161">
        <f t="shared" si="2"/>
        <v>0</v>
      </c>
    </row>
    <row r="72" spans="2:17" x14ac:dyDescent="0.2">
      <c r="B72" s="164">
        <v>6</v>
      </c>
      <c r="C72" s="414" t="s">
        <v>177</v>
      </c>
      <c r="D72" s="415"/>
      <c r="E72" s="415"/>
      <c r="F72" s="416"/>
      <c r="G72" s="414" t="s">
        <v>178</v>
      </c>
      <c r="H72" s="415"/>
      <c r="I72" s="416"/>
      <c r="J72" s="147">
        <f>SUM('Bliss Medical Clinic:St Pauls Ejinja Dispensary'!J72)</f>
        <v>0</v>
      </c>
      <c r="K72" s="133"/>
      <c r="L72" s="148">
        <v>25</v>
      </c>
      <c r="M72" s="436"/>
      <c r="N72" s="148" t="s">
        <v>179</v>
      </c>
      <c r="O72" s="147">
        <f>SUM('Bliss Medical Clinic:St Pauls Ejinja Dispensary'!O72)</f>
        <v>0</v>
      </c>
      <c r="P72" s="147">
        <f>SUM('Bliss Medical Clinic:St Pauls Ejinja Dispensary'!P72)</f>
        <v>0</v>
      </c>
      <c r="Q72" s="161">
        <f t="shared" si="2"/>
        <v>0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14" t="s">
        <v>181</v>
      </c>
      <c r="H73" s="415"/>
      <c r="I73" s="416"/>
      <c r="J73" s="147">
        <f>SUM('Bliss Medical Clinic:St Pauls Ejinja Dispensary'!J73)</f>
        <v>8</v>
      </c>
      <c r="K73" s="133"/>
      <c r="L73" s="148">
        <v>26</v>
      </c>
      <c r="M73" s="437"/>
      <c r="N73" s="159" t="s">
        <v>169</v>
      </c>
      <c r="O73" s="159">
        <f>IF(ISBLANK(O70),"",SUM(O70:O72))</f>
        <v>643</v>
      </c>
      <c r="P73" s="159">
        <f>IF(ISBLANK(P70),"",SUM(P70:P72))</f>
        <v>579</v>
      </c>
      <c r="Q73" s="161">
        <f t="shared" si="2"/>
        <v>1222</v>
      </c>
    </row>
    <row r="74" spans="2:17" x14ac:dyDescent="0.2">
      <c r="B74" s="164">
        <v>8</v>
      </c>
      <c r="C74" s="441"/>
      <c r="D74" s="442"/>
      <c r="E74" s="442"/>
      <c r="F74" s="443"/>
      <c r="G74" s="414" t="s">
        <v>182</v>
      </c>
      <c r="H74" s="415"/>
      <c r="I74" s="416"/>
      <c r="J74" s="147">
        <f>SUM('Bliss Medical Clinic:St Pauls Ejinja Dispensary'!J74)</f>
        <v>35</v>
      </c>
      <c r="K74" s="133"/>
      <c r="L74" s="148">
        <v>27</v>
      </c>
      <c r="M74" s="435" t="s">
        <v>146</v>
      </c>
      <c r="N74" s="148" t="s">
        <v>174</v>
      </c>
      <c r="O74" s="147">
        <f>SUM('Bliss Medical Clinic:St Pauls Ejinja Dispensary'!O74)</f>
        <v>697</v>
      </c>
      <c r="P74" s="147">
        <f>SUM('Bliss Medical Clinic:St Pauls Ejinja Dispensary'!P74)</f>
        <v>619</v>
      </c>
      <c r="Q74" s="161">
        <f t="shared" si="2"/>
        <v>1316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14" t="s">
        <v>181</v>
      </c>
      <c r="H75" s="415"/>
      <c r="I75" s="416"/>
      <c r="J75" s="147">
        <f>SUM('Bliss Medical Clinic:St Pauls Ejinja Dispensary'!J75)</f>
        <v>9</v>
      </c>
      <c r="K75" s="133"/>
      <c r="L75" s="148">
        <v>28</v>
      </c>
      <c r="M75" s="436"/>
      <c r="N75" s="148" t="s">
        <v>176</v>
      </c>
      <c r="O75" s="147">
        <f>SUM('Bliss Medical Clinic:St Pauls Ejinja Dispensary'!O75)</f>
        <v>9</v>
      </c>
      <c r="P75" s="147">
        <f>SUM('Bliss Medical Clinic:St Pauls Ejinja Dispensary'!P75)</f>
        <v>10</v>
      </c>
      <c r="Q75" s="161">
        <f t="shared" si="2"/>
        <v>19</v>
      </c>
    </row>
    <row r="76" spans="2:17" x14ac:dyDescent="0.2">
      <c r="B76" s="164">
        <v>10</v>
      </c>
      <c r="C76" s="441"/>
      <c r="D76" s="442"/>
      <c r="E76" s="442"/>
      <c r="F76" s="443"/>
      <c r="G76" s="414" t="s">
        <v>182</v>
      </c>
      <c r="H76" s="415"/>
      <c r="I76" s="416"/>
      <c r="J76" s="147">
        <f>SUM('Bliss Medical Clinic:St Pauls Ejinja Dispensary'!J76)</f>
        <v>45</v>
      </c>
      <c r="K76" s="133"/>
      <c r="L76" s="148">
        <v>29</v>
      </c>
      <c r="M76" s="436"/>
      <c r="N76" s="148" t="s">
        <v>179</v>
      </c>
      <c r="O76" s="147">
        <f>SUM('Bliss Medical Clinic:St Pauls Ejinja Dispensary'!O76)</f>
        <v>0</v>
      </c>
      <c r="P76" s="147">
        <f>SUM('Bliss Medical Clinic:St Pauls Ejinja Dispensary'!P76)</f>
        <v>4</v>
      </c>
      <c r="Q76" s="161">
        <f t="shared" si="2"/>
        <v>4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14" t="s">
        <v>108</v>
      </c>
      <c r="H77" s="415"/>
      <c r="I77" s="416"/>
      <c r="J77" s="147">
        <f>SUM('Bliss Medical Clinic:St Pauls Ejinja Dispensary'!J77)</f>
        <v>20</v>
      </c>
      <c r="K77" s="133"/>
      <c r="L77" s="148">
        <v>30</v>
      </c>
      <c r="M77" s="437"/>
      <c r="N77" s="159" t="s">
        <v>169</v>
      </c>
      <c r="O77" s="159">
        <f>IF(ISBLANK(O74),"",SUM(O74:O76))</f>
        <v>706</v>
      </c>
      <c r="P77" s="159">
        <f>IF(ISBLANK(P74),"",SUM(P74:P76))</f>
        <v>633</v>
      </c>
      <c r="Q77" s="161">
        <f t="shared" si="2"/>
        <v>1339</v>
      </c>
    </row>
    <row r="78" spans="2:17" x14ac:dyDescent="0.2">
      <c r="B78" s="164">
        <v>12</v>
      </c>
      <c r="C78" s="444"/>
      <c r="D78" s="445"/>
      <c r="E78" s="445"/>
      <c r="F78" s="446"/>
      <c r="G78" s="414" t="s">
        <v>110</v>
      </c>
      <c r="H78" s="415"/>
      <c r="I78" s="416"/>
      <c r="J78" s="147">
        <f>SUM('Bliss Medical Clinic:St Pauls Ejinja Dispensary'!J78)</f>
        <v>2</v>
      </c>
      <c r="K78" s="133"/>
      <c r="L78" s="148">
        <v>31</v>
      </c>
      <c r="M78" s="435" t="s">
        <v>156</v>
      </c>
      <c r="N78" s="148" t="s">
        <v>174</v>
      </c>
      <c r="O78" s="147">
        <f>SUM('Bliss Medical Clinic:St Pauls Ejinja Dispensary'!O78)</f>
        <v>447</v>
      </c>
      <c r="P78" s="147">
        <f>SUM('Bliss Medical Clinic:St Pauls Ejinja Dispensary'!P78)</f>
        <v>345</v>
      </c>
      <c r="Q78" s="161">
        <f t="shared" si="2"/>
        <v>792</v>
      </c>
    </row>
    <row r="79" spans="2:17" x14ac:dyDescent="0.2">
      <c r="B79" s="164">
        <v>13</v>
      </c>
      <c r="C79" s="444"/>
      <c r="D79" s="445"/>
      <c r="E79" s="445"/>
      <c r="F79" s="446"/>
      <c r="G79" s="414" t="s">
        <v>112</v>
      </c>
      <c r="H79" s="415"/>
      <c r="I79" s="416"/>
      <c r="J79" s="147">
        <f>SUM('Bliss Medical Clinic:St Pauls Ejinja Dispensary'!J79)</f>
        <v>0</v>
      </c>
      <c r="K79" s="133"/>
      <c r="L79" s="148">
        <v>32</v>
      </c>
      <c r="M79" s="436"/>
      <c r="N79" s="148" t="s">
        <v>176</v>
      </c>
      <c r="O79" s="147">
        <f>SUM('Bliss Medical Clinic:St Pauls Ejinja Dispensary'!O79)</f>
        <v>2</v>
      </c>
      <c r="P79" s="147">
        <f>SUM('Bliss Medical Clinic:St Pauls Ejinja Dispensary'!P79)</f>
        <v>2</v>
      </c>
      <c r="Q79" s="161">
        <f t="shared" si="2"/>
        <v>4</v>
      </c>
    </row>
    <row r="80" spans="2:17" x14ac:dyDescent="0.2">
      <c r="B80" s="164">
        <v>14</v>
      </c>
      <c r="C80" s="441"/>
      <c r="D80" s="442"/>
      <c r="E80" s="442"/>
      <c r="F80" s="443"/>
      <c r="G80" s="414" t="s">
        <v>114</v>
      </c>
      <c r="H80" s="415"/>
      <c r="I80" s="416"/>
      <c r="J80" s="147">
        <f>SUM('Bliss Medical Clinic:St Pauls Ejinja Dispensary'!J80)</f>
        <v>50</v>
      </c>
      <c r="K80" s="133"/>
      <c r="L80" s="148">
        <v>33</v>
      </c>
      <c r="M80" s="436"/>
      <c r="N80" s="148" t="s">
        <v>179</v>
      </c>
      <c r="O80" s="147">
        <f>SUM('Bliss Medical Clinic:St Pauls Ejinja Dispensary'!O80)</f>
        <v>1</v>
      </c>
      <c r="P80" s="147">
        <f>SUM('Bliss Medical Clinic:St Pauls Ejinja Dispensary'!P80)</f>
        <v>1</v>
      </c>
      <c r="Q80" s="161">
        <f t="shared" si="2"/>
        <v>2</v>
      </c>
    </row>
    <row r="81" spans="2:17" x14ac:dyDescent="0.2">
      <c r="B81" s="430"/>
      <c r="C81" s="415"/>
      <c r="D81" s="415"/>
      <c r="E81" s="415"/>
      <c r="F81" s="415"/>
      <c r="G81" s="415"/>
      <c r="H81" s="415"/>
      <c r="I81" s="415"/>
      <c r="J81" s="416"/>
      <c r="K81" s="133"/>
      <c r="L81" s="148">
        <v>34</v>
      </c>
      <c r="M81" s="437"/>
      <c r="N81" s="159" t="s">
        <v>169</v>
      </c>
      <c r="O81" s="159">
        <f>IF(ISBLANK(O78),"",SUM(O78:O80))</f>
        <v>450</v>
      </c>
      <c r="P81" s="159">
        <f>IF(ISBLANK(P78),"",SUM(P78:P80))</f>
        <v>348</v>
      </c>
      <c r="Q81" s="161">
        <f t="shared" si="2"/>
        <v>798</v>
      </c>
    </row>
    <row r="82" spans="2:17" x14ac:dyDescent="0.2">
      <c r="B82" s="431" t="s">
        <v>185</v>
      </c>
      <c r="C82" s="432"/>
      <c r="D82" s="432"/>
      <c r="E82" s="432"/>
      <c r="F82" s="432"/>
      <c r="G82" s="432"/>
      <c r="H82" s="432"/>
      <c r="I82" s="433"/>
      <c r="J82" s="163" t="s">
        <v>41</v>
      </c>
      <c r="K82" s="133"/>
      <c r="L82" s="425" t="s">
        <v>186</v>
      </c>
      <c r="M82" s="426"/>
      <c r="N82" s="427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4" t="s">
        <v>187</v>
      </c>
      <c r="D83" s="415"/>
      <c r="E83" s="415"/>
      <c r="F83" s="415"/>
      <c r="G83" s="415"/>
      <c r="H83" s="415"/>
      <c r="I83" s="416"/>
      <c r="J83" s="147">
        <f>SUM('Bliss Medical Clinic:St Pauls Ejinja Dispensary'!J83)</f>
        <v>0</v>
      </c>
      <c r="K83" s="133"/>
      <c r="L83" s="148">
        <v>35</v>
      </c>
      <c r="M83" s="435" t="s">
        <v>188</v>
      </c>
      <c r="N83" s="148" t="s">
        <v>189</v>
      </c>
      <c r="O83" s="147">
        <f>SUM('Bliss Medical Clinic:St Pauls Ejinja Dispensary'!O83)</f>
        <v>400</v>
      </c>
      <c r="P83" s="147">
        <f>SUM('Bliss Medical Clinic:St Pauls Ejinja Dispensary'!P83)</f>
        <v>474</v>
      </c>
      <c r="Q83" s="161">
        <f t="shared" si="2"/>
        <v>874</v>
      </c>
    </row>
    <row r="84" spans="2:17" x14ac:dyDescent="0.2">
      <c r="B84" s="164">
        <v>2</v>
      </c>
      <c r="C84" s="414" t="s">
        <v>190</v>
      </c>
      <c r="D84" s="415"/>
      <c r="E84" s="415"/>
      <c r="F84" s="415"/>
      <c r="G84" s="415"/>
      <c r="H84" s="415"/>
      <c r="I84" s="416"/>
      <c r="J84" s="147">
        <f>SUM('Bliss Medical Clinic:St Pauls Ejinja Dispensary'!J84)</f>
        <v>0</v>
      </c>
      <c r="K84" s="133"/>
      <c r="L84" s="148">
        <v>36</v>
      </c>
      <c r="M84" s="436"/>
      <c r="N84" s="148" t="s">
        <v>191</v>
      </c>
      <c r="O84" s="147">
        <f>SUM('Bliss Medical Clinic:St Pauls Ejinja Dispensary'!O84)</f>
        <v>0</v>
      </c>
      <c r="P84" s="147">
        <f>SUM('Bliss Medical Clinic:St Pauls Ejinja Dispensary'!P84)</f>
        <v>0</v>
      </c>
      <c r="Q84" s="161">
        <f t="shared" si="2"/>
        <v>0</v>
      </c>
    </row>
    <row r="85" spans="2:17" x14ac:dyDescent="0.2">
      <c r="B85" s="164">
        <v>3</v>
      </c>
      <c r="C85" s="414" t="s">
        <v>192</v>
      </c>
      <c r="D85" s="415"/>
      <c r="E85" s="415"/>
      <c r="F85" s="415"/>
      <c r="G85" s="415"/>
      <c r="H85" s="415"/>
      <c r="I85" s="416"/>
      <c r="J85" s="147">
        <f>SUM('Bliss Medical Clinic:St Pauls Ejinja Dispensary'!J85)</f>
        <v>0</v>
      </c>
      <c r="K85" s="133"/>
      <c r="L85" s="148">
        <v>37</v>
      </c>
      <c r="M85" s="436"/>
      <c r="N85" s="148" t="s">
        <v>193</v>
      </c>
      <c r="O85" s="147">
        <f>SUM('Bliss Medical Clinic:St Pauls Ejinja Dispensary'!O85)</f>
        <v>6</v>
      </c>
      <c r="P85" s="147">
        <f>SUM('Bliss Medical Clinic:St Pauls Ejinja Dispensary'!P85)</f>
        <v>3</v>
      </c>
      <c r="Q85" s="161">
        <f t="shared" si="2"/>
        <v>9</v>
      </c>
    </row>
    <row r="86" spans="2:17" x14ac:dyDescent="0.2">
      <c r="B86" s="164">
        <v>4</v>
      </c>
      <c r="C86" s="414" t="s">
        <v>194</v>
      </c>
      <c r="D86" s="415"/>
      <c r="E86" s="415"/>
      <c r="F86" s="415"/>
      <c r="G86" s="415"/>
      <c r="H86" s="415"/>
      <c r="I86" s="416"/>
      <c r="J86" s="147">
        <f>SUM('Bliss Medical Clinic:St Pauls Ejinja Dispensary'!J86)</f>
        <v>0</v>
      </c>
      <c r="K86" s="133"/>
      <c r="L86" s="148">
        <v>38</v>
      </c>
      <c r="M86" s="436"/>
      <c r="N86" s="148" t="s">
        <v>195</v>
      </c>
      <c r="O86" s="147">
        <f>SUM('Bliss Medical Clinic:St Pauls Ejinja Dispensary'!O86)</f>
        <v>4</v>
      </c>
      <c r="P86" s="147">
        <f>SUM('Bliss Medical Clinic:St Pauls Ejinja Dispensary'!P86)</f>
        <v>5</v>
      </c>
      <c r="Q86" s="161">
        <f t="shared" si="2"/>
        <v>9</v>
      </c>
    </row>
    <row r="87" spans="2:17" x14ac:dyDescent="0.2">
      <c r="B87" s="164">
        <v>5</v>
      </c>
      <c r="C87" s="414" t="s">
        <v>196</v>
      </c>
      <c r="D87" s="415"/>
      <c r="E87" s="415"/>
      <c r="F87" s="415"/>
      <c r="G87" s="415"/>
      <c r="H87" s="415"/>
      <c r="I87" s="416"/>
      <c r="J87" s="147">
        <f>SUM('Bliss Medical Clinic:St Pauls Ejinja Dispensary'!J87)</f>
        <v>0</v>
      </c>
      <c r="K87" s="133"/>
      <c r="L87" s="148">
        <v>39</v>
      </c>
      <c r="M87" s="437"/>
      <c r="N87" s="159" t="s">
        <v>41</v>
      </c>
      <c r="O87" s="159">
        <f>IF(ISBLANK(O83),"",SUM(O83:O86))</f>
        <v>410</v>
      </c>
      <c r="P87" s="159">
        <f>IF(ISBLANK(P83),"",SUM(P83:P86))</f>
        <v>482</v>
      </c>
      <c r="Q87" s="161">
        <f t="shared" si="2"/>
        <v>892</v>
      </c>
    </row>
    <row r="88" spans="2:17" x14ac:dyDescent="0.2">
      <c r="B88" s="430"/>
      <c r="C88" s="415"/>
      <c r="D88" s="415"/>
      <c r="E88" s="415"/>
      <c r="F88" s="415"/>
      <c r="G88" s="415"/>
      <c r="H88" s="415"/>
      <c r="I88" s="415"/>
      <c r="J88" s="416"/>
      <c r="K88" s="133"/>
      <c r="L88" s="148">
        <v>40</v>
      </c>
      <c r="M88" s="148" t="s">
        <v>135</v>
      </c>
      <c r="N88" s="148" t="s">
        <v>197</v>
      </c>
      <c r="O88" s="147">
        <f>SUM('Bliss Medical Clinic:St Pauls Ejinja Dispensary'!O88)</f>
        <v>446</v>
      </c>
      <c r="P88" s="147">
        <f>SUM('Bliss Medical Clinic:St Pauls Ejinja Dispensary'!P88)</f>
        <v>411</v>
      </c>
      <c r="Q88" s="161">
        <f t="shared" si="2"/>
        <v>857</v>
      </c>
    </row>
    <row r="89" spans="2:17" x14ac:dyDescent="0.2">
      <c r="B89" s="431" t="s">
        <v>198</v>
      </c>
      <c r="C89" s="432"/>
      <c r="D89" s="432"/>
      <c r="E89" s="432"/>
      <c r="F89" s="432"/>
      <c r="G89" s="432"/>
      <c r="H89" s="432"/>
      <c r="I89" s="433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SUM('Bliss Medical Clinic:St Pauls Ejinja Dispensary'!O89)</f>
        <v>378</v>
      </c>
      <c r="P89" s="147">
        <f>SUM('Bliss Medical Clinic:St Pauls Ejinja Dispensary'!P89)</f>
        <v>346</v>
      </c>
      <c r="Q89" s="161">
        <f t="shared" si="2"/>
        <v>724</v>
      </c>
    </row>
    <row r="90" spans="2:17" x14ac:dyDescent="0.2">
      <c r="B90" s="164">
        <v>1</v>
      </c>
      <c r="C90" s="414" t="s">
        <v>201</v>
      </c>
      <c r="D90" s="415"/>
      <c r="E90" s="415"/>
      <c r="F90" s="415"/>
      <c r="G90" s="415"/>
      <c r="H90" s="415"/>
      <c r="I90" s="416"/>
      <c r="J90" s="147">
        <f>SUM('Bliss Medical Clinic:St Pauls Ejinja Dispensary'!J90)</f>
        <v>47</v>
      </c>
      <c r="K90" s="133"/>
      <c r="L90" s="148">
        <v>42</v>
      </c>
      <c r="M90" s="148" t="s">
        <v>202</v>
      </c>
      <c r="N90" s="148" t="s">
        <v>203</v>
      </c>
      <c r="O90" s="147">
        <f>SUM('Bliss Medical Clinic:St Pauls Ejinja Dispensary'!O90)</f>
        <v>2</v>
      </c>
      <c r="P90" s="147">
        <f>SUM('Bliss Medical Clinic:St Pauls Ejinja Dispensary'!P90)</f>
        <v>2</v>
      </c>
      <c r="Q90" s="161">
        <f t="shared" si="2"/>
        <v>4</v>
      </c>
    </row>
    <row r="91" spans="2:17" x14ac:dyDescent="0.2">
      <c r="B91" s="164">
        <v>2</v>
      </c>
      <c r="C91" s="414" t="s">
        <v>204</v>
      </c>
      <c r="D91" s="415"/>
      <c r="E91" s="415"/>
      <c r="F91" s="415"/>
      <c r="G91" s="415"/>
      <c r="H91" s="415"/>
      <c r="I91" s="416"/>
      <c r="J91" s="147">
        <f>SUM('Bliss Medical Clinic:St Pauls Ejinja Dispensary'!J91)</f>
        <v>11</v>
      </c>
      <c r="K91" s="133"/>
      <c r="L91" s="148">
        <v>43</v>
      </c>
      <c r="M91" s="148" t="s">
        <v>205</v>
      </c>
      <c r="N91" s="148" t="s">
        <v>206</v>
      </c>
      <c r="O91" s="147">
        <f>SUM('Bliss Medical Clinic:St Pauls Ejinja Dispensary'!O91)</f>
        <v>4</v>
      </c>
      <c r="P91" s="147">
        <f>SUM('Bliss Medical Clinic:St Pauls Ejinja Dispensary'!P91)</f>
        <v>2</v>
      </c>
      <c r="Q91" s="161">
        <f t="shared" si="2"/>
        <v>6</v>
      </c>
    </row>
    <row r="92" spans="2:17" x14ac:dyDescent="0.2">
      <c r="B92" s="164">
        <v>3</v>
      </c>
      <c r="C92" s="414" t="s">
        <v>207</v>
      </c>
      <c r="D92" s="415"/>
      <c r="E92" s="415"/>
      <c r="F92" s="415"/>
      <c r="G92" s="415"/>
      <c r="H92" s="415"/>
      <c r="I92" s="416"/>
      <c r="J92" s="147">
        <f>SUM('Bliss Medical Clinic:St Pauls Ejinja Dispensary'!J92)</f>
        <v>1</v>
      </c>
      <c r="K92" s="133"/>
      <c r="L92" s="412"/>
      <c r="M92" s="413"/>
      <c r="N92" s="413"/>
      <c r="O92" s="413"/>
      <c r="P92" s="413"/>
      <c r="Q92" s="434"/>
    </row>
    <row r="93" spans="2:17" x14ac:dyDescent="0.2">
      <c r="B93" s="164">
        <v>4</v>
      </c>
      <c r="C93" s="414" t="s">
        <v>208</v>
      </c>
      <c r="D93" s="415"/>
      <c r="E93" s="415"/>
      <c r="F93" s="415"/>
      <c r="G93" s="415"/>
      <c r="H93" s="415"/>
      <c r="I93" s="416"/>
      <c r="J93" s="147">
        <f>SUM('Bliss Medical Clinic:St Pauls Ejinja Dispensary'!J93)</f>
        <v>1</v>
      </c>
      <c r="K93" s="133"/>
      <c r="L93" s="425" t="s">
        <v>209</v>
      </c>
      <c r="M93" s="426"/>
      <c r="N93" s="427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4" t="s">
        <v>213</v>
      </c>
      <c r="D94" s="415"/>
      <c r="E94" s="415"/>
      <c r="F94" s="415"/>
      <c r="G94" s="415"/>
      <c r="H94" s="415"/>
      <c r="I94" s="416"/>
      <c r="J94" s="147">
        <f>SUM('Bliss Medical Clinic:St Pauls Ejinja Dispensary'!J94)</f>
        <v>0</v>
      </c>
      <c r="K94" s="133"/>
      <c r="L94" s="148">
        <v>1</v>
      </c>
      <c r="M94" s="428" t="s">
        <v>214</v>
      </c>
      <c r="N94" s="148" t="s">
        <v>215</v>
      </c>
      <c r="O94" s="147">
        <f>SUM('Bliss Medical Clinic:St Pauls Ejinja Dispensary'!O94)</f>
        <v>0</v>
      </c>
      <c r="P94" s="147">
        <f>SUM('Bliss Medical Clinic:St Pauls Ejinja Dispensary'!P94)</f>
        <v>0</v>
      </c>
      <c r="Q94" s="147">
        <f>SUM('Bliss Medical Clinic:St Pauls Ejinja Dispensary'!Q94)</f>
        <v>0</v>
      </c>
    </row>
    <row r="95" spans="2:17" ht="16.5" customHeight="1" x14ac:dyDescent="0.2">
      <c r="B95" s="164">
        <v>6</v>
      </c>
      <c r="C95" s="414" t="s">
        <v>216</v>
      </c>
      <c r="D95" s="415"/>
      <c r="E95" s="415"/>
      <c r="F95" s="415"/>
      <c r="G95" s="415"/>
      <c r="H95" s="415"/>
      <c r="I95" s="416"/>
      <c r="J95" s="147">
        <f>SUM('Bliss Medical Clinic:St Pauls Ejinja Dispensary'!J95)</f>
        <v>0</v>
      </c>
      <c r="K95" s="133"/>
      <c r="L95" s="148">
        <v>2</v>
      </c>
      <c r="M95" s="429"/>
      <c r="N95" s="148" t="s">
        <v>217</v>
      </c>
      <c r="O95" s="147">
        <f>SUM('Bliss Medical Clinic:St Pauls Ejinja Dispensary'!O95)</f>
        <v>0</v>
      </c>
      <c r="P95" s="147">
        <f>SUM('Bliss Medical Clinic:St Pauls Ejinja Dispensary'!P95)</f>
        <v>0</v>
      </c>
      <c r="Q95" s="147">
        <f>SUM('Bliss Medical Clinic:St Pauls Ejinja Dispensary'!Q95)</f>
        <v>0</v>
      </c>
    </row>
    <row r="96" spans="2:17" ht="17.25" customHeight="1" x14ac:dyDescent="0.2">
      <c r="B96" s="164">
        <v>7</v>
      </c>
      <c r="C96" s="414" t="s">
        <v>218</v>
      </c>
      <c r="D96" s="415"/>
      <c r="E96" s="415"/>
      <c r="F96" s="415"/>
      <c r="G96" s="415"/>
      <c r="H96" s="415"/>
      <c r="I96" s="416"/>
      <c r="J96" s="147">
        <f>SUM('Bliss Medical Clinic:St Pauls Ejinja Dispensary'!J96)</f>
        <v>0</v>
      </c>
      <c r="K96" s="133"/>
      <c r="L96" s="148">
        <v>3</v>
      </c>
      <c r="M96" s="428" t="s">
        <v>219</v>
      </c>
      <c r="N96" s="148" t="s">
        <v>215</v>
      </c>
      <c r="O96" s="147">
        <f>SUM('Bliss Medical Clinic:St Pauls Ejinja Dispensary'!O96)</f>
        <v>0</v>
      </c>
      <c r="P96" s="147">
        <f>SUM('Bliss Medical Clinic:St Pauls Ejinja Dispensary'!P96)</f>
        <v>0</v>
      </c>
      <c r="Q96" s="147">
        <f>SUM('Bliss Medical Clinic:St Pauls Ejinja Dispensary'!Q96)</f>
        <v>0</v>
      </c>
    </row>
    <row r="97" spans="2:17" ht="18.75" customHeight="1" x14ac:dyDescent="0.2">
      <c r="B97" s="164">
        <v>8</v>
      </c>
      <c r="C97" s="414" t="s">
        <v>220</v>
      </c>
      <c r="D97" s="415"/>
      <c r="E97" s="415"/>
      <c r="F97" s="415"/>
      <c r="G97" s="415"/>
      <c r="H97" s="415"/>
      <c r="I97" s="416"/>
      <c r="J97" s="147">
        <f>SUM('Bliss Medical Clinic:St Pauls Ejinja Dispensary'!J97)</f>
        <v>0</v>
      </c>
      <c r="K97" s="133"/>
      <c r="L97" s="148">
        <v>4</v>
      </c>
      <c r="M97" s="429"/>
      <c r="N97" s="148" t="s">
        <v>217</v>
      </c>
      <c r="O97" s="147">
        <f>SUM('Bliss Medical Clinic:St Pauls Ejinja Dispensary'!O97)</f>
        <v>0</v>
      </c>
      <c r="P97" s="147">
        <f>SUM('Bliss Medical Clinic:St Pauls Ejinja Dispensary'!P97)</f>
        <v>0</v>
      </c>
      <c r="Q97" s="147">
        <f>SUM('Bliss Medical Clinic:St Pauls Ejinja Dispensary'!Q97)</f>
        <v>0</v>
      </c>
    </row>
    <row r="98" spans="2:17" x14ac:dyDescent="0.2">
      <c r="B98" s="164">
        <v>9</v>
      </c>
      <c r="C98" s="414" t="s">
        <v>221</v>
      </c>
      <c r="D98" s="415"/>
      <c r="E98" s="415"/>
      <c r="F98" s="415"/>
      <c r="G98" s="415"/>
      <c r="H98" s="415"/>
      <c r="I98" s="416"/>
      <c r="J98" s="147">
        <f>SUM('Bliss Medical Clinic:St Pauls Ejinja Dispensary'!J98)</f>
        <v>0</v>
      </c>
      <c r="K98" s="133"/>
      <c r="L98" s="148">
        <v>5</v>
      </c>
      <c r="M98" s="412" t="s">
        <v>222</v>
      </c>
      <c r="N98" s="411"/>
      <c r="O98" s="147">
        <f>SUM('Bliss Medical Clinic:St Pauls Ejinja Dispensary'!O98)</f>
        <v>0</v>
      </c>
      <c r="P98" s="147">
        <f>SUM('Bliss Medical Clinic:St Pauls Ejinja Dispensary'!P98)</f>
        <v>0</v>
      </c>
      <c r="Q98" s="147">
        <f>SUM('Bliss Medical Clinic:St Pauls Ejinja Dispensary'!Q98)</f>
        <v>0</v>
      </c>
    </row>
    <row r="99" spans="2:17" x14ac:dyDescent="0.2">
      <c r="B99" s="164">
        <v>10</v>
      </c>
      <c r="C99" s="414" t="s">
        <v>223</v>
      </c>
      <c r="D99" s="415"/>
      <c r="E99" s="415"/>
      <c r="F99" s="415"/>
      <c r="G99" s="415"/>
      <c r="H99" s="415"/>
      <c r="I99" s="416"/>
      <c r="J99" s="147">
        <f>SUM('Bliss Medical Clinic:St Pauls Ejinja Dispensary'!J99)</f>
        <v>0</v>
      </c>
      <c r="K99" s="133"/>
      <c r="L99" s="148">
        <v>6</v>
      </c>
      <c r="M99" s="412" t="s">
        <v>224</v>
      </c>
      <c r="N99" s="411"/>
      <c r="O99" s="147">
        <f>SUM('Bliss Medical Clinic:St Pauls Ejinja Dispensary'!O99)</f>
        <v>0</v>
      </c>
      <c r="P99" s="147">
        <f>SUM('Bliss Medical Clinic:St Pauls Ejinja Dispensary'!P99)</f>
        <v>0</v>
      </c>
      <c r="Q99" s="147">
        <f>SUM('Bliss Medical Clinic:St Pauls Ejinja Dispensary'!Q99)</f>
        <v>0</v>
      </c>
    </row>
    <row r="100" spans="2:17" x14ac:dyDescent="0.2">
      <c r="B100" s="417"/>
      <c r="C100" s="418"/>
      <c r="D100" s="418"/>
      <c r="E100" s="418"/>
      <c r="F100" s="418"/>
      <c r="G100" s="418"/>
      <c r="H100" s="418"/>
      <c r="I100" s="418"/>
      <c r="J100" s="419"/>
      <c r="K100" s="133"/>
      <c r="L100" s="148">
        <v>7</v>
      </c>
      <c r="M100" s="412" t="s">
        <v>225</v>
      </c>
      <c r="N100" s="411"/>
      <c r="O100" s="147">
        <f>SUM('Bliss Medical Clinic:St Pauls Ejinja Dispensary'!O100)</f>
        <v>0</v>
      </c>
      <c r="P100" s="147">
        <f>SUM('Bliss Medical Clinic:St Pauls Ejinja Dispensary'!P100)</f>
        <v>0</v>
      </c>
      <c r="Q100" s="147">
        <f>SUM('Bliss Medical Clinic:St Pauls Ejinja Dispensary'!Q100)</f>
        <v>0</v>
      </c>
    </row>
    <row r="101" spans="2:17" ht="21.75" customHeight="1" x14ac:dyDescent="0.2">
      <c r="B101" s="420"/>
      <c r="C101" s="421"/>
      <c r="D101" s="421"/>
      <c r="E101" s="421"/>
      <c r="F101" s="421"/>
      <c r="G101" s="421"/>
      <c r="H101" s="421"/>
      <c r="I101" s="421"/>
      <c r="J101" s="422"/>
      <c r="K101" s="133"/>
      <c r="L101" s="148">
        <v>8</v>
      </c>
      <c r="M101" s="423" t="s">
        <v>226</v>
      </c>
      <c r="N101" s="424"/>
      <c r="O101" s="156"/>
      <c r="P101" s="147">
        <f>SUM('Bliss Medical Clinic:St Pauls Ejinja Dispensary'!P101)</f>
        <v>0</v>
      </c>
      <c r="Q101" s="147">
        <f>SUM('Bliss Medical Clinic:St Pauls Ejinja Dispensary'!Q101)</f>
        <v>0</v>
      </c>
    </row>
    <row r="102" spans="2:17" x14ac:dyDescent="0.2">
      <c r="B102" s="410" t="s">
        <v>227</v>
      </c>
      <c r="C102" s="413"/>
      <c r="D102" s="413"/>
      <c r="E102" s="413"/>
      <c r="F102" s="413"/>
      <c r="G102" s="413"/>
      <c r="H102" s="413"/>
      <c r="I102" s="413"/>
      <c r="J102" s="411"/>
      <c r="K102" s="133"/>
      <c r="L102" s="148">
        <v>9</v>
      </c>
      <c r="M102" s="412" t="s">
        <v>228</v>
      </c>
      <c r="N102" s="411"/>
      <c r="O102" s="156"/>
      <c r="P102" s="147">
        <f>SUM('Bliss Medical Clinic:St Pauls Ejinja Dispensary'!P102)</f>
        <v>0</v>
      </c>
      <c r="Q102" s="147">
        <f>SUM('Bliss Medical Clinic:St Pauls Ejinja Dispensary'!Q102)</f>
        <v>0</v>
      </c>
    </row>
    <row r="103" spans="2:17" x14ac:dyDescent="0.2">
      <c r="B103" s="410"/>
      <c r="C103" s="411"/>
      <c r="D103" s="412"/>
      <c r="E103" s="413"/>
      <c r="F103" s="413"/>
      <c r="G103" s="413"/>
      <c r="H103" s="413"/>
      <c r="I103" s="413"/>
      <c r="J103" s="411"/>
      <c r="K103" s="133"/>
      <c r="L103" s="148">
        <v>10</v>
      </c>
      <c r="M103" s="412" t="s">
        <v>229</v>
      </c>
      <c r="N103" s="411"/>
      <c r="O103" s="156"/>
      <c r="P103" s="147">
        <f>SUM('Bliss Medical Clinic:St Pauls Ejinja Dispensary'!P103)</f>
        <v>0</v>
      </c>
      <c r="Q103" s="147">
        <f>SUM('Bliss Medical Clinic:St Pauls Ejinja Dispensary'!Q103)</f>
        <v>0</v>
      </c>
    </row>
    <row r="104" spans="2:17" x14ac:dyDescent="0.2">
      <c r="B104" s="410"/>
      <c r="C104" s="411"/>
      <c r="D104" s="412"/>
      <c r="E104" s="413"/>
      <c r="F104" s="413"/>
      <c r="G104" s="413"/>
      <c r="H104" s="413"/>
      <c r="I104" s="413"/>
      <c r="J104" s="411"/>
      <c r="K104" s="133"/>
      <c r="L104" s="148">
        <v>11</v>
      </c>
      <c r="M104" s="412" t="s">
        <v>230</v>
      </c>
      <c r="N104" s="411"/>
      <c r="O104" s="156"/>
      <c r="P104" s="147">
        <f>SUM('Bliss Medical Clinic:St Pauls Ejinja Dispensary'!P104)</f>
        <v>0</v>
      </c>
      <c r="Q104" s="147">
        <f>SUM('Bliss Medical Clinic:St Pauls Ejinja Dispensary'!Q104)</f>
        <v>0</v>
      </c>
    </row>
    <row r="105" spans="2:17" x14ac:dyDescent="0.2">
      <c r="B105" s="410"/>
      <c r="C105" s="411"/>
      <c r="D105" s="412"/>
      <c r="E105" s="413"/>
      <c r="F105" s="413"/>
      <c r="G105" s="413"/>
      <c r="H105" s="413"/>
      <c r="I105" s="413"/>
      <c r="J105" s="411"/>
      <c r="K105" s="133"/>
      <c r="L105" s="148">
        <v>12</v>
      </c>
      <c r="M105" s="412" t="s">
        <v>231</v>
      </c>
      <c r="N105" s="411"/>
      <c r="O105" s="147">
        <f>SUM('Bliss Medical Clinic:St Pauls Ejinja Dispensary'!O105)</f>
        <v>0</v>
      </c>
      <c r="P105" s="147">
        <f>SUM('Bliss Medical Clinic:St Pauls Ejinja Dispensary'!P105)</f>
        <v>0</v>
      </c>
      <c r="Q105" s="147">
        <f>SUM('Bliss Medical Clinic:St Pauls Ejinja Dispensary'!Q105)</f>
        <v>0</v>
      </c>
    </row>
    <row r="106" spans="2:17" x14ac:dyDescent="0.2">
      <c r="B106" s="410"/>
      <c r="C106" s="411"/>
      <c r="D106" s="412"/>
      <c r="E106" s="413"/>
      <c r="F106" s="413"/>
      <c r="G106" s="413"/>
      <c r="H106" s="413"/>
      <c r="I106" s="413"/>
      <c r="J106" s="411"/>
      <c r="K106" s="133"/>
      <c r="L106" s="148">
        <v>13</v>
      </c>
      <c r="M106" s="412" t="s">
        <v>232</v>
      </c>
      <c r="N106" s="411"/>
      <c r="O106" s="147">
        <f>SUM('Bliss Medical Clinic:St Pauls Ejinja Dispensary'!O106)</f>
        <v>0</v>
      </c>
      <c r="P106" s="147">
        <f>SUM('Bliss Medical Clinic:St Pauls Ejinja Dispensary'!P106)</f>
        <v>0</v>
      </c>
      <c r="Q106" s="147">
        <f>SUM('Bliss Medical Clinic:St Pauls Ejinja Dispensary'!Q106)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7" t="s">
        <v>233</v>
      </c>
      <c r="M107" s="407"/>
      <c r="N107" s="407"/>
      <c r="O107" s="407"/>
      <c r="P107" s="407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8" t="s">
        <v>234</v>
      </c>
      <c r="N108" s="408"/>
      <c r="O108" s="408"/>
      <c r="P108" s="408"/>
      <c r="Q108" s="147">
        <f>SUM('Bliss Medical Clinic:St Pauls Ejinja Dispensary'!Q108)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8" t="s">
        <v>235</v>
      </c>
      <c r="N109" s="408"/>
      <c r="O109" s="408"/>
      <c r="P109" s="408"/>
      <c r="Q109" s="147">
        <f>SUM('Bliss Medical Clinic:St Pauls Ejinja Dispensary'!Q109)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8" t="s">
        <v>236</v>
      </c>
      <c r="N110" s="408"/>
      <c r="O110" s="408"/>
      <c r="P110" s="408"/>
      <c r="Q110" s="147">
        <f>SUM('Bliss Medical Clinic:St Pauls Ejinja Dispensary'!Q110)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8"/>
      <c r="N111" s="408"/>
      <c r="O111" s="408"/>
      <c r="P111" s="408"/>
      <c r="Q111" s="147">
        <f>SUM('Bliss Medical Clinic:St Pauls Ejinja Dispensary'!Q111)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9"/>
      <c r="N112" s="409"/>
      <c r="O112" s="409"/>
      <c r="P112" s="409"/>
      <c r="Q112" s="147">
        <f>SUM('Bliss Medical Clinic:St Pauls Ejinja Dispensary'!Q112)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5" t="s">
        <v>241</v>
      </c>
      <c r="B117" s="406" t="s">
        <v>242</v>
      </c>
      <c r="C117" s="406"/>
      <c r="D117" s="147">
        <f>SUM('Bliss Medical Clinic:St Pauls Ejinja Dispensary'!D117)</f>
        <v>304</v>
      </c>
      <c r="E117" s="184">
        <f>SUM(C117:D117)</f>
        <v>304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5"/>
      <c r="B118" s="396" t="s">
        <v>243</v>
      </c>
      <c r="C118" s="396"/>
      <c r="D118" s="147">
        <f>SUM('Bliss Medical Clinic:St Pauls Ejinja Dispensary'!D118)</f>
        <v>1</v>
      </c>
      <c r="E118" s="188">
        <f t="shared" ref="E118:E160" si="3">SUM(C118:D118)</f>
        <v>1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6" t="s">
        <v>245</v>
      </c>
      <c r="C119" s="396"/>
      <c r="D119" s="147">
        <f>SUM('Bliss Medical Clinic:St Pauls Ejinja Dispensary'!D119)</f>
        <v>186</v>
      </c>
      <c r="E119" s="188">
        <f t="shared" si="3"/>
        <v>186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5" t="s">
        <v>246</v>
      </c>
      <c r="B120" s="396" t="s">
        <v>242</v>
      </c>
      <c r="C120" s="396"/>
      <c r="D120" s="147">
        <f>SUM('Bliss Medical Clinic:St Pauls Ejinja Dispensary'!D120)</f>
        <v>415</v>
      </c>
      <c r="E120" s="188">
        <f t="shared" si="3"/>
        <v>415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5"/>
      <c r="B121" s="396" t="s">
        <v>243</v>
      </c>
      <c r="C121" s="396"/>
      <c r="D121" s="147">
        <f>SUM('Bliss Medical Clinic:St Pauls Ejinja Dispensary'!D121)</f>
        <v>1</v>
      </c>
      <c r="E121" s="188">
        <f t="shared" si="3"/>
        <v>1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5" t="s">
        <v>247</v>
      </c>
      <c r="B122" s="396" t="s">
        <v>242</v>
      </c>
      <c r="C122" s="396"/>
      <c r="D122" s="147">
        <f>SUM('Bliss Medical Clinic:St Pauls Ejinja Dispensary'!D122)</f>
        <v>401</v>
      </c>
      <c r="E122" s="188">
        <f t="shared" si="3"/>
        <v>401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5"/>
      <c r="B123" s="396" t="s">
        <v>243</v>
      </c>
      <c r="C123" s="396"/>
      <c r="D123" s="147">
        <f>SUM('Bliss Medical Clinic:St Pauls Ejinja Dispensary'!D123)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5" t="s">
        <v>248</v>
      </c>
      <c r="B124" s="396" t="s">
        <v>242</v>
      </c>
      <c r="C124" s="396"/>
      <c r="D124" s="147">
        <f>SUM('Bliss Medical Clinic:St Pauls Ejinja Dispensary'!D124)</f>
        <v>372</v>
      </c>
      <c r="E124" s="188">
        <f t="shared" si="3"/>
        <v>372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5"/>
      <c r="B125" s="396" t="s">
        <v>243</v>
      </c>
      <c r="C125" s="396"/>
      <c r="D125" s="147">
        <f>SUM('Bliss Medical Clinic:St Pauls Ejinja Dispensary'!D125)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5" t="s">
        <v>249</v>
      </c>
      <c r="B126" s="396" t="s">
        <v>242</v>
      </c>
      <c r="C126" s="396"/>
      <c r="D126" s="147">
        <f>SUM('Bliss Medical Clinic:St Pauls Ejinja Dispensary'!D126)</f>
        <v>363</v>
      </c>
      <c r="E126" s="188">
        <f t="shared" si="3"/>
        <v>363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5"/>
      <c r="B127" s="396" t="s">
        <v>243</v>
      </c>
      <c r="C127" s="396"/>
      <c r="D127" s="147">
        <f>SUM('Bliss Medical Clinic:St Pauls Ejinja Dispensary'!D127)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5" t="s">
        <v>250</v>
      </c>
      <c r="B128" s="396" t="s">
        <v>242</v>
      </c>
      <c r="C128" s="396"/>
      <c r="D128" s="147">
        <f>SUM('Bliss Medical Clinic:St Pauls Ejinja Dispensary'!D128)</f>
        <v>425</v>
      </c>
      <c r="E128" s="188">
        <f t="shared" si="3"/>
        <v>425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5"/>
      <c r="B129" s="396" t="s">
        <v>243</v>
      </c>
      <c r="C129" s="396"/>
      <c r="D129" s="147">
        <f>SUM('Bliss Medical Clinic:St Pauls Ejinja Dispensary'!D129)</f>
        <v>1</v>
      </c>
      <c r="E129" s="188">
        <f t="shared" si="3"/>
        <v>1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5" t="s">
        <v>251</v>
      </c>
      <c r="B130" s="396" t="s">
        <v>242</v>
      </c>
      <c r="C130" s="396"/>
      <c r="D130" s="147">
        <f>SUM('Bliss Medical Clinic:St Pauls Ejinja Dispensary'!D130)</f>
        <v>391</v>
      </c>
      <c r="E130" s="188">
        <f t="shared" si="3"/>
        <v>391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5"/>
      <c r="B131" s="396" t="s">
        <v>243</v>
      </c>
      <c r="C131" s="396"/>
      <c r="D131" s="147">
        <f>SUM('Bliss Medical Clinic:St Pauls Ejinja Dispensary'!D131)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5" t="s">
        <v>252</v>
      </c>
      <c r="B132" s="396" t="s">
        <v>242</v>
      </c>
      <c r="C132" s="396"/>
      <c r="D132" s="147">
        <f>SUM('Bliss Medical Clinic:St Pauls Ejinja Dispensary'!D132)</f>
        <v>385</v>
      </c>
      <c r="E132" s="188">
        <f t="shared" si="3"/>
        <v>385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5"/>
      <c r="B133" s="396" t="s">
        <v>243</v>
      </c>
      <c r="C133" s="396"/>
      <c r="D133" s="147">
        <f>SUM('Bliss Medical Clinic:St Pauls Ejinja Dispensary'!D133)</f>
        <v>2</v>
      </c>
      <c r="E133" s="188">
        <f t="shared" si="3"/>
        <v>2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5" t="s">
        <v>253</v>
      </c>
      <c r="B134" s="396" t="s">
        <v>242</v>
      </c>
      <c r="C134" s="396"/>
      <c r="D134" s="147">
        <f>SUM('Bliss Medical Clinic:St Pauls Ejinja Dispensary'!D134)</f>
        <v>412</v>
      </c>
      <c r="E134" s="188">
        <f t="shared" si="3"/>
        <v>412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5"/>
      <c r="B135" s="396" t="s">
        <v>243</v>
      </c>
      <c r="C135" s="396"/>
      <c r="D135" s="147">
        <f>SUM('Bliss Medical Clinic:St Pauls Ejinja Dispensary'!D135)</f>
        <v>3</v>
      </c>
      <c r="E135" s="188">
        <f t="shared" si="3"/>
        <v>3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5" t="s">
        <v>254</v>
      </c>
      <c r="B136" s="396" t="s">
        <v>242</v>
      </c>
      <c r="C136" s="396"/>
      <c r="D136" s="147">
        <f>SUM('Bliss Medical Clinic:St Pauls Ejinja Dispensary'!D136)</f>
        <v>405</v>
      </c>
      <c r="E136" s="188">
        <f t="shared" si="3"/>
        <v>405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5"/>
      <c r="B137" s="396" t="s">
        <v>243</v>
      </c>
      <c r="C137" s="396"/>
      <c r="D137" s="147">
        <f>SUM('Bliss Medical Clinic:St Pauls Ejinja Dispensary'!D137)</f>
        <v>1</v>
      </c>
      <c r="E137" s="188">
        <f t="shared" si="3"/>
        <v>1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5" t="s">
        <v>255</v>
      </c>
      <c r="B138" s="396" t="s">
        <v>242</v>
      </c>
      <c r="C138" s="396"/>
      <c r="D138" s="147">
        <f>SUM('Bliss Medical Clinic:St Pauls Ejinja Dispensary'!D138)</f>
        <v>373</v>
      </c>
      <c r="E138" s="188">
        <f t="shared" si="3"/>
        <v>373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5"/>
      <c r="B139" s="396" t="s">
        <v>243</v>
      </c>
      <c r="C139" s="396"/>
      <c r="D139" s="147">
        <f>SUM('Bliss Medical Clinic:St Pauls Ejinja Dispensary'!D139)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6" t="s">
        <v>242</v>
      </c>
      <c r="C140" s="396"/>
      <c r="D140" s="147">
        <f>SUM('Bliss Medical Clinic:St Pauls Ejinja Dispensary'!D140)</f>
        <v>410</v>
      </c>
      <c r="E140" s="188">
        <f t="shared" si="3"/>
        <v>410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6" t="s">
        <v>242</v>
      </c>
      <c r="C141" s="396"/>
      <c r="D141" s="147">
        <f>SUM('Bliss Medical Clinic:St Pauls Ejinja Dispensary'!D141)</f>
        <v>399</v>
      </c>
      <c r="E141" s="188">
        <f t="shared" si="3"/>
        <v>399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6" t="s">
        <v>259</v>
      </c>
      <c r="C142" s="396"/>
      <c r="D142" s="147">
        <f>SUM('Bliss Medical Clinic:St Pauls Ejinja Dispensary'!D142)</f>
        <v>398</v>
      </c>
      <c r="E142" s="188">
        <f t="shared" si="3"/>
        <v>398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5" t="s">
        <v>260</v>
      </c>
      <c r="B143" s="396" t="s">
        <v>242</v>
      </c>
      <c r="C143" s="396"/>
      <c r="D143" s="147">
        <f>SUM('Bliss Medical Clinic:St Pauls Ejinja Dispensary'!D143)</f>
        <v>71</v>
      </c>
      <c r="E143" s="188">
        <f t="shared" si="3"/>
        <v>71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5"/>
      <c r="B144" s="396" t="s">
        <v>243</v>
      </c>
      <c r="C144" s="396"/>
      <c r="D144" s="147">
        <f>SUM('Bliss Medical Clinic:St Pauls Ejinja Dispensary'!D144)</f>
        <v>120</v>
      </c>
      <c r="E144" s="188">
        <f t="shared" si="3"/>
        <v>120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5" t="s">
        <v>261</v>
      </c>
      <c r="B145" s="396" t="s">
        <v>242</v>
      </c>
      <c r="C145" s="396"/>
      <c r="D145" s="147">
        <f>SUM('Bliss Medical Clinic:St Pauls Ejinja Dispensary'!D145)</f>
        <v>541</v>
      </c>
      <c r="E145" s="188">
        <f t="shared" si="3"/>
        <v>541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5"/>
      <c r="B146" s="396" t="s">
        <v>243</v>
      </c>
      <c r="C146" s="396"/>
      <c r="D146" s="147">
        <f>SUM('Bliss Medical Clinic:St Pauls Ejinja Dispensary'!D146)</f>
        <v>11</v>
      </c>
      <c r="E146" s="188">
        <f t="shared" si="3"/>
        <v>11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5" t="s">
        <v>262</v>
      </c>
      <c r="B147" s="396"/>
      <c r="C147" s="396"/>
      <c r="D147" s="147">
        <f>SUM('Bliss Medical Clinic:St Pauls Ejinja Dispensary'!D147)</f>
        <v>545</v>
      </c>
      <c r="E147" s="188">
        <f t="shared" si="3"/>
        <v>545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5" t="s">
        <v>258</v>
      </c>
      <c r="B148" s="396" t="s">
        <v>263</v>
      </c>
      <c r="C148" s="396"/>
      <c r="D148" s="147">
        <f>SUM('Bliss Medical Clinic:St Pauls Ejinja Dispensary'!D148)</f>
        <v>292</v>
      </c>
      <c r="E148" s="188">
        <f t="shared" si="3"/>
        <v>292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5"/>
      <c r="B149" s="396" t="s">
        <v>264</v>
      </c>
      <c r="C149" s="396"/>
      <c r="D149" s="147">
        <f>SUM('Bliss Medical Clinic:St Pauls Ejinja Dispensary'!D149)</f>
        <v>249</v>
      </c>
      <c r="E149" s="188">
        <f t="shared" si="3"/>
        <v>249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5" t="s">
        <v>265</v>
      </c>
      <c r="B150" s="396" t="s">
        <v>266</v>
      </c>
      <c r="C150" s="396"/>
      <c r="D150" s="147">
        <f>SUM('Bliss Medical Clinic:St Pauls Ejinja Dispensary'!D150)</f>
        <v>293</v>
      </c>
      <c r="E150" s="188">
        <f t="shared" si="3"/>
        <v>293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5"/>
      <c r="B151" s="396" t="s">
        <v>267</v>
      </c>
      <c r="C151" s="396"/>
      <c r="D151" s="147">
        <f>SUM('Bliss Medical Clinic:St Pauls Ejinja Dispensary'!D151)</f>
        <v>51</v>
      </c>
      <c r="E151" s="188">
        <f t="shared" si="3"/>
        <v>51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5" t="s">
        <v>268</v>
      </c>
      <c r="B152" s="396" t="s">
        <v>269</v>
      </c>
      <c r="C152" s="396"/>
      <c r="D152" s="147">
        <f>SUM('Bliss Medical Clinic:St Pauls Ejinja Dispensary'!D152)</f>
        <v>118</v>
      </c>
      <c r="E152" s="188">
        <f t="shared" si="3"/>
        <v>118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5"/>
      <c r="B153" s="396" t="s">
        <v>270</v>
      </c>
      <c r="C153" s="396"/>
      <c r="D153" s="147">
        <f>SUM('Bliss Medical Clinic:St Pauls Ejinja Dispensary'!D153)</f>
        <v>49</v>
      </c>
      <c r="E153" s="188">
        <f t="shared" si="3"/>
        <v>49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5"/>
      <c r="B154" s="396" t="s">
        <v>271</v>
      </c>
      <c r="C154" s="396"/>
      <c r="D154" s="147">
        <f>SUM('Bliss Medical Clinic:St Pauls Ejinja Dispensary'!D154)</f>
        <v>109</v>
      </c>
      <c r="E154" s="188">
        <f t="shared" si="3"/>
        <v>109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5"/>
      <c r="B155" s="396" t="s">
        <v>272</v>
      </c>
      <c r="C155" s="396"/>
      <c r="D155" s="147">
        <f>SUM('Bliss Medical Clinic:St Pauls Ejinja Dispensary'!D155)</f>
        <v>52</v>
      </c>
      <c r="E155" s="188">
        <f t="shared" si="3"/>
        <v>52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5"/>
      <c r="B156" s="396" t="s">
        <v>273</v>
      </c>
      <c r="C156" s="396"/>
      <c r="D156" s="147">
        <f>SUM('Bliss Medical Clinic:St Pauls Ejinja Dispensary'!D156)</f>
        <v>38</v>
      </c>
      <c r="E156" s="188">
        <f t="shared" si="3"/>
        <v>38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5" t="s">
        <v>274</v>
      </c>
      <c r="B157" s="396"/>
      <c r="C157" s="396"/>
      <c r="D157" s="147">
        <f>SUM('Bliss Medical Clinic:St Pauls Ejinja Dispensary'!D157)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5" t="s">
        <v>258</v>
      </c>
      <c r="B158" s="396" t="s">
        <v>275</v>
      </c>
      <c r="C158" s="396"/>
      <c r="D158" s="147">
        <f>SUM('Bliss Medical Clinic:St Pauls Ejinja Dispensary'!D158)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5"/>
      <c r="B159" s="396" t="s">
        <v>276</v>
      </c>
      <c r="C159" s="396"/>
      <c r="D159" s="147">
        <f>SUM('Bliss Medical Clinic:St Pauls Ejinja Dispensary'!D159)</f>
        <v>114</v>
      </c>
      <c r="E159" s="188">
        <f t="shared" si="3"/>
        <v>114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7" t="s">
        <v>277</v>
      </c>
      <c r="B160" s="398"/>
      <c r="C160" s="398"/>
      <c r="D160" s="147">
        <f>SUM('Bliss Medical Clinic:St Pauls Ejinja Dispensary'!D160)</f>
        <v>172</v>
      </c>
      <c r="E160" s="199">
        <f t="shared" si="3"/>
        <v>172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9" t="s">
        <v>278</v>
      </c>
      <c r="B161" s="400"/>
      <c r="C161" s="400"/>
      <c r="D161" s="400"/>
      <c r="E161" s="401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2"/>
      <c r="B162" s="403"/>
      <c r="C162" s="403"/>
      <c r="D162" s="403"/>
      <c r="E162" s="404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4" t="s">
        <v>279</v>
      </c>
      <c r="B163" s="378" t="s">
        <v>280</v>
      </c>
      <c r="C163" s="379"/>
      <c r="D163" s="205"/>
      <c r="E163" s="206"/>
      <c r="F163" s="380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183"/>
      <c r="T163" s="183"/>
      <c r="U163" s="183"/>
    </row>
    <row r="164" spans="1:21" ht="12" customHeight="1" thickBot="1" x14ac:dyDescent="0.25">
      <c r="A164" s="375"/>
      <c r="B164" s="382" t="s">
        <v>281</v>
      </c>
      <c r="C164" s="383"/>
      <c r="D164" s="147">
        <f>SUM('Bliss Medical Clinic:St Pauls Ejinja Dispensary'!D164)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5"/>
      <c r="B165" s="384" t="s">
        <v>282</v>
      </c>
      <c r="C165" s="385"/>
      <c r="D165" s="147">
        <f>SUM('Bliss Medical Clinic:St Pauls Ejinja Dispensary'!D165)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5"/>
      <c r="B166" s="208" t="s">
        <v>283</v>
      </c>
      <c r="C166" s="209"/>
      <c r="D166" s="147">
        <f>SUM('Bliss Medical Clinic:St Pauls Ejinja Dispensary'!D166)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5"/>
      <c r="B167" s="386" t="s">
        <v>284</v>
      </c>
      <c r="C167" s="387"/>
      <c r="D167" s="147">
        <f>SUM('Bliss Medical Clinic:St Pauls Ejinja Dispensary'!D167)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5"/>
      <c r="B168" s="388" t="s">
        <v>285</v>
      </c>
      <c r="C168" s="389"/>
      <c r="D168" s="147">
        <f>SUM('Bliss Medical Clinic:St Pauls Ejinja Dispensary'!D168)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5"/>
      <c r="B169" s="390" t="s">
        <v>286</v>
      </c>
      <c r="C169" s="391"/>
      <c r="D169" s="147">
        <f>SUM('Bliss Medical Clinic:St Pauls Ejinja Dispensary'!D169)</f>
        <v>23</v>
      </c>
      <c r="E169" s="207">
        <f t="shared" si="4"/>
        <v>23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5"/>
      <c r="B170" s="392" t="s">
        <v>287</v>
      </c>
      <c r="C170" s="393"/>
      <c r="D170" s="210"/>
      <c r="E170" s="211"/>
      <c r="F170" s="394"/>
      <c r="G170" s="394"/>
      <c r="H170" s="394"/>
      <c r="I170" s="394"/>
      <c r="J170" s="394"/>
      <c r="K170" s="394"/>
      <c r="L170" s="394"/>
      <c r="M170" s="394"/>
      <c r="N170" s="394"/>
      <c r="O170" s="394"/>
      <c r="P170" s="394"/>
      <c r="Q170" s="394"/>
      <c r="R170" s="394"/>
      <c r="S170" s="183"/>
      <c r="T170" s="183"/>
      <c r="U170" s="183"/>
    </row>
    <row r="171" spans="1:21" ht="11.25" customHeight="1" x14ac:dyDescent="0.2">
      <c r="A171" s="376"/>
      <c r="B171" s="366" t="s">
        <v>288</v>
      </c>
      <c r="C171" s="367"/>
      <c r="D171" s="147">
        <f>SUM('Bliss Medical Clinic:St Pauls Ejinja Dispensary'!D171)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6"/>
      <c r="B172" s="368" t="s">
        <v>289</v>
      </c>
      <c r="C172" s="369"/>
      <c r="D172" s="147">
        <f>SUM('Bliss Medical Clinic:St Pauls Ejinja Dispensary'!D172)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6"/>
      <c r="B173" s="370" t="s">
        <v>288</v>
      </c>
      <c r="C173" s="371"/>
      <c r="D173" s="147">
        <f>SUM('Bliss Medical Clinic:St Pauls Ejinja Dispensary'!D173)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6"/>
      <c r="B174" s="368" t="s">
        <v>289</v>
      </c>
      <c r="C174" s="369"/>
      <c r="D174" s="147">
        <f>SUM('Bliss Medical Clinic:St Pauls Ejinja Dispensary'!D174)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6"/>
      <c r="B175" s="370" t="s">
        <v>290</v>
      </c>
      <c r="C175" s="371"/>
      <c r="D175" s="147">
        <f>SUM('Bliss Medical Clinic:St Pauls Ejinja Dispensary'!D175)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7"/>
      <c r="B176" s="372" t="s">
        <v>289</v>
      </c>
      <c r="C176" s="373"/>
      <c r="D176" s="147">
        <f>SUM('Bliss Medical Clinic:St Pauls Ejinja Dispensary'!D176)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60" t="s">
        <v>292</v>
      </c>
      <c r="C180" s="361"/>
      <c r="D180" s="361"/>
      <c r="E180" s="361"/>
      <c r="F180" s="361"/>
      <c r="G180" s="362"/>
    </row>
    <row r="181" spans="1:21" x14ac:dyDescent="0.2">
      <c r="B181" s="146" t="s">
        <v>293</v>
      </c>
      <c r="C181" s="363" t="s">
        <v>294</v>
      </c>
      <c r="D181" s="363"/>
      <c r="E181" s="363"/>
      <c r="F181" s="363"/>
      <c r="G181" s="220" t="s">
        <v>41</v>
      </c>
    </row>
    <row r="182" spans="1:21" x14ac:dyDescent="0.2">
      <c r="B182" s="146">
        <v>1</v>
      </c>
      <c r="C182" s="364" t="s">
        <v>295</v>
      </c>
      <c r="D182" s="364"/>
      <c r="E182" s="364"/>
      <c r="F182" s="364"/>
      <c r="G182" s="147">
        <f>SUM('Bliss Medical Clinic:St Pauls Ejinja Dispensary'!G182)</f>
        <v>166</v>
      </c>
    </row>
    <row r="183" spans="1:21" x14ac:dyDescent="0.2">
      <c r="B183" s="146">
        <v>2</v>
      </c>
      <c r="C183" s="364" t="s">
        <v>296</v>
      </c>
      <c r="D183" s="364"/>
      <c r="E183" s="364"/>
      <c r="F183" s="364"/>
      <c r="G183" s="147">
        <f>SUM('Bliss Medical Clinic:St Pauls Ejinja Dispensary'!G183)</f>
        <v>0</v>
      </c>
    </row>
    <row r="184" spans="1:21" x14ac:dyDescent="0.2">
      <c r="B184" s="146">
        <v>3</v>
      </c>
      <c r="C184" s="364" t="s">
        <v>297</v>
      </c>
      <c r="D184" s="364"/>
      <c r="E184" s="364"/>
      <c r="F184" s="364"/>
      <c r="G184" s="147">
        <f>SUM('Bliss Medical Clinic:St Pauls Ejinja Dispensary'!G184)</f>
        <v>0</v>
      </c>
    </row>
    <row r="185" spans="1:21" ht="12" thickBot="1" x14ac:dyDescent="0.25">
      <c r="B185" s="221">
        <v>4</v>
      </c>
      <c r="C185" s="365"/>
      <c r="D185" s="365"/>
      <c r="E185" s="365"/>
      <c r="F185" s="365"/>
      <c r="G185" s="147">
        <f>SUM('Bliss Medical Clinic:St Pauls Ejinja Dispensary'!G185)</f>
        <v>0</v>
      </c>
    </row>
  </sheetData>
  <sheetProtection algorithmName="SHA-512" hashValue="nUpHc/amm5B77NluTS+OQe1daewPGhtkLQAw/sAMooS2bdPwdQe/jjtKbzCm8KTYqxcMjNP+STK5OuT+dCu3Pg==" saltValue="OGpHfM47mIcF9UikSkG8nQ==" spinCount="100000" sheet="1" objects="1" scenarios="1"/>
  <protectedRanges>
    <protectedRange sqref="J46 O65:P67 I8:I9 J10:J25 G28:J33 D42:E43 J36:J43 I36:I46 I48:I52 J48:J50 H57:J64 H55:J55 I56:J56 J67:J80 J83:J87 J90:J99 D117:D160 D164:D169 D171:D176 G182:G185 Q8:Q11 Q13:Q27 P29:Q34 P36:Q39 P42:Q43 O47:P51 O53:P57 O59:P63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185"/>
  <sheetViews>
    <sheetView topLeftCell="A135" workbookViewId="0">
      <selection activeCell="D200" sqref="D20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Buchangu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27</v>
      </c>
      <c r="J8" s="346">
        <f>SUM(I8:I9)</f>
        <v>51</v>
      </c>
      <c r="K8" s="19"/>
      <c r="L8" s="34">
        <v>1</v>
      </c>
      <c r="M8" s="279" t="s">
        <v>44</v>
      </c>
      <c r="N8" s="278"/>
      <c r="O8" s="278"/>
      <c r="P8" s="276"/>
      <c r="Q8" s="35">
        <v>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25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</v>
      </c>
      <c r="K13" s="19"/>
      <c r="L13" s="34">
        <v>6</v>
      </c>
      <c r="M13" s="279" t="s">
        <v>54</v>
      </c>
      <c r="N13" s="278"/>
      <c r="O13" s="278"/>
      <c r="P13" s="276"/>
      <c r="Q13" s="35">
        <v>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27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51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7</v>
      </c>
      <c r="K22" s="19"/>
      <c r="L22" s="34">
        <v>15</v>
      </c>
      <c r="M22" s="279" t="s">
        <v>73</v>
      </c>
      <c r="N22" s="278"/>
      <c r="O22" s="278"/>
      <c r="P22" s="276"/>
      <c r="Q22" s="35">
        <v>8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50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1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56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2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5</v>
      </c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40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104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52</v>
      </c>
      <c r="P47" s="40">
        <v>49</v>
      </c>
      <c r="Q47" s="50">
        <f>IF(ISBLANK(O47),"",SUM(O47:P47))</f>
        <v>101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52</v>
      </c>
      <c r="P52" s="48">
        <f>IF(ISBLANK(P47),"",SUM(P47:P51))</f>
        <v>49</v>
      </c>
      <c r="Q52" s="50">
        <f t="shared" si="1"/>
        <v>101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43</v>
      </c>
      <c r="P53" s="40">
        <v>61</v>
      </c>
      <c r="Q53" s="50">
        <f t="shared" si="1"/>
        <v>104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3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43</v>
      </c>
      <c r="P58" s="48">
        <f>IF(ISBLANK(P53),"",SUM(P53:P57))</f>
        <v>61</v>
      </c>
      <c r="Q58" s="50">
        <f t="shared" si="1"/>
        <v>104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43</v>
      </c>
      <c r="P59" s="40">
        <v>72</v>
      </c>
      <c r="Q59" s="50">
        <f t="shared" si="1"/>
        <v>115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43</v>
      </c>
      <c r="P64" s="48">
        <f>IF(ISBLANK(P59),"",SUM(P59:P63))</f>
        <v>72</v>
      </c>
      <c r="Q64" s="50">
        <f t="shared" si="1"/>
        <v>115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1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8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1</v>
      </c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371</v>
      </c>
      <c r="C103" s="276"/>
      <c r="D103" s="279" t="s">
        <v>435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434</v>
      </c>
      <c r="C104" s="276"/>
      <c r="D104" s="279" t="s">
        <v>394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373</v>
      </c>
      <c r="C105" s="276"/>
      <c r="D105" s="277">
        <v>42778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392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28</v>
      </c>
      <c r="E117" s="76">
        <f>SUM(C117:D117)</f>
        <v>28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15</v>
      </c>
      <c r="E119" s="81">
        <f t="shared" si="3"/>
        <v>15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21</v>
      </c>
      <c r="E120" s="81">
        <f t="shared" si="3"/>
        <v>21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28</v>
      </c>
      <c r="E122" s="81">
        <f t="shared" si="3"/>
        <v>28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24</v>
      </c>
      <c r="E124" s="81">
        <f t="shared" si="3"/>
        <v>24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21</v>
      </c>
      <c r="E128" s="81">
        <f t="shared" si="3"/>
        <v>21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29</v>
      </c>
      <c r="E130" s="81">
        <f t="shared" si="3"/>
        <v>29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21</v>
      </c>
      <c r="E134" s="81">
        <f t="shared" si="3"/>
        <v>21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29</v>
      </c>
      <c r="E136" s="81">
        <f t="shared" si="3"/>
        <v>29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21</v>
      </c>
      <c r="E140" s="81">
        <f t="shared" si="3"/>
        <v>21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29</v>
      </c>
      <c r="E141" s="81">
        <f t="shared" si="3"/>
        <v>29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33</v>
      </c>
      <c r="E145" s="81">
        <f t="shared" si="3"/>
        <v>33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33</v>
      </c>
      <c r="E147" s="81">
        <f t="shared" si="3"/>
        <v>33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8</v>
      </c>
      <c r="E148" s="81">
        <f t="shared" si="3"/>
        <v>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7</v>
      </c>
      <c r="E149" s="81">
        <f t="shared" si="3"/>
        <v>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U185"/>
  <sheetViews>
    <sheetView topLeftCell="A125" zoomScale="115" zoomScaleNormal="115" workbookViewId="0">
      <selection activeCell="D192" sqref="D19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Budonga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21</v>
      </c>
      <c r="J8" s="346">
        <f>SUM(I8:I9)</f>
        <v>37</v>
      </c>
      <c r="K8" s="19"/>
      <c r="L8" s="34">
        <v>1</v>
      </c>
      <c r="M8" s="279" t="s">
        <v>44</v>
      </c>
      <c r="N8" s="278"/>
      <c r="O8" s="278"/>
      <c r="P8" s="276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16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17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</v>
      </c>
      <c r="K13" s="19"/>
      <c r="L13" s="34">
        <v>6</v>
      </c>
      <c r="M13" s="279" t="s">
        <v>54</v>
      </c>
      <c r="N13" s="278"/>
      <c r="O13" s="278"/>
      <c r="P13" s="276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21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13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37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75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16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52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143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23</v>
      </c>
      <c r="P47" s="40">
        <v>15</v>
      </c>
      <c r="Q47" s="50">
        <f>IF(ISBLANK(O47),"",SUM(O47:P47))</f>
        <v>38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3</v>
      </c>
      <c r="P48" s="40">
        <v>2</v>
      </c>
      <c r="Q48" s="50">
        <f t="shared" ref="Q48:Q68" si="1">IF(ISBLANK(O48),"",SUM(O48:P48))</f>
        <v>5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7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26</v>
      </c>
      <c r="P52" s="48">
        <f>IF(ISBLANK(P47),"",SUM(P47:P51))</f>
        <v>18</v>
      </c>
      <c r="Q52" s="50">
        <f t="shared" si="1"/>
        <v>44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36</v>
      </c>
      <c r="P53" s="40">
        <v>29</v>
      </c>
      <c r="Q53" s="50">
        <f t="shared" si="1"/>
        <v>65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5</v>
      </c>
      <c r="P54" s="40">
        <v>1</v>
      </c>
      <c r="Q54" s="50">
        <f t="shared" si="1"/>
        <v>6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42</v>
      </c>
      <c r="P58" s="48">
        <f>IF(ISBLANK(P53),"",SUM(P53:P57))</f>
        <v>30</v>
      </c>
      <c r="Q58" s="50">
        <f t="shared" si="1"/>
        <v>72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43</v>
      </c>
      <c r="P59" s="40">
        <v>47</v>
      </c>
      <c r="Q59" s="50">
        <f t="shared" si="1"/>
        <v>90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3</v>
      </c>
      <c r="P60" s="40">
        <v>1</v>
      </c>
      <c r="Q60" s="50">
        <f t="shared" si="1"/>
        <v>4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46</v>
      </c>
      <c r="P64" s="48">
        <f>IF(ISBLANK(P59),"",SUM(P59:P63))</f>
        <v>48</v>
      </c>
      <c r="Q64" s="50">
        <f t="shared" si="1"/>
        <v>94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11</v>
      </c>
      <c r="P83" s="40">
        <v>16</v>
      </c>
      <c r="Q83" s="50">
        <f t="shared" si="2"/>
        <v>27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11</v>
      </c>
      <c r="P87" s="48">
        <f>IF(ISBLANK(P83),"",SUM(P83:P86))</f>
        <v>16</v>
      </c>
      <c r="Q87" s="50">
        <f t="shared" si="2"/>
        <v>27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12</v>
      </c>
      <c r="P88" s="40">
        <v>9</v>
      </c>
      <c r="Q88" s="50">
        <f t="shared" si="2"/>
        <v>21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92</v>
      </c>
      <c r="P89" s="40">
        <v>71</v>
      </c>
      <c r="Q89" s="50">
        <f t="shared" si="2"/>
        <v>163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431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432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56</v>
      </c>
      <c r="E117" s="76">
        <f>SUM(C117:D117)</f>
        <v>56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29</v>
      </c>
      <c r="E120" s="81">
        <f t="shared" si="3"/>
        <v>29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27</v>
      </c>
      <c r="E124" s="81">
        <f t="shared" si="3"/>
        <v>27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29</v>
      </c>
      <c r="E128" s="81">
        <f t="shared" si="3"/>
        <v>29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27</v>
      </c>
      <c r="E132" s="81">
        <f t="shared" si="3"/>
        <v>27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29</v>
      </c>
      <c r="E134" s="81">
        <f t="shared" si="3"/>
        <v>29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27</v>
      </c>
      <c r="E138" s="81">
        <f t="shared" si="3"/>
        <v>27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27</v>
      </c>
      <c r="E140" s="81">
        <f t="shared" si="3"/>
        <v>27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21</v>
      </c>
      <c r="E141" s="81">
        <f t="shared" si="3"/>
        <v>21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27</v>
      </c>
      <c r="E145" s="81">
        <f t="shared" si="3"/>
        <v>27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4</v>
      </c>
      <c r="E146" s="81">
        <f t="shared" si="3"/>
        <v>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31</v>
      </c>
      <c r="E147" s="81">
        <f t="shared" si="3"/>
        <v>31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21</v>
      </c>
      <c r="E148" s="81">
        <f t="shared" si="3"/>
        <v>21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2</v>
      </c>
      <c r="E151" s="81">
        <f t="shared" si="3"/>
        <v>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11</v>
      </c>
      <c r="E154" s="81">
        <f t="shared" si="3"/>
        <v>11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9</v>
      </c>
      <c r="E155" s="81">
        <f t="shared" si="3"/>
        <v>9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13</v>
      </c>
      <c r="E156" s="81">
        <f t="shared" si="3"/>
        <v>13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463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2</v>
      </c>
      <c r="E159" s="81">
        <f t="shared" si="3"/>
        <v>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19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U185"/>
  <sheetViews>
    <sheetView topLeftCell="A119" workbookViewId="0">
      <selection activeCell="N139" sqref="N139:N14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Bushiri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117</v>
      </c>
      <c r="J8" s="346">
        <f>SUM(I8:I9)</f>
        <v>214</v>
      </c>
      <c r="K8" s="19"/>
      <c r="L8" s="34">
        <v>1</v>
      </c>
      <c r="M8" s="279" t="s">
        <v>44</v>
      </c>
      <c r="N8" s="278"/>
      <c r="O8" s="278"/>
      <c r="P8" s="276"/>
      <c r="Q8" s="35">
        <v>51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97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105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50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51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12</v>
      </c>
      <c r="K13" s="19"/>
      <c r="L13" s="34">
        <v>6</v>
      </c>
      <c r="M13" s="279" t="s">
        <v>54</v>
      </c>
      <c r="N13" s="278"/>
      <c r="O13" s="278"/>
      <c r="P13" s="276"/>
      <c r="Q13" s="35">
        <v>51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128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101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4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5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117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51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51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117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4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95</v>
      </c>
      <c r="J41" s="36">
        <v>52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95</v>
      </c>
      <c r="J47" s="49">
        <f>SUM(J36:J43,J46,E42:E43)</f>
        <v>52</v>
      </c>
      <c r="K47" s="19"/>
      <c r="L47" s="34">
        <v>1</v>
      </c>
      <c r="M47" s="301" t="s">
        <v>135</v>
      </c>
      <c r="N47" s="34" t="s">
        <v>136</v>
      </c>
      <c r="O47" s="40">
        <v>100</v>
      </c>
      <c r="P47" s="40">
        <v>100</v>
      </c>
      <c r="Q47" s="50">
        <f>IF(ISBLANK(O47),"",SUM(O47:P47))</f>
        <v>200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2</v>
      </c>
      <c r="P48" s="40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2</v>
      </c>
      <c r="P49" s="40">
        <v>0</v>
      </c>
      <c r="Q49" s="50">
        <f t="shared" si="1"/>
        <v>2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4</v>
      </c>
      <c r="P50" s="40">
        <v>2</v>
      </c>
      <c r="Q50" s="50">
        <f t="shared" si="1"/>
        <v>6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2</v>
      </c>
      <c r="P51" s="40">
        <v>5</v>
      </c>
      <c r="Q51" s="50">
        <f t="shared" si="1"/>
        <v>7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9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110</v>
      </c>
      <c r="P52" s="48">
        <f>IF(ISBLANK(P47),"",SUM(P47:P51))</f>
        <v>108</v>
      </c>
      <c r="Q52" s="50">
        <f t="shared" si="1"/>
        <v>218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41</v>
      </c>
      <c r="P53" s="40">
        <v>45</v>
      </c>
      <c r="Q53" s="50">
        <f t="shared" si="1"/>
        <v>86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1</v>
      </c>
      <c r="P56" s="40">
        <v>1</v>
      </c>
      <c r="Q56" s="50">
        <f t="shared" si="1"/>
        <v>2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42</v>
      </c>
      <c r="P58" s="48">
        <f>IF(ISBLANK(P53),"",SUM(P53:P57))</f>
        <v>47</v>
      </c>
      <c r="Q58" s="50">
        <f t="shared" si="1"/>
        <v>89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5">
        <v>0</v>
      </c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100</v>
      </c>
      <c r="P65" s="40">
        <v>100</v>
      </c>
      <c r="Q65" s="50">
        <f t="shared" si="1"/>
        <v>200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2</v>
      </c>
      <c r="P66" s="40">
        <v>5</v>
      </c>
      <c r="Q66" s="50">
        <f t="shared" si="1"/>
        <v>7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111</v>
      </c>
      <c r="K67" s="19"/>
      <c r="L67" s="34">
        <v>21</v>
      </c>
      <c r="M67" s="302"/>
      <c r="N67" s="34" t="s">
        <v>167</v>
      </c>
      <c r="O67" s="40">
        <v>1</v>
      </c>
      <c r="P67" s="40">
        <v>1</v>
      </c>
      <c r="Q67" s="50">
        <f t="shared" si="1"/>
        <v>2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111</v>
      </c>
      <c r="K68" s="19"/>
      <c r="L68" s="34">
        <v>22</v>
      </c>
      <c r="M68" s="303"/>
      <c r="N68" s="48" t="s">
        <v>169</v>
      </c>
      <c r="O68" s="48">
        <f>IF(ISBLANK(O65),"",SUM(O65:O67))</f>
        <v>103</v>
      </c>
      <c r="P68" s="48">
        <f>IF(ISBLANK(P65),"",SUM(P65:P67))</f>
        <v>106</v>
      </c>
      <c r="Q68" s="50">
        <f t="shared" si="1"/>
        <v>209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111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100</v>
      </c>
      <c r="P70" s="40">
        <v>100</v>
      </c>
      <c r="Q70" s="50">
        <f t="shared" ref="Q70:Q91" si="2">IF(ISBLANK(O70),"",SUM(O70:P70))</f>
        <v>200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2</v>
      </c>
      <c r="P71" s="40">
        <v>2</v>
      </c>
      <c r="Q71" s="50">
        <f t="shared" si="2"/>
        <v>4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102</v>
      </c>
      <c r="P73" s="48">
        <f>IF(ISBLANK(P70),"",SUM(P70:P72))</f>
        <v>102</v>
      </c>
      <c r="Q73" s="50">
        <f t="shared" si="2"/>
        <v>204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20</v>
      </c>
      <c r="P76" s="40">
        <v>11</v>
      </c>
      <c r="Q76" s="50">
        <f t="shared" si="2"/>
        <v>31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20</v>
      </c>
      <c r="P77" s="48">
        <f>IF(ISBLANK(P74),"",SUM(P74:P76))</f>
        <v>11</v>
      </c>
      <c r="Q77" s="50">
        <f t="shared" si="2"/>
        <v>31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80</v>
      </c>
      <c r="P83" s="40">
        <v>60</v>
      </c>
      <c r="Q83" s="50">
        <f t="shared" si="2"/>
        <v>140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7</v>
      </c>
      <c r="P85" s="40">
        <v>1</v>
      </c>
      <c r="Q85" s="50">
        <f t="shared" si="2"/>
        <v>8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3</v>
      </c>
      <c r="Q86" s="50">
        <f t="shared" si="2"/>
        <v>3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87</v>
      </c>
      <c r="P87" s="48">
        <f>IF(ISBLANK(P83),"",SUM(P83:P86))</f>
        <v>64</v>
      </c>
      <c r="Q87" s="50">
        <f t="shared" si="2"/>
        <v>151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80</v>
      </c>
      <c r="P88" s="40">
        <v>60</v>
      </c>
      <c r="Q88" s="50">
        <f t="shared" si="2"/>
        <v>140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425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376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42806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/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>
        <v>0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194</v>
      </c>
      <c r="E117" s="76">
        <f>SUM(C117:D117)</f>
        <v>194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17</v>
      </c>
      <c r="E119" s="81">
        <f t="shared" si="3"/>
        <v>17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42</v>
      </c>
      <c r="E120" s="81">
        <f t="shared" si="3"/>
        <v>42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47</v>
      </c>
      <c r="E122" s="81">
        <f t="shared" si="3"/>
        <v>47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38</v>
      </c>
      <c r="E128" s="81">
        <f t="shared" si="3"/>
        <v>38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47</v>
      </c>
      <c r="E130" s="81">
        <f t="shared" si="3"/>
        <v>47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79</v>
      </c>
      <c r="E134" s="81">
        <f t="shared" si="3"/>
        <v>79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61</v>
      </c>
      <c r="E136" s="81">
        <f t="shared" si="3"/>
        <v>61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43</v>
      </c>
      <c r="E138" s="81">
        <f t="shared" si="3"/>
        <v>43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77</v>
      </c>
      <c r="E140" s="81">
        <f t="shared" si="3"/>
        <v>77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60</v>
      </c>
      <c r="E141" s="81">
        <f t="shared" si="3"/>
        <v>60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18</v>
      </c>
      <c r="E142" s="81">
        <f t="shared" si="3"/>
        <v>18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98</v>
      </c>
      <c r="E145" s="81">
        <f t="shared" si="3"/>
        <v>98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54</v>
      </c>
      <c r="E147" s="81">
        <f t="shared" si="3"/>
        <v>54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17</v>
      </c>
      <c r="E148" s="81">
        <f t="shared" si="3"/>
        <v>17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22</v>
      </c>
      <c r="E150" s="81">
        <f t="shared" si="3"/>
        <v>22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20</v>
      </c>
      <c r="E152" s="81">
        <f t="shared" si="3"/>
        <v>20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19</v>
      </c>
      <c r="E154" s="81">
        <f t="shared" si="3"/>
        <v>19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2</v>
      </c>
      <c r="E159" s="81">
        <f t="shared" si="3"/>
        <v>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31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U185"/>
  <sheetViews>
    <sheetView topLeftCell="A130" workbookViewId="0">
      <selection activeCell="C185" sqref="C185:F18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Butingo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28</v>
      </c>
      <c r="J8" s="346">
        <f>SUM(I8:I9)</f>
        <v>49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27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8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49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49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5</v>
      </c>
      <c r="J37" s="36">
        <v>15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4</v>
      </c>
      <c r="J40" s="36">
        <v>14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45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54</v>
      </c>
      <c r="J47" s="49">
        <f>SUM(J36:J43,J46,E42:E43)</f>
        <v>29</v>
      </c>
      <c r="K47" s="19"/>
      <c r="L47" s="34">
        <v>1</v>
      </c>
      <c r="M47" s="301" t="s">
        <v>135</v>
      </c>
      <c r="N47" s="34" t="s">
        <v>136</v>
      </c>
      <c r="O47" s="40">
        <v>34</v>
      </c>
      <c r="P47" s="40">
        <v>28</v>
      </c>
      <c r="Q47" s="50">
        <f>IF(ISBLANK(O47),"",SUM(O47:P47))</f>
        <v>62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1</v>
      </c>
      <c r="P48" s="40">
        <v>1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35</v>
      </c>
      <c r="P52" s="48">
        <f>IF(ISBLANK(P47),"",SUM(P47:P51))</f>
        <v>29</v>
      </c>
      <c r="Q52" s="50">
        <f t="shared" si="1"/>
        <v>64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30</v>
      </c>
      <c r="P53" s="40">
        <v>21</v>
      </c>
      <c r="Q53" s="50">
        <f t="shared" si="1"/>
        <v>51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31</v>
      </c>
      <c r="P58" s="48">
        <f>IF(ISBLANK(P53),"",SUM(P53:P57))</f>
        <v>21</v>
      </c>
      <c r="Q58" s="50">
        <f t="shared" si="1"/>
        <v>52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34</v>
      </c>
      <c r="P65" s="40">
        <v>28</v>
      </c>
      <c r="Q65" s="50">
        <f t="shared" si="1"/>
        <v>62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34</v>
      </c>
      <c r="P68" s="48">
        <f>IF(ISBLANK(P65),"",SUM(P65:P67))</f>
        <v>28</v>
      </c>
      <c r="Q68" s="50">
        <f t="shared" si="1"/>
        <v>62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423</v>
      </c>
      <c r="C103" s="276"/>
      <c r="D103" s="279" t="s">
        <v>394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373</v>
      </c>
      <c r="C104" s="276"/>
      <c r="D104" s="277">
        <v>42867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374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371</v>
      </c>
      <c r="C106" s="276"/>
      <c r="D106" s="279" t="s">
        <v>424</v>
      </c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6</v>
      </c>
      <c r="E118" s="81">
        <f t="shared" ref="E118:E160" si="3">SUM(C118:D118)</f>
        <v>6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22</v>
      </c>
      <c r="E119" s="81">
        <f t="shared" si="3"/>
        <v>22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20</v>
      </c>
      <c r="E121" s="81">
        <f t="shared" si="3"/>
        <v>20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18</v>
      </c>
      <c r="E123" s="81">
        <f t="shared" si="3"/>
        <v>18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15</v>
      </c>
      <c r="E125" s="81">
        <f t="shared" si="3"/>
        <v>15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25</v>
      </c>
      <c r="E127" s="81">
        <f t="shared" si="3"/>
        <v>25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24</v>
      </c>
      <c r="E129" s="81">
        <f t="shared" si="3"/>
        <v>24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13</v>
      </c>
      <c r="E131" s="81">
        <f t="shared" si="3"/>
        <v>13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25</v>
      </c>
      <c r="E133" s="81">
        <f t="shared" si="3"/>
        <v>25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22</v>
      </c>
      <c r="E135" s="81">
        <f t="shared" si="3"/>
        <v>22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16</v>
      </c>
      <c r="E137" s="81">
        <f t="shared" si="3"/>
        <v>16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17</v>
      </c>
      <c r="E139" s="81">
        <f t="shared" si="3"/>
        <v>17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37</v>
      </c>
      <c r="E144" s="81">
        <f t="shared" si="3"/>
        <v>37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37</v>
      </c>
      <c r="E146" s="81">
        <f t="shared" si="3"/>
        <v>37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U185"/>
  <sheetViews>
    <sheetView topLeftCell="B113" workbookViewId="0">
      <selection activeCell="E119" sqref="E11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Ematiha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20</v>
      </c>
      <c r="J8" s="346">
        <f>SUM(I8:I9)</f>
        <v>43</v>
      </c>
      <c r="K8" s="19"/>
      <c r="L8" s="34">
        <v>1</v>
      </c>
      <c r="M8" s="279" t="s">
        <v>44</v>
      </c>
      <c r="N8" s="278"/>
      <c r="O8" s="278"/>
      <c r="P8" s="276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23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20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3</v>
      </c>
      <c r="K13" s="19"/>
      <c r="L13" s="34">
        <v>6</v>
      </c>
      <c r="M13" s="279" t="s">
        <v>54</v>
      </c>
      <c r="N13" s="278"/>
      <c r="O13" s="278"/>
      <c r="P13" s="276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29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26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4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43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43</v>
      </c>
      <c r="K19" s="19"/>
      <c r="L19" s="34">
        <v>12</v>
      </c>
      <c r="M19" s="279" t="s">
        <v>67</v>
      </c>
      <c r="N19" s="278"/>
      <c r="O19" s="278"/>
      <c r="P19" s="276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43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2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8</v>
      </c>
      <c r="K22" s="19"/>
      <c r="L22" s="34">
        <v>15</v>
      </c>
      <c r="M22" s="279" t="s">
        <v>73</v>
      </c>
      <c r="N22" s="278"/>
      <c r="O22" s="278"/>
      <c r="P22" s="276"/>
      <c r="Q22" s="35">
        <v>2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43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43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43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1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3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13</v>
      </c>
      <c r="J40" s="36">
        <v>17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51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13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2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64</v>
      </c>
      <c r="J47" s="49">
        <f>SUM(J36:J43,J46,E42:E43)</f>
        <v>36</v>
      </c>
      <c r="K47" s="19"/>
      <c r="L47" s="34">
        <v>1</v>
      </c>
      <c r="M47" s="301" t="s">
        <v>135</v>
      </c>
      <c r="N47" s="34" t="s">
        <v>136</v>
      </c>
      <c r="O47" s="40">
        <v>47</v>
      </c>
      <c r="P47" s="40">
        <v>39</v>
      </c>
      <c r="Q47" s="50">
        <f>IF(ISBLANK(O47),"",SUM(O47:P47))</f>
        <v>86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5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40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5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47</v>
      </c>
      <c r="P52" s="48">
        <f>IF(ISBLANK(P47),"",SUM(P47:P51))</f>
        <v>39</v>
      </c>
      <c r="Q52" s="50">
        <f t="shared" si="1"/>
        <v>86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17</v>
      </c>
      <c r="P53" s="40">
        <v>10</v>
      </c>
      <c r="Q53" s="50">
        <f t="shared" si="1"/>
        <v>27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17</v>
      </c>
      <c r="P58" s="48">
        <f>IF(ISBLANK(P53),"",SUM(P53:P57))</f>
        <v>10</v>
      </c>
      <c r="Q58" s="50">
        <f t="shared" si="1"/>
        <v>27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19</v>
      </c>
      <c r="P59" s="40">
        <v>16</v>
      </c>
      <c r="Q59" s="50">
        <f t="shared" si="1"/>
        <v>35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19</v>
      </c>
      <c r="P64" s="48">
        <f>IF(ISBLANK(P59),"",SUM(P59:P63))</f>
        <v>16</v>
      </c>
      <c r="Q64" s="50">
        <f t="shared" si="1"/>
        <v>35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83</v>
      </c>
      <c r="P65" s="40">
        <v>65</v>
      </c>
      <c r="Q65" s="50">
        <f t="shared" si="1"/>
        <v>148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</v>
      </c>
      <c r="K68" s="19"/>
      <c r="L68" s="34">
        <v>22</v>
      </c>
      <c r="M68" s="303"/>
      <c r="N68" s="48" t="s">
        <v>169</v>
      </c>
      <c r="O68" s="48">
        <f>IF(ISBLANK(O65),"",SUM(O65:O67))</f>
        <v>83</v>
      </c>
      <c r="P68" s="48">
        <f>IF(ISBLANK(P65),"",SUM(P65:P67))</f>
        <v>65</v>
      </c>
      <c r="Q68" s="50">
        <f t="shared" si="1"/>
        <v>148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2</v>
      </c>
      <c r="K70" s="19"/>
      <c r="L70" s="34">
        <v>23</v>
      </c>
      <c r="M70" s="301" t="s">
        <v>135</v>
      </c>
      <c r="N70" s="34" t="s">
        <v>174</v>
      </c>
      <c r="O70" s="40">
        <v>47</v>
      </c>
      <c r="P70" s="40">
        <v>39</v>
      </c>
      <c r="Q70" s="50">
        <f t="shared" ref="Q70:Q91" si="2">IF(ISBLANK(O70),"",SUM(O70:P70))</f>
        <v>86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20</v>
      </c>
      <c r="K73" s="19"/>
      <c r="L73" s="34">
        <v>26</v>
      </c>
      <c r="M73" s="303"/>
      <c r="N73" s="48" t="s">
        <v>169</v>
      </c>
      <c r="O73" s="48">
        <f>IF(ISBLANK(O70),"",SUM(O70:O72))</f>
        <v>47</v>
      </c>
      <c r="P73" s="48">
        <f>IF(ISBLANK(P70),"",SUM(P70:P72))</f>
        <v>39</v>
      </c>
      <c r="Q73" s="50">
        <f t="shared" si="2"/>
        <v>86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17</v>
      </c>
      <c r="P74" s="40">
        <v>10</v>
      </c>
      <c r="Q74" s="50">
        <f t="shared" si="2"/>
        <v>27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17</v>
      </c>
      <c r="P77" s="48">
        <f>IF(ISBLANK(P74),"",SUM(P74:P76))</f>
        <v>10</v>
      </c>
      <c r="Q77" s="50">
        <f t="shared" si="2"/>
        <v>27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2</v>
      </c>
      <c r="K78" s="19"/>
      <c r="L78" s="34">
        <v>31</v>
      </c>
      <c r="M78" s="301" t="s">
        <v>156</v>
      </c>
      <c r="N78" s="34" t="s">
        <v>174</v>
      </c>
      <c r="O78" s="40">
        <v>19</v>
      </c>
      <c r="P78" s="40">
        <v>16</v>
      </c>
      <c r="Q78" s="50">
        <f t="shared" si="2"/>
        <v>35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2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19</v>
      </c>
      <c r="P81" s="48">
        <f>IF(ISBLANK(P78),"",SUM(P78:P80))</f>
        <v>16</v>
      </c>
      <c r="Q81" s="50">
        <f t="shared" si="2"/>
        <v>35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12</v>
      </c>
      <c r="Q88" s="50">
        <f t="shared" si="2"/>
        <v>22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20</v>
      </c>
      <c r="Q89" s="50">
        <f t="shared" si="2"/>
        <v>30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422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31</v>
      </c>
      <c r="E117" s="76">
        <f>SUM(C117:D117)</f>
        <v>31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4</v>
      </c>
      <c r="E119" s="81"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28</v>
      </c>
      <c r="E120" s="81">
        <f t="shared" si="3"/>
        <v>28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25</v>
      </c>
      <c r="E122" s="81">
        <f t="shared" si="3"/>
        <v>25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26</v>
      </c>
      <c r="E124" s="81">
        <f t="shared" si="3"/>
        <v>26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26</v>
      </c>
      <c r="E126" s="81">
        <f t="shared" si="3"/>
        <v>26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21</v>
      </c>
      <c r="E128" s="81">
        <f t="shared" si="3"/>
        <v>21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18</v>
      </c>
      <c r="E130" s="81">
        <f t="shared" si="3"/>
        <v>18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28</v>
      </c>
      <c r="E134" s="81">
        <f t="shared" si="3"/>
        <v>28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27</v>
      </c>
      <c r="E138" s="81">
        <f t="shared" si="3"/>
        <v>27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28</v>
      </c>
      <c r="E140" s="81">
        <f t="shared" si="3"/>
        <v>28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28</v>
      </c>
      <c r="E141" s="81">
        <f t="shared" si="3"/>
        <v>28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25</v>
      </c>
      <c r="E145" s="81">
        <f t="shared" si="3"/>
        <v>25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14</v>
      </c>
      <c r="E147" s="81">
        <f t="shared" si="3"/>
        <v>14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10</v>
      </c>
      <c r="E148" s="81">
        <f t="shared" si="3"/>
        <v>10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8</v>
      </c>
      <c r="E149" s="81">
        <f t="shared" si="3"/>
        <v>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9</v>
      </c>
      <c r="E156" s="81">
        <f t="shared" si="3"/>
        <v>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8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85"/>
  <sheetViews>
    <sheetView topLeftCell="A109" workbookViewId="0">
      <selection activeCell="P61" sqref="P6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Emukaya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22</v>
      </c>
      <c r="J8" s="346">
        <f>SUM(I8:I9)</f>
        <v>33</v>
      </c>
      <c r="K8" s="19"/>
      <c r="L8" s="34">
        <v>1</v>
      </c>
      <c r="M8" s="279" t="s">
        <v>44</v>
      </c>
      <c r="N8" s="278"/>
      <c r="O8" s="278"/>
      <c r="P8" s="276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33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19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8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0</v>
      </c>
      <c r="K13" s="19"/>
      <c r="L13" s="34">
        <v>6</v>
      </c>
      <c r="M13" s="279" t="s">
        <v>54</v>
      </c>
      <c r="N13" s="278"/>
      <c r="O13" s="278"/>
      <c r="P13" s="276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46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22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17</v>
      </c>
      <c r="J40" s="36">
        <v>33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301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318</v>
      </c>
      <c r="J47" s="49">
        <f>SUM(J36:J43,J46,E42:E43)</f>
        <v>33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0</v>
      </c>
      <c r="J50" s="36">
        <v>0</v>
      </c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33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371</v>
      </c>
      <c r="C103" s="276"/>
      <c r="D103" s="279" t="s">
        <v>429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372</v>
      </c>
      <c r="C104" s="276"/>
      <c r="D104" s="279" t="s">
        <v>394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373</v>
      </c>
      <c r="C105" s="276"/>
      <c r="D105" s="279" t="s">
        <v>430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44</v>
      </c>
      <c r="E117" s="76">
        <f>SUM(C117:D117)</f>
        <v>44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15</v>
      </c>
      <c r="E119" s="81">
        <f t="shared" si="3"/>
        <v>15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23</v>
      </c>
      <c r="E122" s="81">
        <f t="shared" si="3"/>
        <v>23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19</v>
      </c>
      <c r="E128" s="81">
        <f t="shared" si="3"/>
        <v>19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25</v>
      </c>
      <c r="E130" s="81">
        <f t="shared" si="3"/>
        <v>25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18</v>
      </c>
      <c r="E134" s="81">
        <f t="shared" si="3"/>
        <v>18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27</v>
      </c>
      <c r="E136" s="81">
        <f t="shared" si="3"/>
        <v>27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15</v>
      </c>
      <c r="E138" s="81">
        <f t="shared" si="3"/>
        <v>15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14</v>
      </c>
      <c r="E141" s="81">
        <f t="shared" si="3"/>
        <v>14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</v>
      </c>
      <c r="E142" s="81">
        <f t="shared" si="3"/>
        <v>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8</v>
      </c>
      <c r="E143" s="81">
        <f t="shared" si="3"/>
        <v>8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18</v>
      </c>
      <c r="E144" s="81">
        <f t="shared" si="3"/>
        <v>18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17</v>
      </c>
      <c r="E146" s="81">
        <f t="shared" si="3"/>
        <v>17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4</v>
      </c>
      <c r="E147" s="81">
        <f t="shared" si="3"/>
        <v>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11</v>
      </c>
      <c r="E151" s="81">
        <f t="shared" si="3"/>
        <v>11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464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29</v>
      </c>
      <c r="E159" s="81">
        <f t="shared" si="3"/>
        <v>29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85"/>
  <sheetViews>
    <sheetView topLeftCell="A141" workbookViewId="0">
      <selection activeCell="D190" sqref="D19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Eshiongo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43</v>
      </c>
      <c r="J8" s="346">
        <f>SUM(I8:I9)</f>
        <v>95</v>
      </c>
      <c r="K8" s="19"/>
      <c r="L8" s="34">
        <v>1</v>
      </c>
      <c r="M8" s="279" t="s">
        <v>44</v>
      </c>
      <c r="N8" s="278"/>
      <c r="O8" s="278"/>
      <c r="P8" s="276"/>
      <c r="Q8" s="35">
        <v>15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52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36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22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16</v>
      </c>
      <c r="K13" s="19"/>
      <c r="L13" s="34">
        <v>6</v>
      </c>
      <c r="M13" s="279" t="s">
        <v>54</v>
      </c>
      <c r="N13" s="278"/>
      <c r="O13" s="278"/>
      <c r="P13" s="276"/>
      <c r="Q13" s="35">
        <v>15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20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26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26</v>
      </c>
      <c r="K19" s="19"/>
      <c r="L19" s="34">
        <v>12</v>
      </c>
      <c r="M19" s="279" t="s">
        <v>67</v>
      </c>
      <c r="N19" s="278"/>
      <c r="O19" s="278"/>
      <c r="P19" s="276"/>
      <c r="Q19" s="35">
        <v>15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26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15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2</v>
      </c>
      <c r="K22" s="19"/>
      <c r="L22" s="34">
        <v>15</v>
      </c>
      <c r="M22" s="279" t="s">
        <v>73</v>
      </c>
      <c r="N22" s="278"/>
      <c r="O22" s="278"/>
      <c r="P22" s="276"/>
      <c r="Q22" s="35">
        <v>15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96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96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80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30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6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4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120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62</v>
      </c>
      <c r="P47" s="40">
        <v>31</v>
      </c>
      <c r="Q47" s="50">
        <f>IF(ISBLANK(O47),"",SUM(O47:P47))</f>
        <v>93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1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62</v>
      </c>
      <c r="P52" s="48">
        <f>IF(ISBLANK(P47),"",SUM(P47:P51))</f>
        <v>32</v>
      </c>
      <c r="Q52" s="50">
        <f t="shared" si="1"/>
        <v>94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42</v>
      </c>
      <c r="P53" s="40">
        <v>20</v>
      </c>
      <c r="Q53" s="50">
        <f t="shared" si="1"/>
        <v>62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43</v>
      </c>
      <c r="P58" s="48">
        <f>IF(ISBLANK(P53),"",SUM(P53:P57))</f>
        <v>20</v>
      </c>
      <c r="Q58" s="50">
        <f t="shared" si="1"/>
        <v>63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34</v>
      </c>
      <c r="P59" s="40">
        <v>16</v>
      </c>
      <c r="Q59" s="50">
        <f t="shared" si="1"/>
        <v>50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34</v>
      </c>
      <c r="P64" s="48">
        <f>IF(ISBLANK(P59),"",SUM(P59:P63))</f>
        <v>16</v>
      </c>
      <c r="Q64" s="50">
        <f t="shared" si="1"/>
        <v>50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139</v>
      </c>
      <c r="P65" s="40">
        <v>68</v>
      </c>
      <c r="Q65" s="50">
        <f t="shared" si="1"/>
        <v>207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26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26</v>
      </c>
      <c r="K68" s="19"/>
      <c r="L68" s="34">
        <v>22</v>
      </c>
      <c r="M68" s="303"/>
      <c r="N68" s="48" t="s">
        <v>169</v>
      </c>
      <c r="O68" s="48">
        <f>IF(ISBLANK(O65),"",SUM(O65:O67))</f>
        <v>140</v>
      </c>
      <c r="P68" s="48">
        <f>IF(ISBLANK(P65),"",SUM(P65:P67))</f>
        <v>68</v>
      </c>
      <c r="Q68" s="50">
        <f t="shared" si="1"/>
        <v>208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26</v>
      </c>
      <c r="K70" s="19"/>
      <c r="L70" s="34">
        <v>23</v>
      </c>
      <c r="M70" s="301" t="s">
        <v>135</v>
      </c>
      <c r="N70" s="34" t="s">
        <v>174</v>
      </c>
      <c r="O70" s="40">
        <v>62</v>
      </c>
      <c r="P70" s="40">
        <v>31</v>
      </c>
      <c r="Q70" s="50">
        <f t="shared" ref="Q70:Q91" si="2">IF(ISBLANK(O70),"",SUM(O70:P70))</f>
        <v>93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62</v>
      </c>
      <c r="P73" s="48">
        <f>IF(ISBLANK(P70),"",SUM(P70:P72))</f>
        <v>31</v>
      </c>
      <c r="Q73" s="50">
        <f t="shared" si="2"/>
        <v>93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42</v>
      </c>
      <c r="P74" s="40">
        <v>20</v>
      </c>
      <c r="Q74" s="50">
        <f t="shared" si="2"/>
        <v>62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42</v>
      </c>
      <c r="P77" s="48">
        <f>IF(ISBLANK(P74),"",SUM(P74:P76))</f>
        <v>20</v>
      </c>
      <c r="Q77" s="50">
        <f t="shared" si="2"/>
        <v>62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34</v>
      </c>
      <c r="P78" s="40">
        <v>16</v>
      </c>
      <c r="Q78" s="50">
        <f t="shared" si="2"/>
        <v>50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34</v>
      </c>
      <c r="P81" s="48">
        <f>IF(ISBLANK(P78),"",SUM(P78:P80))</f>
        <v>16</v>
      </c>
      <c r="Q81" s="50">
        <f t="shared" si="2"/>
        <v>50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34</v>
      </c>
      <c r="P83" s="40">
        <v>20</v>
      </c>
      <c r="Q83" s="50">
        <f t="shared" si="2"/>
        <v>54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35</v>
      </c>
      <c r="P87" s="48">
        <f>IF(ISBLANK(P83),"",SUM(P83:P86))</f>
        <v>20</v>
      </c>
      <c r="Q87" s="50">
        <f t="shared" si="2"/>
        <v>55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62</v>
      </c>
      <c r="P88" s="40">
        <v>31</v>
      </c>
      <c r="Q88" s="50">
        <f t="shared" si="2"/>
        <v>93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/>
      <c r="K89" s="19"/>
      <c r="L89" s="34">
        <v>41</v>
      </c>
      <c r="M89" s="34" t="s">
        <v>199</v>
      </c>
      <c r="N89" s="34" t="s">
        <v>200</v>
      </c>
      <c r="O89" s="40">
        <v>56</v>
      </c>
      <c r="P89" s="40">
        <v>40</v>
      </c>
      <c r="Q89" s="50">
        <f t="shared" si="2"/>
        <v>96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/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428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394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42778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/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45</v>
      </c>
      <c r="E117" s="76">
        <f>SUM(C117:D117)</f>
        <v>45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88</v>
      </c>
      <c r="E120" s="81">
        <f t="shared" si="3"/>
        <v>88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85</v>
      </c>
      <c r="E122" s="81">
        <f t="shared" si="3"/>
        <v>85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109</v>
      </c>
      <c r="E124" s="81">
        <f t="shared" si="3"/>
        <v>109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109</v>
      </c>
      <c r="E126" s="81">
        <f t="shared" si="3"/>
        <v>109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88</v>
      </c>
      <c r="E128" s="81">
        <f t="shared" si="3"/>
        <v>88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85</v>
      </c>
      <c r="E130" s="81">
        <f t="shared" si="3"/>
        <v>85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109</v>
      </c>
      <c r="E132" s="81">
        <f t="shared" si="3"/>
        <v>109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88</v>
      </c>
      <c r="E134" s="81">
        <f t="shared" si="3"/>
        <v>88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85</v>
      </c>
      <c r="E136" s="81">
        <f t="shared" si="3"/>
        <v>85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109</v>
      </c>
      <c r="E138" s="81">
        <f t="shared" si="3"/>
        <v>109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88</v>
      </c>
      <c r="E140" s="81">
        <f t="shared" si="3"/>
        <v>88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85</v>
      </c>
      <c r="E141" s="81">
        <f t="shared" si="3"/>
        <v>85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94</v>
      </c>
      <c r="E142" s="81">
        <f t="shared" si="3"/>
        <v>94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91</v>
      </c>
      <c r="E145" s="81">
        <f t="shared" si="3"/>
        <v>91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90</v>
      </c>
      <c r="E147" s="81">
        <f t="shared" si="3"/>
        <v>90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106</v>
      </c>
      <c r="E148" s="81">
        <f t="shared" si="3"/>
        <v>106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73</v>
      </c>
      <c r="E149" s="81">
        <f t="shared" si="3"/>
        <v>73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40</v>
      </c>
      <c r="E150" s="81">
        <f t="shared" si="3"/>
        <v>40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47</v>
      </c>
      <c r="E152" s="81">
        <f t="shared" si="3"/>
        <v>47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44</v>
      </c>
      <c r="E153" s="81">
        <f t="shared" si="3"/>
        <v>44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23</v>
      </c>
      <c r="E154" s="81">
        <f t="shared" si="3"/>
        <v>23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6</v>
      </c>
      <c r="E157" s="81">
        <f t="shared" si="3"/>
        <v>6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460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186</v>
      </c>
      <c r="E159" s="81">
        <f t="shared" si="3"/>
        <v>186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30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185"/>
  <sheetViews>
    <sheetView topLeftCell="B98" workbookViewId="0">
      <selection activeCell="H196" sqref="H19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>
        <v>3</v>
      </c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Ingotse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13</v>
      </c>
      <c r="J8" s="346">
        <f>SUM(I8:I9)</f>
        <v>62</v>
      </c>
      <c r="K8" s="19"/>
      <c r="L8" s="34">
        <v>1</v>
      </c>
      <c r="M8" s="279" t="s">
        <v>44</v>
      </c>
      <c r="N8" s="278"/>
      <c r="O8" s="278"/>
      <c r="P8" s="276"/>
      <c r="Q8" s="35">
        <v>13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49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19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21</v>
      </c>
      <c r="K13" s="19"/>
      <c r="L13" s="34">
        <v>6</v>
      </c>
      <c r="M13" s="279" t="s">
        <v>54</v>
      </c>
      <c r="N13" s="278"/>
      <c r="O13" s="278"/>
      <c r="P13" s="276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14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6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40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40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13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13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6</v>
      </c>
      <c r="J38" s="36">
        <v>11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>
        <v>0</v>
      </c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3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9</v>
      </c>
      <c r="J47" s="49">
        <f>SUM(J36:J43,J46,E42:E43)</f>
        <v>11</v>
      </c>
      <c r="K47" s="19"/>
      <c r="L47" s="34">
        <v>1</v>
      </c>
      <c r="M47" s="301" t="s">
        <v>135</v>
      </c>
      <c r="N47" s="34" t="s">
        <v>136</v>
      </c>
      <c r="O47" s="40">
        <v>20</v>
      </c>
      <c r="P47" s="40">
        <v>35</v>
      </c>
      <c r="Q47" s="50">
        <f>IF(ISBLANK(O47),"",SUM(O47:P47))</f>
        <v>55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20</v>
      </c>
      <c r="P52" s="48">
        <f>IF(ISBLANK(P47),"",SUM(P47:P51))</f>
        <v>35</v>
      </c>
      <c r="Q52" s="50">
        <f t="shared" si="1"/>
        <v>55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31</v>
      </c>
      <c r="P53" s="40">
        <v>18</v>
      </c>
      <c r="Q53" s="50">
        <f t="shared" si="1"/>
        <v>49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31</v>
      </c>
      <c r="P58" s="48">
        <f>IF(ISBLANK(P53),"",SUM(P53:P57))</f>
        <v>18</v>
      </c>
      <c r="Q58" s="50">
        <f t="shared" si="1"/>
        <v>49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23</v>
      </c>
      <c r="P59" s="40">
        <v>17</v>
      </c>
      <c r="Q59" s="50">
        <f t="shared" si="1"/>
        <v>40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23</v>
      </c>
      <c r="P64" s="48">
        <f>IF(ISBLANK(P59),"",SUM(P59:P63))</f>
        <v>17</v>
      </c>
      <c r="Q64" s="50">
        <f t="shared" si="1"/>
        <v>40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74</v>
      </c>
      <c r="P65" s="40">
        <v>70</v>
      </c>
      <c r="Q65" s="50">
        <f t="shared" si="1"/>
        <v>144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74</v>
      </c>
      <c r="P68" s="48">
        <f>IF(ISBLANK(P65),"",SUM(P65:P67))</f>
        <v>70</v>
      </c>
      <c r="Q68" s="50">
        <f t="shared" si="1"/>
        <v>144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20</v>
      </c>
      <c r="P70" s="40">
        <v>35</v>
      </c>
      <c r="Q70" s="50">
        <f t="shared" ref="Q70:Q91" si="2">IF(ISBLANK(O70),"",SUM(O70:P70))</f>
        <v>55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20</v>
      </c>
      <c r="P73" s="48">
        <f>IF(ISBLANK(P70),"",SUM(P70:P72))</f>
        <v>35</v>
      </c>
      <c r="Q73" s="50">
        <f t="shared" si="2"/>
        <v>55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31</v>
      </c>
      <c r="P74" s="40">
        <v>18</v>
      </c>
      <c r="Q74" s="50">
        <f t="shared" si="2"/>
        <v>49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31</v>
      </c>
      <c r="P77" s="48">
        <f>IF(ISBLANK(P74),"",SUM(P74:P76))</f>
        <v>18</v>
      </c>
      <c r="Q77" s="50">
        <f t="shared" si="2"/>
        <v>49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23</v>
      </c>
      <c r="P78" s="40">
        <v>17</v>
      </c>
      <c r="Q78" s="50">
        <f t="shared" si="2"/>
        <v>40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23</v>
      </c>
      <c r="P81" s="48">
        <f>IF(ISBLANK(P78),"",SUM(P78:P80))</f>
        <v>17</v>
      </c>
      <c r="Q81" s="50">
        <f t="shared" si="2"/>
        <v>40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80</v>
      </c>
      <c r="P83" s="40">
        <v>91</v>
      </c>
      <c r="Q83" s="50">
        <f t="shared" si="2"/>
        <v>171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80</v>
      </c>
      <c r="P87" s="48">
        <f>IF(ISBLANK(P83),"",SUM(P83:P86))</f>
        <v>91</v>
      </c>
      <c r="Q87" s="50">
        <f t="shared" si="2"/>
        <v>171</v>
      </c>
    </row>
    <row r="88" spans="2:17" x14ac:dyDescent="0.2">
      <c r="B88" s="296">
        <v>0</v>
      </c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19</v>
      </c>
      <c r="P88" s="40">
        <v>11</v>
      </c>
      <c r="Q88" s="50">
        <f t="shared" si="2"/>
        <v>30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10</v>
      </c>
      <c r="Q89" s="50">
        <f t="shared" si="2"/>
        <v>20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>
        <v>0</v>
      </c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 t="s">
        <v>426</v>
      </c>
      <c r="C103" s="276"/>
      <c r="D103" s="279" t="s">
        <v>427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 t="s">
        <v>373</v>
      </c>
      <c r="C105" s="276"/>
      <c r="D105" s="277">
        <v>42806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41</v>
      </c>
      <c r="E120" s="81">
        <f t="shared" si="3"/>
        <v>41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42</v>
      </c>
      <c r="E124" s="81">
        <f t="shared" si="3"/>
        <v>42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42</v>
      </c>
      <c r="E126" s="81">
        <f t="shared" si="3"/>
        <v>42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41</v>
      </c>
      <c r="E128" s="81">
        <f t="shared" si="3"/>
        <v>41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30</v>
      </c>
      <c r="E132" s="81">
        <f t="shared" si="3"/>
        <v>30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41</v>
      </c>
      <c r="E134" s="81">
        <f t="shared" si="3"/>
        <v>41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42</v>
      </c>
      <c r="E138" s="81">
        <f t="shared" si="3"/>
        <v>42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41</v>
      </c>
      <c r="E140" s="81">
        <f t="shared" si="3"/>
        <v>41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41</v>
      </c>
      <c r="E141" s="81">
        <f t="shared" si="3"/>
        <v>41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14</v>
      </c>
      <c r="E145" s="81">
        <f t="shared" si="3"/>
        <v>14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3</v>
      </c>
      <c r="E147" s="81">
        <f t="shared" si="3"/>
        <v>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4</v>
      </c>
      <c r="E151" s="81">
        <f t="shared" si="3"/>
        <v>4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14</v>
      </c>
      <c r="E152" s="81">
        <f t="shared" si="3"/>
        <v>14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10</v>
      </c>
      <c r="E153" s="81">
        <f t="shared" si="3"/>
        <v>10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14</v>
      </c>
      <c r="E154" s="81">
        <f t="shared" si="3"/>
        <v>14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0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U185"/>
  <sheetViews>
    <sheetView topLeftCell="A152" workbookViewId="0">
      <selection activeCell="D202" sqref="D20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Kharanda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30</v>
      </c>
      <c r="E117" s="76">
        <f>SUM(C117:D117)</f>
        <v>30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21</v>
      </c>
      <c r="E119" s="81">
        <f t="shared" si="3"/>
        <v>21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32</v>
      </c>
      <c r="E120" s="81">
        <f t="shared" si="3"/>
        <v>32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39</v>
      </c>
      <c r="E122" s="81">
        <f t="shared" si="3"/>
        <v>39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33</v>
      </c>
      <c r="E124" s="81">
        <f t="shared" si="3"/>
        <v>33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33</v>
      </c>
      <c r="E126" s="81">
        <f t="shared" si="3"/>
        <v>33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32</v>
      </c>
      <c r="E128" s="81">
        <f t="shared" si="3"/>
        <v>32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39</v>
      </c>
      <c r="E130" s="81">
        <f t="shared" si="3"/>
        <v>39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32</v>
      </c>
      <c r="E134" s="81">
        <f t="shared" si="3"/>
        <v>32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39</v>
      </c>
      <c r="E136" s="81">
        <f t="shared" si="3"/>
        <v>39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9</v>
      </c>
      <c r="E137" s="81">
        <f t="shared" si="3"/>
        <v>9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33</v>
      </c>
      <c r="E138" s="81">
        <f t="shared" si="3"/>
        <v>33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32</v>
      </c>
      <c r="E140" s="81">
        <f t="shared" si="3"/>
        <v>32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39</v>
      </c>
      <c r="E141" s="81">
        <f t="shared" si="3"/>
        <v>39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16</v>
      </c>
      <c r="E142" s="81">
        <f t="shared" si="3"/>
        <v>16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14</v>
      </c>
      <c r="E152" s="81">
        <f t="shared" si="3"/>
        <v>14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7</v>
      </c>
      <c r="E153" s="81">
        <f t="shared" si="3"/>
        <v>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8</v>
      </c>
      <c r="E156" s="81">
        <f t="shared" si="3"/>
        <v>8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22</v>
      </c>
      <c r="E159" s="81">
        <f t="shared" si="3"/>
        <v>22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U185"/>
  <sheetViews>
    <sheetView topLeftCell="A107" workbookViewId="0">
      <selection activeCell="M15" sqref="M15:P1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Kisembe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12</v>
      </c>
      <c r="J8" s="346">
        <f>SUM(I8:I9)</f>
        <v>32</v>
      </c>
      <c r="K8" s="19"/>
      <c r="L8" s="34">
        <v>1</v>
      </c>
      <c r="M8" s="279" t="s">
        <v>44</v>
      </c>
      <c r="N8" s="278"/>
      <c r="O8" s="278"/>
      <c r="P8" s="276"/>
      <c r="Q8" s="35">
        <v>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20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12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9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6</v>
      </c>
      <c r="K13" s="19"/>
      <c r="L13" s="34">
        <v>6</v>
      </c>
      <c r="M13" s="279" t="s">
        <v>54</v>
      </c>
      <c r="N13" s="278"/>
      <c r="O13" s="278"/>
      <c r="P13" s="276"/>
      <c r="Q13" s="35">
        <v>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10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12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10</v>
      </c>
      <c r="K19" s="19"/>
      <c r="L19" s="34">
        <v>12</v>
      </c>
      <c r="M19" s="279" t="s">
        <v>67</v>
      </c>
      <c r="N19" s="278"/>
      <c r="O19" s="278"/>
      <c r="P19" s="276"/>
      <c r="Q19" s="35">
        <v>8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8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5</v>
      </c>
      <c r="K22" s="19"/>
      <c r="L22" s="34">
        <v>15</v>
      </c>
      <c r="M22" s="279" t="s">
        <v>73</v>
      </c>
      <c r="N22" s="278"/>
      <c r="O22" s="278"/>
      <c r="P22" s="276"/>
      <c r="Q22" s="35">
        <v>8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1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>
        <v>0</v>
      </c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7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9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16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68</v>
      </c>
      <c r="P47" s="40">
        <v>23</v>
      </c>
      <c r="Q47" s="50">
        <f>IF(ISBLANK(O47),"",SUM(O47:P47))</f>
        <v>91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1</v>
      </c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6</v>
      </c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68</v>
      </c>
      <c r="P52" s="48">
        <f>IF(ISBLANK(P47),"",SUM(P47:P51))</f>
        <v>23</v>
      </c>
      <c r="Q52" s="50">
        <f t="shared" si="1"/>
        <v>91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32</v>
      </c>
      <c r="P53" s="40">
        <v>15</v>
      </c>
      <c r="Q53" s="50">
        <f t="shared" si="1"/>
        <v>47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2</v>
      </c>
      <c r="Q54" s="50">
        <f t="shared" si="1"/>
        <v>2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>
        <v>3</v>
      </c>
      <c r="J55" s="36">
        <v>1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32</v>
      </c>
      <c r="P58" s="48">
        <f>IF(ISBLANK(P53),"",SUM(P53:P57))</f>
        <v>17</v>
      </c>
      <c r="Q58" s="50">
        <f t="shared" si="1"/>
        <v>49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43</v>
      </c>
      <c r="P59" s="40">
        <v>20</v>
      </c>
      <c r="Q59" s="50">
        <f t="shared" si="1"/>
        <v>63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43</v>
      </c>
      <c r="P64" s="48">
        <f>IF(ISBLANK(P59),"",SUM(P59:P63))</f>
        <v>20</v>
      </c>
      <c r="Q64" s="50">
        <f t="shared" si="1"/>
        <v>63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2</v>
      </c>
      <c r="P65" s="40">
        <v>1</v>
      </c>
      <c r="Q65" s="50">
        <f t="shared" si="1"/>
        <v>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2</v>
      </c>
      <c r="P68" s="48">
        <f>IF(ISBLANK(P65),"",SUM(P65:P67))</f>
        <v>1</v>
      </c>
      <c r="Q68" s="50">
        <f t="shared" si="1"/>
        <v>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5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4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433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392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12</v>
      </c>
      <c r="E122" s="81">
        <f t="shared" si="3"/>
        <v>12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13</v>
      </c>
      <c r="E126" s="81">
        <f t="shared" si="3"/>
        <v>13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11</v>
      </c>
      <c r="E128" s="81">
        <f t="shared" si="3"/>
        <v>11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12</v>
      </c>
      <c r="E130" s="81">
        <f t="shared" si="3"/>
        <v>12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12</v>
      </c>
      <c r="E141" s="81">
        <f t="shared" si="3"/>
        <v>12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11</v>
      </c>
      <c r="E145" s="81">
        <f t="shared" si="3"/>
        <v>11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11</v>
      </c>
      <c r="E147" s="81">
        <f t="shared" si="3"/>
        <v>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16</v>
      </c>
      <c r="E148" s="81">
        <f t="shared" si="3"/>
        <v>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19</v>
      </c>
      <c r="E149" s="81">
        <f t="shared" si="3"/>
        <v>19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465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21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185"/>
  <sheetViews>
    <sheetView topLeftCell="A119" workbookViewId="0">
      <selection activeCell="R42" sqref="R4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Lutaso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0</v>
      </c>
      <c r="J8" s="346">
        <f>SUM(I8:I9)</f>
        <v>16</v>
      </c>
      <c r="K8" s="19"/>
      <c r="L8" s="34">
        <v>1</v>
      </c>
      <c r="M8" s="279" t="s">
        <v>44</v>
      </c>
      <c r="N8" s="278"/>
      <c r="O8" s="278"/>
      <c r="P8" s="276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16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5</v>
      </c>
      <c r="K13" s="19"/>
      <c r="L13" s="34">
        <v>6</v>
      </c>
      <c r="M13" s="279" t="s">
        <v>54</v>
      </c>
      <c r="N13" s="278"/>
      <c r="O13" s="278"/>
      <c r="P13" s="276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3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6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6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6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4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4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6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19</v>
      </c>
      <c r="J40" s="36">
        <v>3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3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22</v>
      </c>
      <c r="J47" s="49">
        <f>SUM(J36:J43,J46,E42:E43)</f>
        <v>3</v>
      </c>
      <c r="K47" s="19"/>
      <c r="L47" s="34">
        <v>1</v>
      </c>
      <c r="M47" s="301" t="s">
        <v>135</v>
      </c>
      <c r="N47" s="34" t="s">
        <v>136</v>
      </c>
      <c r="O47" s="40">
        <v>9</v>
      </c>
      <c r="P47" s="40">
        <v>11</v>
      </c>
      <c r="Q47" s="50">
        <f>IF(ISBLANK(O47),"",SUM(O47:P47))</f>
        <v>20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9</v>
      </c>
      <c r="P52" s="48">
        <f>IF(ISBLANK(P47),"",SUM(P47:P51))</f>
        <v>11</v>
      </c>
      <c r="Q52" s="50">
        <f t="shared" si="1"/>
        <v>20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7</v>
      </c>
      <c r="P53" s="40">
        <v>6</v>
      </c>
      <c r="Q53" s="50">
        <f t="shared" si="1"/>
        <v>13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7</v>
      </c>
      <c r="P58" s="48">
        <f>IF(ISBLANK(P53),"",SUM(P53:P57))</f>
        <v>6</v>
      </c>
      <c r="Q58" s="50">
        <f t="shared" si="1"/>
        <v>13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9</v>
      </c>
      <c r="P59" s="40">
        <v>7</v>
      </c>
      <c r="Q59" s="50">
        <f t="shared" si="1"/>
        <v>16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9</v>
      </c>
      <c r="P64" s="48">
        <f>IF(ISBLANK(P59),"",SUM(P59:P63))</f>
        <v>7</v>
      </c>
      <c r="Q64" s="50">
        <f t="shared" si="1"/>
        <v>16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16</v>
      </c>
      <c r="P65" s="40">
        <v>13</v>
      </c>
      <c r="Q65" s="50">
        <f t="shared" si="1"/>
        <v>29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16</v>
      </c>
      <c r="P68" s="48">
        <f>IF(ISBLANK(P65),"",SUM(P65:P67))</f>
        <v>13</v>
      </c>
      <c r="Q68" s="50">
        <f t="shared" si="1"/>
        <v>29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9</v>
      </c>
      <c r="P70" s="40">
        <v>11</v>
      </c>
      <c r="Q70" s="50">
        <f t="shared" ref="Q70:Q91" si="2">IF(ISBLANK(O70),"",SUM(O70:P70))</f>
        <v>20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9</v>
      </c>
      <c r="P73" s="48">
        <f>IF(ISBLANK(P70),"",SUM(P70:P72))</f>
        <v>11</v>
      </c>
      <c r="Q73" s="50">
        <f t="shared" si="2"/>
        <v>20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7</v>
      </c>
      <c r="P74" s="40">
        <v>6</v>
      </c>
      <c r="Q74" s="50">
        <f t="shared" si="2"/>
        <v>13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7</v>
      </c>
      <c r="P77" s="48">
        <f>IF(ISBLANK(P74),"",SUM(P74:P76))</f>
        <v>6</v>
      </c>
      <c r="Q77" s="50">
        <f t="shared" si="2"/>
        <v>13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9</v>
      </c>
      <c r="P78" s="40">
        <v>7</v>
      </c>
      <c r="Q78" s="50">
        <f t="shared" si="2"/>
        <v>16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9</v>
      </c>
      <c r="P81" s="48">
        <f>IF(ISBLANK(P78),"",SUM(P78:P80))</f>
        <v>7</v>
      </c>
      <c r="Q81" s="50">
        <f t="shared" si="2"/>
        <v>16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9</v>
      </c>
      <c r="P83" s="40">
        <v>11</v>
      </c>
      <c r="Q83" s="50">
        <f t="shared" si="2"/>
        <v>20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9</v>
      </c>
      <c r="P87" s="48">
        <f>IF(ISBLANK(P83),"",SUM(P83:P86))</f>
        <v>11</v>
      </c>
      <c r="Q87" s="50">
        <f t="shared" si="2"/>
        <v>20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9</v>
      </c>
      <c r="P88" s="40">
        <v>11</v>
      </c>
      <c r="Q88" s="50">
        <f t="shared" si="2"/>
        <v>20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9</v>
      </c>
      <c r="P89" s="40">
        <v>0</v>
      </c>
      <c r="Q89" s="50">
        <f t="shared" si="2"/>
        <v>9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439</v>
      </c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>
        <v>0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6</v>
      </c>
      <c r="E126" s="81">
        <f t="shared" si="3"/>
        <v>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7</v>
      </c>
      <c r="E140" s="81">
        <f t="shared" si="3"/>
        <v>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4</v>
      </c>
      <c r="E142" s="81">
        <f t="shared" si="3"/>
        <v>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4</v>
      </c>
      <c r="E145" s="81">
        <f t="shared" si="3"/>
        <v>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4</v>
      </c>
      <c r="E147" s="81">
        <f t="shared" si="3"/>
        <v>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12</v>
      </c>
      <c r="E148" s="81">
        <f t="shared" si="3"/>
        <v>12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5</v>
      </c>
      <c r="E157" s="81">
        <f t="shared" si="3"/>
        <v>5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1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Matoi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85"/>
  <sheetViews>
    <sheetView topLeftCell="A166" workbookViewId="0">
      <selection activeCell="D191" sqref="D19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Mwasi Med Clinc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52</v>
      </c>
      <c r="E117" s="76">
        <f>SUM(C117:D117)</f>
        <v>52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29</v>
      </c>
      <c r="E119" s="81">
        <f t="shared" si="3"/>
        <v>29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48</v>
      </c>
      <c r="E120" s="81">
        <f t="shared" si="3"/>
        <v>48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50</v>
      </c>
      <c r="E122" s="81">
        <f t="shared" si="3"/>
        <v>50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52</v>
      </c>
      <c r="E124" s="81">
        <f t="shared" si="3"/>
        <v>52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43</v>
      </c>
      <c r="E128" s="81">
        <f t="shared" si="3"/>
        <v>43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50</v>
      </c>
      <c r="E130" s="81">
        <f t="shared" si="3"/>
        <v>50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49</v>
      </c>
      <c r="E132" s="81">
        <f t="shared" si="3"/>
        <v>49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42</v>
      </c>
      <c r="E134" s="81">
        <f t="shared" si="3"/>
        <v>42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47</v>
      </c>
      <c r="E136" s="81">
        <f t="shared" si="3"/>
        <v>47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51</v>
      </c>
      <c r="E138" s="81">
        <f t="shared" si="3"/>
        <v>51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37</v>
      </c>
      <c r="E140" s="81">
        <f t="shared" si="3"/>
        <v>37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38</v>
      </c>
      <c r="E141" s="81">
        <f t="shared" si="3"/>
        <v>38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31</v>
      </c>
      <c r="E142" s="81">
        <f t="shared" si="3"/>
        <v>31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32</v>
      </c>
      <c r="E145" s="81">
        <f t="shared" si="3"/>
        <v>32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32</v>
      </c>
      <c r="E148" s="81">
        <f t="shared" si="3"/>
        <v>32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10</v>
      </c>
      <c r="E155" s="81">
        <f t="shared" si="3"/>
        <v>10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52</v>
      </c>
      <c r="E159" s="81">
        <f t="shared" si="3"/>
        <v>52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185"/>
  <sheetViews>
    <sheetView topLeftCell="A10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Namirama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21</v>
      </c>
      <c r="J8" s="346">
        <f>SUM(I8:I9)</f>
        <v>57</v>
      </c>
      <c r="K8" s="19"/>
      <c r="L8" s="34">
        <v>1</v>
      </c>
      <c r="M8" s="279" t="s">
        <v>44</v>
      </c>
      <c r="N8" s="278"/>
      <c r="O8" s="278"/>
      <c r="P8" s="276"/>
      <c r="Q8" s="35">
        <v>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36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18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35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15</v>
      </c>
      <c r="K13" s="19"/>
      <c r="L13" s="34">
        <v>6</v>
      </c>
      <c r="M13" s="279" t="s">
        <v>54</v>
      </c>
      <c r="N13" s="278"/>
      <c r="O13" s="278"/>
      <c r="P13" s="276"/>
      <c r="Q13" s="35">
        <v>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0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0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6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57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/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/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4</v>
      </c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15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/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/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3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22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71</v>
      </c>
      <c r="P47" s="40">
        <v>39</v>
      </c>
      <c r="Q47" s="50">
        <f>IF(ISBLANK(O47),"",SUM(O47:P47))</f>
        <v>110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71</v>
      </c>
      <c r="P52" s="48">
        <f>IF(ISBLANK(P47),"",SUM(P47:P51))</f>
        <v>39</v>
      </c>
      <c r="Q52" s="50">
        <f t="shared" si="1"/>
        <v>110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30</v>
      </c>
      <c r="P53" s="40">
        <v>27</v>
      </c>
      <c r="Q53" s="50">
        <f t="shared" si="1"/>
        <v>57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3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v>30</v>
      </c>
      <c r="P58" s="48">
        <f>IF(ISBLANK(P53),"",SUM(P53:P57))</f>
        <v>27</v>
      </c>
      <c r="Q58" s="50">
        <f t="shared" si="1"/>
        <v>57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21</v>
      </c>
      <c r="P59" s="40">
        <v>19</v>
      </c>
      <c r="Q59" s="50">
        <f t="shared" si="1"/>
        <v>40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21</v>
      </c>
      <c r="P64" s="48">
        <f>IF(ISBLANK(P59),"",SUM(P59:P63))</f>
        <v>19</v>
      </c>
      <c r="Q64" s="50">
        <f t="shared" si="1"/>
        <v>40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110</v>
      </c>
      <c r="P65" s="40">
        <v>75</v>
      </c>
      <c r="Q65" s="50">
        <f t="shared" si="1"/>
        <v>185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12</v>
      </c>
      <c r="P66" s="40">
        <v>10</v>
      </c>
      <c r="Q66" s="50">
        <f t="shared" si="1"/>
        <v>22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122</v>
      </c>
      <c r="P68" s="48">
        <f>IF(ISBLANK(P65),"",SUM(P65:P67))</f>
        <v>85</v>
      </c>
      <c r="Q68" s="50">
        <f t="shared" si="1"/>
        <v>207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/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14</v>
      </c>
      <c r="P83" s="40">
        <v>3</v>
      </c>
      <c r="Q83" s="50">
        <f t="shared" si="2"/>
        <v>17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14</v>
      </c>
      <c r="P86" s="40">
        <v>0</v>
      </c>
      <c r="Q86" s="50">
        <f t="shared" si="2"/>
        <v>14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28</v>
      </c>
      <c r="P87" s="48">
        <f>IF(ISBLANK(P83),"",SUM(P83:P86))</f>
        <v>3</v>
      </c>
      <c r="Q87" s="50">
        <f t="shared" si="2"/>
        <v>31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60</v>
      </c>
      <c r="P88" s="40">
        <v>34</v>
      </c>
      <c r="Q88" s="50">
        <f t="shared" si="2"/>
        <v>94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32</v>
      </c>
      <c r="P89" s="40">
        <v>20</v>
      </c>
      <c r="Q89" s="50">
        <f t="shared" si="2"/>
        <v>52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437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/>
    </row>
    <row r="104" spans="2:17" x14ac:dyDescent="0.2">
      <c r="B104" s="275" t="s">
        <v>372</v>
      </c>
      <c r="C104" s="276"/>
      <c r="D104" s="279" t="s">
        <v>438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42747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392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26</v>
      </c>
      <c r="E120" s="81">
        <f t="shared" si="3"/>
        <v>26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29</v>
      </c>
      <c r="E124" s="81">
        <f t="shared" si="3"/>
        <v>29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29</v>
      </c>
      <c r="E126" s="81">
        <f t="shared" si="3"/>
        <v>29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26</v>
      </c>
      <c r="E128" s="81">
        <f t="shared" si="3"/>
        <v>26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29</v>
      </c>
      <c r="E132" s="81">
        <f t="shared" si="3"/>
        <v>29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26</v>
      </c>
      <c r="E134" s="81">
        <f t="shared" si="3"/>
        <v>26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29</v>
      </c>
      <c r="E138" s="81">
        <f t="shared" si="3"/>
        <v>29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26</v>
      </c>
      <c r="E140" s="81">
        <f t="shared" si="3"/>
        <v>26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21</v>
      </c>
      <c r="E141" s="81">
        <f t="shared" si="3"/>
        <v>21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15</v>
      </c>
      <c r="E147" s="81">
        <f t="shared" si="3"/>
        <v>15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43</v>
      </c>
      <c r="E148" s="81">
        <f t="shared" si="3"/>
        <v>43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38</v>
      </c>
      <c r="E149" s="81">
        <f t="shared" si="3"/>
        <v>38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9</v>
      </c>
      <c r="E154" s="81">
        <f t="shared" si="3"/>
        <v>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9</v>
      </c>
      <c r="E156" s="81">
        <f t="shared" si="3"/>
        <v>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461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8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85"/>
  <sheetViews>
    <sheetView topLeftCell="A117" workbookViewId="0">
      <selection activeCell="C70" sqref="C70:F7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Navakholo Sub-District Hospital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59</v>
      </c>
      <c r="J8" s="346">
        <f>SUM(I8:I9)</f>
        <v>180</v>
      </c>
      <c r="K8" s="19"/>
      <c r="L8" s="34">
        <v>1</v>
      </c>
      <c r="M8" s="279" t="s">
        <v>44</v>
      </c>
      <c r="N8" s="278"/>
      <c r="O8" s="278"/>
      <c r="P8" s="276"/>
      <c r="Q8" s="35">
        <v>89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121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60</v>
      </c>
      <c r="K10" s="19"/>
      <c r="L10" s="34">
        <v>3</v>
      </c>
      <c r="M10" s="279" t="s">
        <v>48</v>
      </c>
      <c r="N10" s="278"/>
      <c r="O10" s="278"/>
      <c r="P10" s="276"/>
      <c r="Q10" s="35"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40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24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91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22</v>
      </c>
      <c r="K13" s="19"/>
      <c r="L13" s="34">
        <v>6</v>
      </c>
      <c r="M13" s="279" t="s">
        <v>54</v>
      </c>
      <c r="N13" s="278"/>
      <c r="O13" s="278"/>
      <c r="P13" s="276"/>
      <c r="Q13" s="35">
        <v>91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60</v>
      </c>
      <c r="K15" s="19"/>
      <c r="L15" s="34">
        <v>8</v>
      </c>
      <c r="M15" s="279" t="s">
        <v>58</v>
      </c>
      <c r="N15" s="278"/>
      <c r="O15" s="278"/>
      <c r="P15" s="276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2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90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0</v>
      </c>
      <c r="K22" s="19"/>
      <c r="L22" s="34">
        <v>15</v>
      </c>
      <c r="M22" s="279" t="s">
        <v>73</v>
      </c>
      <c r="N22" s="278"/>
      <c r="O22" s="278"/>
      <c r="P22" s="276"/>
      <c r="Q22" s="35">
        <v>90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0</v>
      </c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22</v>
      </c>
      <c r="J40" s="36">
        <v>9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2</v>
      </c>
      <c r="J41" s="36">
        <v>20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24</v>
      </c>
      <c r="J47" s="49">
        <f>SUM(J36:J43,J46,E42:E43)</f>
        <v>29</v>
      </c>
      <c r="K47" s="19"/>
      <c r="L47" s="34">
        <v>1</v>
      </c>
      <c r="M47" s="301" t="s">
        <v>135</v>
      </c>
      <c r="N47" s="34" t="s">
        <v>136</v>
      </c>
      <c r="O47" s="40">
        <v>150</v>
      </c>
      <c r="P47" s="40">
        <v>131</v>
      </c>
      <c r="Q47" s="50">
        <f>IF(ISBLANK(O47),"",SUM(O47:P47))</f>
        <v>281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150</v>
      </c>
      <c r="P52" s="48">
        <f>IF(ISBLANK(P47),"",SUM(P47:P51))</f>
        <v>131</v>
      </c>
      <c r="Q52" s="50">
        <f t="shared" si="1"/>
        <v>281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63</v>
      </c>
      <c r="P53" s="40">
        <v>63</v>
      </c>
      <c r="Q53" s="50">
        <f t="shared" si="1"/>
        <v>126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3</v>
      </c>
      <c r="P54" s="40">
        <v>3</v>
      </c>
      <c r="Q54" s="50">
        <f t="shared" si="1"/>
        <v>6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66</v>
      </c>
      <c r="P58" s="48">
        <f>IF(ISBLANK(P53),"",SUM(P53:P57))</f>
        <v>66</v>
      </c>
      <c r="Q58" s="50">
        <f t="shared" si="1"/>
        <v>132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8</v>
      </c>
      <c r="P59" s="40">
        <v>10</v>
      </c>
      <c r="Q59" s="50">
        <f t="shared" si="1"/>
        <v>18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9</v>
      </c>
      <c r="P64" s="48">
        <f>IF(ISBLANK(P59),"",SUM(P59:P63))</f>
        <v>10</v>
      </c>
      <c r="Q64" s="50">
        <f t="shared" si="1"/>
        <v>19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73</v>
      </c>
      <c r="P65" s="40">
        <v>76</v>
      </c>
      <c r="Q65" s="50">
        <f t="shared" si="1"/>
        <v>149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3</v>
      </c>
      <c r="P66" s="40">
        <v>0</v>
      </c>
      <c r="Q66" s="50">
        <f t="shared" si="1"/>
        <v>3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90</v>
      </c>
      <c r="K67" s="19"/>
      <c r="L67" s="34">
        <v>21</v>
      </c>
      <c r="M67" s="302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90</v>
      </c>
      <c r="K68" s="19"/>
      <c r="L68" s="34">
        <v>22</v>
      </c>
      <c r="M68" s="303"/>
      <c r="N68" s="48" t="s">
        <v>169</v>
      </c>
      <c r="O68" s="48">
        <f>IF(ISBLANK(O65),"",SUM(O65:O67))</f>
        <v>77</v>
      </c>
      <c r="P68" s="48">
        <f>IF(ISBLANK(P65),"",SUM(P65:P67))</f>
        <v>76</v>
      </c>
      <c r="Q68" s="50">
        <f t="shared" si="1"/>
        <v>153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150</v>
      </c>
      <c r="P70" s="40">
        <v>131</v>
      </c>
      <c r="Q70" s="50">
        <f t="shared" ref="Q70:Q91" si="2">IF(ISBLANK(O70),"",SUM(O70:P70))</f>
        <v>281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150</v>
      </c>
      <c r="P73" s="48">
        <f>IF(ISBLANK(P70),"",SUM(P70:P72))</f>
        <v>131</v>
      </c>
      <c r="Q73" s="50">
        <f t="shared" si="2"/>
        <v>281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66</v>
      </c>
      <c r="P74" s="40">
        <v>66</v>
      </c>
      <c r="Q74" s="50">
        <f t="shared" si="2"/>
        <v>132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66</v>
      </c>
      <c r="P77" s="48">
        <f>IF(ISBLANK(P74),"",SUM(P74:P76))</f>
        <v>66</v>
      </c>
      <c r="Q77" s="50">
        <f t="shared" si="2"/>
        <v>132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9</v>
      </c>
      <c r="P78" s="40">
        <v>10</v>
      </c>
      <c r="Q78" s="50">
        <f t="shared" si="2"/>
        <v>19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9</v>
      </c>
      <c r="P81" s="48">
        <f>IF(ISBLANK(P78),"",SUM(P78:P80))</f>
        <v>10</v>
      </c>
      <c r="Q81" s="50">
        <f t="shared" si="2"/>
        <v>19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42</v>
      </c>
      <c r="P83" s="40">
        <v>45</v>
      </c>
      <c r="Q83" s="50">
        <f t="shared" si="2"/>
        <v>87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43</v>
      </c>
      <c r="P87" s="48">
        <f>IF(ISBLANK(P83),"",SUM(P83:P86))</f>
        <v>45</v>
      </c>
      <c r="Q87" s="50">
        <f t="shared" si="2"/>
        <v>88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87</v>
      </c>
      <c r="P88" s="40">
        <v>69</v>
      </c>
      <c r="Q88" s="50">
        <f t="shared" si="2"/>
        <v>156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11</v>
      </c>
      <c r="P89" s="40">
        <v>7</v>
      </c>
      <c r="Q89" s="50">
        <f t="shared" si="2"/>
        <v>18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>
        <v>0</v>
      </c>
      <c r="Q102" s="35">
        <v>0</v>
      </c>
    </row>
    <row r="103" spans="2:17" x14ac:dyDescent="0.2">
      <c r="B103" s="275" t="s">
        <v>371</v>
      </c>
      <c r="C103" s="276"/>
      <c r="D103" s="279" t="s">
        <v>421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376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42837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/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49</v>
      </c>
      <c r="E117" s="76">
        <f>SUM(C117:D117)</f>
        <v>49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61</v>
      </c>
      <c r="E119" s="81">
        <f t="shared" si="3"/>
        <v>61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49</v>
      </c>
      <c r="E120" s="81">
        <f t="shared" si="3"/>
        <v>49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61</v>
      </c>
      <c r="E122" s="81">
        <f t="shared" si="3"/>
        <v>61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58</v>
      </c>
      <c r="E124" s="81">
        <f t="shared" si="3"/>
        <v>58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58</v>
      </c>
      <c r="E126" s="81">
        <f t="shared" si="3"/>
        <v>58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49</v>
      </c>
      <c r="E128" s="81">
        <f t="shared" si="3"/>
        <v>49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61</v>
      </c>
      <c r="E130" s="81">
        <f t="shared" si="3"/>
        <v>61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58</v>
      </c>
      <c r="E132" s="81">
        <f t="shared" si="3"/>
        <v>58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49</v>
      </c>
      <c r="E134" s="81">
        <f t="shared" si="3"/>
        <v>49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61</v>
      </c>
      <c r="E136" s="81">
        <f t="shared" si="3"/>
        <v>61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58</v>
      </c>
      <c r="E138" s="81">
        <f t="shared" si="3"/>
        <v>58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47</v>
      </c>
      <c r="E140" s="81">
        <f t="shared" si="3"/>
        <v>47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54</v>
      </c>
      <c r="E141" s="81">
        <f t="shared" si="3"/>
        <v>54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57</v>
      </c>
      <c r="E145" s="81">
        <f t="shared" si="3"/>
        <v>57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57</v>
      </c>
      <c r="E147" s="81">
        <f t="shared" si="3"/>
        <v>57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8</v>
      </c>
      <c r="E148" s="81">
        <f t="shared" si="3"/>
        <v>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20</v>
      </c>
      <c r="E149" s="81">
        <f t="shared" si="3"/>
        <v>20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32</v>
      </c>
      <c r="E150" s="81">
        <f t="shared" si="3"/>
        <v>32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9</v>
      </c>
      <c r="E151" s="81">
        <f t="shared" si="3"/>
        <v>9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31</v>
      </c>
      <c r="E152" s="81">
        <f t="shared" si="3"/>
        <v>31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7</v>
      </c>
      <c r="E153" s="81">
        <f t="shared" si="3"/>
        <v>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18</v>
      </c>
      <c r="E154" s="81">
        <f t="shared" si="3"/>
        <v>18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10</v>
      </c>
      <c r="E155" s="81">
        <f t="shared" si="3"/>
        <v>10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12</v>
      </c>
      <c r="E156" s="81">
        <f t="shared" si="3"/>
        <v>12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41</v>
      </c>
      <c r="E159" s="81">
        <f t="shared" si="3"/>
        <v>41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85"/>
  <sheetViews>
    <sheetView topLeftCell="A118" workbookViewId="0">
      <selection activeCell="D190" sqref="D19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Sisokhe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18</v>
      </c>
      <c r="J8" s="346">
        <f>SUM(I8:I9)</f>
        <v>39</v>
      </c>
      <c r="K8" s="19"/>
      <c r="L8" s="34">
        <v>1</v>
      </c>
      <c r="M8" s="279" t="s">
        <v>44</v>
      </c>
      <c r="N8" s="278"/>
      <c r="O8" s="278"/>
      <c r="P8" s="276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21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16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12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6</v>
      </c>
      <c r="K13" s="19"/>
      <c r="L13" s="34">
        <v>6</v>
      </c>
      <c r="M13" s="279" t="s">
        <v>54</v>
      </c>
      <c r="N13" s="278"/>
      <c r="O13" s="278"/>
      <c r="P13" s="276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>
        <v>15</v>
      </c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18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0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10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0</v>
      </c>
      <c r="K19" s="19"/>
      <c r="L19" s="34">
        <v>12</v>
      </c>
      <c r="M19" s="279" t="s">
        <v>67</v>
      </c>
      <c r="N19" s="278"/>
      <c r="O19" s="278"/>
      <c r="P19" s="276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0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>
        <v>2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>
        <v>2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25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0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>
        <v>20</v>
      </c>
      <c r="J39" s="36">
        <v>20</v>
      </c>
      <c r="K39" s="19"/>
      <c r="L39" s="34">
        <v>30</v>
      </c>
      <c r="M39" s="341"/>
      <c r="N39" s="279" t="s">
        <v>114</v>
      </c>
      <c r="O39" s="276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0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1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21</v>
      </c>
      <c r="J47" s="49">
        <f>SUM(J36:J43,J46,E42:E43)</f>
        <v>20</v>
      </c>
      <c r="K47" s="19"/>
      <c r="L47" s="34">
        <v>1</v>
      </c>
      <c r="M47" s="301" t="s">
        <v>135</v>
      </c>
      <c r="N47" s="34" t="s">
        <v>136</v>
      </c>
      <c r="O47" s="40">
        <v>33</v>
      </c>
      <c r="P47" s="40">
        <v>32</v>
      </c>
      <c r="Q47" s="50">
        <f>IF(ISBLANK(O47),"",SUM(O47:P47))</f>
        <v>65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2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2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33</v>
      </c>
      <c r="P52" s="48">
        <f>IF(ISBLANK(P47),"",SUM(P47:P51))</f>
        <v>32</v>
      </c>
      <c r="Q52" s="50">
        <f t="shared" si="1"/>
        <v>65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v>0</v>
      </c>
      <c r="P58" s="48">
        <v>0</v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v>0</v>
      </c>
      <c r="P64" s="48">
        <v>0</v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30</v>
      </c>
      <c r="P65" s="40">
        <v>28</v>
      </c>
      <c r="Q65" s="50">
        <f t="shared" si="1"/>
        <v>58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30</v>
      </c>
      <c r="P68" s="48">
        <f>IF(ISBLANK(P65),"",SUM(P65:P67))</f>
        <v>28</v>
      </c>
      <c r="Q68" s="50">
        <f t="shared" si="1"/>
        <v>58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33</v>
      </c>
      <c r="P70" s="40">
        <v>32</v>
      </c>
      <c r="Q70" s="50">
        <f t="shared" ref="Q70:Q91" si="2">IF(ISBLANK(O70),"",SUM(O70:P70))</f>
        <v>65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33</v>
      </c>
      <c r="P73" s="48">
        <f>IF(ISBLANK(P70),"",SUM(P70:P72))</f>
        <v>32</v>
      </c>
      <c r="Q73" s="50">
        <f t="shared" si="2"/>
        <v>65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8</v>
      </c>
      <c r="P88" s="40">
        <v>4</v>
      </c>
      <c r="Q88" s="50">
        <f t="shared" si="2"/>
        <v>12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</v>
      </c>
      <c r="P89" s="40">
        <v>2</v>
      </c>
      <c r="Q89" s="50">
        <f t="shared" si="2"/>
        <v>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21</v>
      </c>
      <c r="E117" s="76">
        <f>SUM(C117:D117)</f>
        <v>21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1</v>
      </c>
      <c r="E121" s="81">
        <f t="shared" si="3"/>
        <v>1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17</v>
      </c>
      <c r="E122" s="81">
        <f t="shared" si="3"/>
        <v>17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27</v>
      </c>
      <c r="E124" s="81">
        <f t="shared" si="3"/>
        <v>27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1</v>
      </c>
      <c r="E125" s="81">
        <f t="shared" si="3"/>
        <v>1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25</v>
      </c>
      <c r="E126" s="81">
        <f t="shared" si="3"/>
        <v>25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1</v>
      </c>
      <c r="E127" s="81">
        <f t="shared" si="3"/>
        <v>1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11</v>
      </c>
      <c r="E128" s="81">
        <f t="shared" si="3"/>
        <v>11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18</v>
      </c>
      <c r="E130" s="81">
        <f t="shared" si="3"/>
        <v>18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31</v>
      </c>
      <c r="E132" s="81">
        <f t="shared" si="3"/>
        <v>31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4</v>
      </c>
      <c r="E135" s="81">
        <f t="shared" si="3"/>
        <v>4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29</v>
      </c>
      <c r="E138" s="81">
        <f t="shared" si="3"/>
        <v>29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1</v>
      </c>
      <c r="E139" s="81">
        <f t="shared" si="3"/>
        <v>1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</v>
      </c>
      <c r="E140" s="81">
        <f t="shared" si="3"/>
        <v>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6</v>
      </c>
      <c r="E147" s="81">
        <f t="shared" si="3"/>
        <v>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1</v>
      </c>
      <c r="E149" s="81">
        <f t="shared" si="3"/>
        <v>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462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11</v>
      </c>
      <c r="E159" s="81">
        <f t="shared" si="3"/>
        <v>11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6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185"/>
  <sheetViews>
    <sheetView topLeftCell="A127" workbookViewId="0">
      <selection activeCell="L189" sqref="L18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Sivilie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388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v>33</v>
      </c>
      <c r="J8" s="346">
        <f>SUM(I8:I9)</f>
        <v>77</v>
      </c>
      <c r="K8" s="19"/>
      <c r="L8" s="34">
        <v>1</v>
      </c>
      <c r="M8" s="279" t="s">
        <v>44</v>
      </c>
      <c r="N8" s="278"/>
      <c r="O8" s="278"/>
      <c r="P8" s="276"/>
      <c r="Q8" s="35">
        <v>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v>44</v>
      </c>
      <c r="J9" s="347"/>
      <c r="K9" s="19"/>
      <c r="L9" s="34">
        <v>2</v>
      </c>
      <c r="M9" s="279" t="s">
        <v>46</v>
      </c>
      <c r="N9" s="278"/>
      <c r="O9" s="278"/>
      <c r="P9" s="276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>
        <v>34</v>
      </c>
      <c r="K10" s="19"/>
      <c r="L10" s="34">
        <v>3</v>
      </c>
      <c r="M10" s="279" t="s">
        <v>48</v>
      </c>
      <c r="N10" s="278"/>
      <c r="O10" s="278"/>
      <c r="P10" s="276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>
        <v>15</v>
      </c>
      <c r="K11" s="19"/>
      <c r="L11" s="34">
        <v>4</v>
      </c>
      <c r="M11" s="279" t="s">
        <v>50</v>
      </c>
      <c r="N11" s="278"/>
      <c r="O11" s="278"/>
      <c r="P11" s="276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>
        <v>34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>
        <v>4</v>
      </c>
      <c r="K13" s="19"/>
      <c r="L13" s="34">
        <v>6</v>
      </c>
      <c r="M13" s="279" t="s">
        <v>54</v>
      </c>
      <c r="N13" s="278"/>
      <c r="O13" s="278"/>
      <c r="P13" s="276"/>
      <c r="Q13" s="35">
        <v>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>
        <v>33</v>
      </c>
      <c r="K15" s="19"/>
      <c r="L15" s="34">
        <v>8</v>
      </c>
      <c r="M15" s="279" t="s">
        <v>58</v>
      </c>
      <c r="N15" s="278"/>
      <c r="O15" s="278"/>
      <c r="P15" s="276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>
        <v>33</v>
      </c>
      <c r="K16" s="19"/>
      <c r="L16" s="34">
        <v>9</v>
      </c>
      <c r="M16" s="279" t="s">
        <v>61</v>
      </c>
      <c r="N16" s="278"/>
      <c r="O16" s="278"/>
      <c r="P16" s="276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>
        <v>0</v>
      </c>
      <c r="K17" s="19"/>
      <c r="L17" s="34">
        <v>10</v>
      </c>
      <c r="M17" s="279" t="s">
        <v>63</v>
      </c>
      <c r="N17" s="278"/>
      <c r="O17" s="278"/>
      <c r="P17" s="276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>
        <v>0</v>
      </c>
      <c r="K18" s="19"/>
      <c r="L18" s="34">
        <v>11</v>
      </c>
      <c r="M18" s="279" t="s">
        <v>65</v>
      </c>
      <c r="N18" s="278"/>
      <c r="O18" s="278"/>
      <c r="P18" s="276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>
        <v>82</v>
      </c>
      <c r="K19" s="19"/>
      <c r="L19" s="34">
        <v>12</v>
      </c>
      <c r="M19" s="279" t="s">
        <v>67</v>
      </c>
      <c r="N19" s="278"/>
      <c r="O19" s="278"/>
      <c r="P19" s="276"/>
      <c r="Q19" s="35">
        <v>9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>
        <v>82</v>
      </c>
      <c r="K20" s="19"/>
      <c r="L20" s="34">
        <v>13</v>
      </c>
      <c r="M20" s="279" t="s">
        <v>69</v>
      </c>
      <c r="N20" s="278"/>
      <c r="O20" s="278"/>
      <c r="P20" s="276"/>
      <c r="Q20" s="35">
        <v>0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>
        <v>0</v>
      </c>
      <c r="K21" s="19"/>
      <c r="L21" s="34">
        <v>14</v>
      </c>
      <c r="M21" s="279" t="s">
        <v>71</v>
      </c>
      <c r="N21" s="278"/>
      <c r="O21" s="278"/>
      <c r="P21" s="276"/>
      <c r="Q21" s="35">
        <v>9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>
        <v>8</v>
      </c>
      <c r="K22" s="19"/>
      <c r="L22" s="34">
        <v>15</v>
      </c>
      <c r="M22" s="279" t="s">
        <v>73</v>
      </c>
      <c r="N22" s="278"/>
      <c r="O22" s="278"/>
      <c r="P22" s="276"/>
      <c r="Q22" s="35">
        <v>9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>
        <v>0</v>
      </c>
      <c r="K23" s="19"/>
      <c r="L23" s="34">
        <v>16</v>
      </c>
      <c r="M23" s="279" t="s">
        <v>75</v>
      </c>
      <c r="N23" s="278"/>
      <c r="O23" s="278"/>
      <c r="P23" s="276"/>
      <c r="Q23" s="35">
        <v>0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>
        <v>0</v>
      </c>
      <c r="K24" s="19"/>
      <c r="L24" s="34">
        <v>17</v>
      </c>
      <c r="M24" s="279" t="s">
        <v>77</v>
      </c>
      <c r="N24" s="278"/>
      <c r="O24" s="278"/>
      <c r="P24" s="276"/>
      <c r="Q24" s="35"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>
        <v>82</v>
      </c>
      <c r="K25" s="19"/>
      <c r="L25" s="34">
        <v>18</v>
      </c>
      <c r="M25" s="279" t="s">
        <v>79</v>
      </c>
      <c r="N25" s="278"/>
      <c r="O25" s="278"/>
      <c r="P25" s="276"/>
      <c r="Q25" s="35"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9" t="s">
        <v>92</v>
      </c>
      <c r="N29" s="278"/>
      <c r="O29" s="276"/>
      <c r="P29" s="40">
        <v>0</v>
      </c>
      <c r="Q29" s="35"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9" t="s">
        <v>94</v>
      </c>
      <c r="N30" s="278"/>
      <c r="O30" s="276"/>
      <c r="P30" s="40">
        <v>0</v>
      </c>
      <c r="Q30" s="35"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9" t="s">
        <v>96</v>
      </c>
      <c r="N31" s="278"/>
      <c r="O31" s="276"/>
      <c r="P31" s="40">
        <v>0</v>
      </c>
      <c r="Q31" s="35"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9" t="s">
        <v>98</v>
      </c>
      <c r="N32" s="278"/>
      <c r="O32" s="276"/>
      <c r="P32" s="40">
        <v>0</v>
      </c>
      <c r="Q32" s="35"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9" t="s">
        <v>100</v>
      </c>
      <c r="N33" s="278"/>
      <c r="O33" s="276"/>
      <c r="P33" s="40">
        <v>0</v>
      </c>
      <c r="Q33" s="35"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>
        <v>1</v>
      </c>
      <c r="J36" s="36"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>
        <v>0</v>
      </c>
      <c r="J37" s="36">
        <v>0</v>
      </c>
      <c r="K37" s="19"/>
      <c r="L37" s="34">
        <v>28</v>
      </c>
      <c r="M37" s="340"/>
      <c r="N37" s="279" t="s">
        <v>110</v>
      </c>
      <c r="O37" s="276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>
        <v>0</v>
      </c>
      <c r="J38" s="36">
        <v>0</v>
      </c>
      <c r="K38" s="19"/>
      <c r="L38" s="34">
        <v>29</v>
      </c>
      <c r="M38" s="340"/>
      <c r="N38" s="279" t="s">
        <v>112</v>
      </c>
      <c r="O38" s="276"/>
      <c r="P38" s="328">
        <v>4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>
        <v>94</v>
      </c>
      <c r="K39" s="19"/>
      <c r="L39" s="34">
        <v>30</v>
      </c>
      <c r="M39" s="341"/>
      <c r="N39" s="279" t="s">
        <v>114</v>
      </c>
      <c r="O39" s="276"/>
      <c r="P39" s="328">
        <v>9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>
        <v>20</v>
      </c>
      <c r="J40" s="36">
        <v>0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>
        <v>30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>
        <v>0</v>
      </c>
      <c r="J42" s="36">
        <v>0</v>
      </c>
      <c r="K42" s="19"/>
      <c r="L42" s="34">
        <v>1</v>
      </c>
      <c r="M42" s="279" t="s">
        <v>122</v>
      </c>
      <c r="N42" s="278"/>
      <c r="O42" s="276"/>
      <c r="P42" s="328">
        <v>1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>
        <v>6</v>
      </c>
      <c r="J43" s="36">
        <v>0</v>
      </c>
      <c r="K43" s="19"/>
      <c r="L43" s="34">
        <v>2</v>
      </c>
      <c r="M43" s="279" t="s">
        <v>125</v>
      </c>
      <c r="N43" s="278"/>
      <c r="O43" s="276"/>
      <c r="P43" s="328">
        <v>1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>
        <v>20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v>97</v>
      </c>
      <c r="J47" s="49">
        <f>SUM(J36:J43,J46,E42:E43)</f>
        <v>94</v>
      </c>
      <c r="K47" s="19"/>
      <c r="L47" s="34">
        <v>1</v>
      </c>
      <c r="M47" s="301" t="s">
        <v>135</v>
      </c>
      <c r="N47" s="34" t="s">
        <v>136</v>
      </c>
      <c r="O47" s="40">
        <v>108</v>
      </c>
      <c r="P47" s="40">
        <v>98</v>
      </c>
      <c r="Q47" s="50">
        <f>IF(ISBLANK(O47),"",SUM(O47:P47))</f>
        <v>206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>
        <v>0</v>
      </c>
      <c r="J48" s="36"/>
      <c r="K48" s="19"/>
      <c r="L48" s="34">
        <v>2</v>
      </c>
      <c r="M48" s="302"/>
      <c r="N48" s="34" t="s">
        <v>138</v>
      </c>
      <c r="O48" s="40">
        <v>4</v>
      </c>
      <c r="P48" s="40">
        <v>0</v>
      </c>
      <c r="Q48" s="50">
        <f t="shared" ref="Q48:Q68" si="1">IF(ISBLANK(O48),"",SUM(O48:P48))</f>
        <v>4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>
        <v>19</v>
      </c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>
        <v>20</v>
      </c>
      <c r="J50" s="36"/>
      <c r="K50" s="19"/>
      <c r="L50" s="34">
        <v>4</v>
      </c>
      <c r="M50" s="302"/>
      <c r="N50" s="34" t="s">
        <v>142</v>
      </c>
      <c r="O50" s="40">
        <v>1</v>
      </c>
      <c r="P50" s="40">
        <v>2</v>
      </c>
      <c r="Q50" s="50">
        <f t="shared" si="1"/>
        <v>3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1</v>
      </c>
      <c r="Q51" s="50">
        <f t="shared" si="1"/>
        <v>1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113</v>
      </c>
      <c r="P52" s="48">
        <f>IF(ISBLANK(P47),"",SUM(P47:P51))</f>
        <v>101</v>
      </c>
      <c r="Q52" s="50">
        <f t="shared" si="1"/>
        <v>214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>
        <v>71</v>
      </c>
      <c r="P53" s="40">
        <v>68</v>
      </c>
      <c r="Q53" s="50">
        <f t="shared" si="1"/>
        <v>139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4</v>
      </c>
      <c r="P54" s="40">
        <v>1</v>
      </c>
      <c r="Q54" s="50">
        <f t="shared" si="1"/>
        <v>5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>
        <v>0</v>
      </c>
      <c r="I55" s="40">
        <v>1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76</v>
      </c>
      <c r="P58" s="48">
        <f>IF(ISBLANK(P53),"",SUM(P53:P57))</f>
        <v>69</v>
      </c>
      <c r="Q58" s="50">
        <f t="shared" si="1"/>
        <v>145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75</v>
      </c>
      <c r="P59" s="40">
        <v>45</v>
      </c>
      <c r="Q59" s="50">
        <f t="shared" si="1"/>
        <v>120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75</v>
      </c>
      <c r="P64" s="48">
        <f>IF(ISBLANK(P59),"",SUM(P59:P63))</f>
        <v>45</v>
      </c>
      <c r="Q64" s="50">
        <f t="shared" si="1"/>
        <v>120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>
        <v>153</v>
      </c>
      <c r="P65" s="40">
        <v>162</v>
      </c>
      <c r="Q65" s="50">
        <f t="shared" si="1"/>
        <v>315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32</v>
      </c>
      <c r="K67" s="19"/>
      <c r="L67" s="34">
        <v>21</v>
      </c>
      <c r="M67" s="302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32</v>
      </c>
      <c r="K68" s="19"/>
      <c r="L68" s="34">
        <v>22</v>
      </c>
      <c r="M68" s="303"/>
      <c r="N68" s="48" t="s">
        <v>169</v>
      </c>
      <c r="O68" s="48">
        <f>IF(ISBLANK(O65),"",SUM(O65:O67))</f>
        <v>154</v>
      </c>
      <c r="P68" s="48">
        <f>IF(ISBLANK(P65),"",SUM(P65:P67))</f>
        <v>162</v>
      </c>
      <c r="Q68" s="50">
        <f t="shared" si="1"/>
        <v>316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32</v>
      </c>
      <c r="K70" s="19"/>
      <c r="L70" s="34">
        <v>23</v>
      </c>
      <c r="M70" s="301" t="s">
        <v>135</v>
      </c>
      <c r="N70" s="34" t="s">
        <v>174</v>
      </c>
      <c r="O70" s="40">
        <v>113</v>
      </c>
      <c r="P70" s="40">
        <v>101</v>
      </c>
      <c r="Q70" s="50">
        <f t="shared" ref="Q70:Q91" si="2">IF(ISBLANK(O70),"",SUM(O70:P70))</f>
        <v>214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3</v>
      </c>
      <c r="P71" s="40">
        <v>11</v>
      </c>
      <c r="Q71" s="50">
        <f t="shared" si="2"/>
        <v>14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2</v>
      </c>
      <c r="K73" s="19"/>
      <c r="L73" s="34">
        <v>26</v>
      </c>
      <c r="M73" s="303"/>
      <c r="N73" s="48" t="s">
        <v>169</v>
      </c>
      <c r="O73" s="48">
        <f>IF(ISBLANK(O70),"",SUM(O70:O72))</f>
        <v>116</v>
      </c>
      <c r="P73" s="48">
        <f>IF(ISBLANK(P70),"",SUM(P70:P72))</f>
        <v>112</v>
      </c>
      <c r="Q73" s="50">
        <f t="shared" si="2"/>
        <v>228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5</v>
      </c>
      <c r="K74" s="19"/>
      <c r="L74" s="34">
        <v>27</v>
      </c>
      <c r="M74" s="301" t="s">
        <v>146</v>
      </c>
      <c r="N74" s="34" t="s">
        <v>174</v>
      </c>
      <c r="O74" s="40">
        <v>71</v>
      </c>
      <c r="P74" s="40">
        <v>68</v>
      </c>
      <c r="Q74" s="50">
        <f t="shared" si="2"/>
        <v>139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5</v>
      </c>
      <c r="K75" s="19"/>
      <c r="L75" s="34">
        <v>28</v>
      </c>
      <c r="M75" s="302"/>
      <c r="N75" s="34" t="s">
        <v>176</v>
      </c>
      <c r="O75" s="40">
        <v>1</v>
      </c>
      <c r="P75" s="40">
        <v>8</v>
      </c>
      <c r="Q75" s="50">
        <f t="shared" si="2"/>
        <v>9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20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72</v>
      </c>
      <c r="P77" s="48">
        <f>IF(ISBLANK(P74),"",SUM(P74:P76))</f>
        <v>76</v>
      </c>
      <c r="Q77" s="50">
        <f t="shared" si="2"/>
        <v>148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10</v>
      </c>
      <c r="K78" s="19"/>
      <c r="L78" s="34">
        <v>31</v>
      </c>
      <c r="M78" s="301" t="s">
        <v>156</v>
      </c>
      <c r="N78" s="34" t="s">
        <v>174</v>
      </c>
      <c r="O78" s="40">
        <v>75</v>
      </c>
      <c r="P78" s="40">
        <v>45</v>
      </c>
      <c r="Q78" s="50">
        <f t="shared" si="2"/>
        <v>120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5</v>
      </c>
      <c r="P79" s="40">
        <v>5</v>
      </c>
      <c r="Q79" s="50">
        <f t="shared" si="2"/>
        <v>10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9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80</v>
      </c>
      <c r="P81" s="48">
        <f>IF(ISBLANK(P78),"",SUM(P78:P80))</f>
        <v>50</v>
      </c>
      <c r="Q81" s="50">
        <f t="shared" si="2"/>
        <v>130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101</v>
      </c>
      <c r="P83" s="40">
        <v>82</v>
      </c>
      <c r="Q83" s="50">
        <f t="shared" si="2"/>
        <v>183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2</v>
      </c>
      <c r="P84" s="40">
        <v>0</v>
      </c>
      <c r="Q84" s="50">
        <f t="shared" si="2"/>
        <v>2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103</v>
      </c>
      <c r="P87" s="48">
        <f>IF(ISBLANK(P83),"",SUM(P83:P86))</f>
        <v>82</v>
      </c>
      <c r="Q87" s="50">
        <f t="shared" si="2"/>
        <v>185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113</v>
      </c>
      <c r="P88" s="40">
        <v>101</v>
      </c>
      <c r="Q88" s="50">
        <f t="shared" si="2"/>
        <v>214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102</v>
      </c>
      <c r="P89" s="40">
        <v>128</v>
      </c>
      <c r="Q89" s="50">
        <f t="shared" si="2"/>
        <v>230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9" t="s">
        <v>222</v>
      </c>
      <c r="N98" s="276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9" t="s">
        <v>224</v>
      </c>
      <c r="N99" s="276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>
        <v>0</v>
      </c>
    </row>
    <row r="103" spans="2:17" x14ac:dyDescent="0.2">
      <c r="B103" s="275" t="s">
        <v>371</v>
      </c>
      <c r="C103" s="276"/>
      <c r="D103" s="279" t="s">
        <v>436</v>
      </c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>
        <v>0</v>
      </c>
      <c r="Q103" s="35">
        <v>0</v>
      </c>
    </row>
    <row r="104" spans="2:17" x14ac:dyDescent="0.2">
      <c r="B104" s="275" t="s">
        <v>372</v>
      </c>
      <c r="C104" s="276"/>
      <c r="D104" s="279" t="s">
        <v>380</v>
      </c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>
        <v>0</v>
      </c>
      <c r="Q104" s="35">
        <v>0</v>
      </c>
    </row>
    <row r="105" spans="2:17" x14ac:dyDescent="0.2">
      <c r="B105" s="275" t="s">
        <v>373</v>
      </c>
      <c r="C105" s="276"/>
      <c r="D105" s="277">
        <v>42806</v>
      </c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>
        <v>0</v>
      </c>
      <c r="P105" s="40">
        <v>0</v>
      </c>
      <c r="Q105" s="35">
        <v>0</v>
      </c>
    </row>
    <row r="106" spans="2:17" x14ac:dyDescent="0.2">
      <c r="B106" s="275" t="s">
        <v>374</v>
      </c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>
        <v>34</v>
      </c>
      <c r="E117" s="76">
        <f>SUM(C117:D117)</f>
        <v>34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>
        <v>18</v>
      </c>
      <c r="E119" s="81">
        <f t="shared" si="3"/>
        <v>18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>
        <v>42</v>
      </c>
      <c r="E120" s="81">
        <f t="shared" si="3"/>
        <v>42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>
        <v>40</v>
      </c>
      <c r="E124" s="81">
        <f t="shared" si="3"/>
        <v>40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>
        <v>1</v>
      </c>
      <c r="E125" s="81">
        <f t="shared" si="3"/>
        <v>1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>
        <v>27</v>
      </c>
      <c r="E126" s="81">
        <f t="shared" si="3"/>
        <v>27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>
        <v>1</v>
      </c>
      <c r="E127" s="81">
        <f t="shared" si="3"/>
        <v>1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>
        <v>42</v>
      </c>
      <c r="E128" s="81">
        <f t="shared" si="3"/>
        <v>42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>
        <v>40</v>
      </c>
      <c r="E132" s="81">
        <f t="shared" si="3"/>
        <v>40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>
        <v>1</v>
      </c>
      <c r="E133" s="81">
        <f t="shared" si="3"/>
        <v>1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>
        <v>42</v>
      </c>
      <c r="E134" s="81">
        <f t="shared" si="3"/>
        <v>42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>
        <v>40</v>
      </c>
      <c r="E138" s="81">
        <f t="shared" si="3"/>
        <v>40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>
        <v>1</v>
      </c>
      <c r="E139" s="81">
        <f t="shared" si="3"/>
        <v>1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>
        <v>29</v>
      </c>
      <c r="E140" s="81">
        <f t="shared" si="3"/>
        <v>29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>
        <v>34</v>
      </c>
      <c r="E141" s="81">
        <f t="shared" si="3"/>
        <v>34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>
        <v>15</v>
      </c>
      <c r="E142" s="81">
        <f t="shared" si="3"/>
        <v>15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>
        <v>7</v>
      </c>
      <c r="E146" s="81">
        <f t="shared" si="3"/>
        <v>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>
        <v>37</v>
      </c>
      <c r="E147" s="81">
        <f t="shared" si="3"/>
        <v>37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>
        <v>41</v>
      </c>
      <c r="E148" s="81">
        <f t="shared" si="3"/>
        <v>41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>
        <v>27</v>
      </c>
      <c r="E149" s="81">
        <f t="shared" si="3"/>
        <v>27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>
        <v>18</v>
      </c>
      <c r="E150" s="81">
        <f t="shared" si="3"/>
        <v>18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>
        <v>13</v>
      </c>
      <c r="E152" s="81">
        <f t="shared" si="3"/>
        <v>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 t="s">
        <v>440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>
        <v>20</v>
      </c>
      <c r="E159" s="81">
        <f t="shared" si="3"/>
        <v>20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>
        <v>32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185"/>
  <sheetViews>
    <sheetView topLeftCell="A159" workbookViewId="0">
      <selection activeCell="A9" sqref="A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Upendo Clinic (Navakholo)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/>
      <c r="J8" s="346">
        <f>SUM(I8:I9)</f>
        <v>0</v>
      </c>
      <c r="K8" s="19"/>
      <c r="L8" s="34">
        <v>1</v>
      </c>
      <c r="M8" s="279" t="s">
        <v>44</v>
      </c>
      <c r="N8" s="278"/>
      <c r="O8" s="278"/>
      <c r="P8" s="276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/>
      <c r="J9" s="347"/>
      <c r="K9" s="19"/>
      <c r="L9" s="34">
        <v>2</v>
      </c>
      <c r="M9" s="279" t="s">
        <v>46</v>
      </c>
      <c r="N9" s="278"/>
      <c r="O9" s="278"/>
      <c r="P9" s="276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6"/>
      <c r="K10" s="19"/>
      <c r="L10" s="34">
        <v>3</v>
      </c>
      <c r="M10" s="279" t="s">
        <v>48</v>
      </c>
      <c r="N10" s="278"/>
      <c r="O10" s="278"/>
      <c r="P10" s="276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6"/>
      <c r="K11" s="19"/>
      <c r="L11" s="34">
        <v>4</v>
      </c>
      <c r="M11" s="279" t="s">
        <v>50</v>
      </c>
      <c r="N11" s="278"/>
      <c r="O11" s="278"/>
      <c r="P11" s="276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6"/>
      <c r="K13" s="19"/>
      <c r="L13" s="34">
        <v>6</v>
      </c>
      <c r="M13" s="279" t="s">
        <v>54</v>
      </c>
      <c r="N13" s="278"/>
      <c r="O13" s="278"/>
      <c r="P13" s="276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6"/>
      <c r="K14" s="19"/>
      <c r="L14" s="34">
        <v>7</v>
      </c>
      <c r="M14" s="279" t="s">
        <v>56</v>
      </c>
      <c r="N14" s="278"/>
      <c r="O14" s="278"/>
      <c r="P14" s="276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6"/>
      <c r="K15" s="19"/>
      <c r="L15" s="34">
        <v>8</v>
      </c>
      <c r="M15" s="279" t="s">
        <v>58</v>
      </c>
      <c r="N15" s="278"/>
      <c r="O15" s="278"/>
      <c r="P15" s="276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6"/>
      <c r="K16" s="19"/>
      <c r="L16" s="34">
        <v>9</v>
      </c>
      <c r="M16" s="279" t="s">
        <v>61</v>
      </c>
      <c r="N16" s="278"/>
      <c r="O16" s="278"/>
      <c r="P16" s="276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6"/>
      <c r="K17" s="19"/>
      <c r="L17" s="34">
        <v>10</v>
      </c>
      <c r="M17" s="279" t="s">
        <v>63</v>
      </c>
      <c r="N17" s="278"/>
      <c r="O17" s="278"/>
      <c r="P17" s="276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6"/>
      <c r="K18" s="19"/>
      <c r="L18" s="34">
        <v>11</v>
      </c>
      <c r="M18" s="279" t="s">
        <v>65</v>
      </c>
      <c r="N18" s="278"/>
      <c r="O18" s="278"/>
      <c r="P18" s="276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6"/>
      <c r="K19" s="19"/>
      <c r="L19" s="34">
        <v>12</v>
      </c>
      <c r="M19" s="279" t="s">
        <v>67</v>
      </c>
      <c r="N19" s="278"/>
      <c r="O19" s="278"/>
      <c r="P19" s="276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6"/>
      <c r="K20" s="19"/>
      <c r="L20" s="34">
        <v>13</v>
      </c>
      <c r="M20" s="279" t="s">
        <v>69</v>
      </c>
      <c r="N20" s="278"/>
      <c r="O20" s="278"/>
      <c r="P20" s="276"/>
      <c r="Q20" s="35"/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6"/>
      <c r="K21" s="19"/>
      <c r="L21" s="34">
        <v>14</v>
      </c>
      <c r="M21" s="279" t="s">
        <v>71</v>
      </c>
      <c r="N21" s="278"/>
      <c r="O21" s="278"/>
      <c r="P21" s="276"/>
      <c r="Q21" s="35"/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6"/>
      <c r="K22" s="19"/>
      <c r="L22" s="34">
        <v>15</v>
      </c>
      <c r="M22" s="279" t="s">
        <v>73</v>
      </c>
      <c r="N22" s="278"/>
      <c r="O22" s="278"/>
      <c r="P22" s="276"/>
      <c r="Q22" s="35"/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6"/>
      <c r="K23" s="19"/>
      <c r="L23" s="34">
        <v>16</v>
      </c>
      <c r="M23" s="279" t="s">
        <v>75</v>
      </c>
      <c r="N23" s="278"/>
      <c r="O23" s="278"/>
      <c r="P23" s="276"/>
      <c r="Q23" s="35"/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6"/>
      <c r="K24" s="19"/>
      <c r="L24" s="34">
        <v>17</v>
      </c>
      <c r="M24" s="279" t="s">
        <v>77</v>
      </c>
      <c r="N24" s="278"/>
      <c r="O24" s="278"/>
      <c r="P24" s="276"/>
      <c r="Q24" s="35"/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6"/>
      <c r="K25" s="19"/>
      <c r="L25" s="34">
        <v>18</v>
      </c>
      <c r="M25" s="279" t="s">
        <v>79</v>
      </c>
      <c r="N25" s="278"/>
      <c r="O25" s="278"/>
      <c r="P25" s="276"/>
      <c r="Q25" s="35"/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5"/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40"/>
      <c r="H29" s="40"/>
      <c r="I29" s="40"/>
      <c r="J29" s="36"/>
      <c r="K29" s="19"/>
      <c r="L29" s="34">
        <v>21</v>
      </c>
      <c r="M29" s="279" t="s">
        <v>92</v>
      </c>
      <c r="N29" s="278"/>
      <c r="O29" s="276"/>
      <c r="P29" s="40"/>
      <c r="Q29" s="35"/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40"/>
      <c r="H30" s="40"/>
      <c r="I30" s="40"/>
      <c r="J30" s="36"/>
      <c r="K30" s="19"/>
      <c r="L30" s="34">
        <v>22</v>
      </c>
      <c r="M30" s="279" t="s">
        <v>94</v>
      </c>
      <c r="N30" s="278"/>
      <c r="O30" s="276"/>
      <c r="P30" s="40"/>
      <c r="Q30" s="35"/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40"/>
      <c r="H31" s="40"/>
      <c r="I31" s="40"/>
      <c r="J31" s="36"/>
      <c r="K31" s="19"/>
      <c r="L31" s="34">
        <v>23</v>
      </c>
      <c r="M31" s="279" t="s">
        <v>96</v>
      </c>
      <c r="N31" s="278"/>
      <c r="O31" s="276"/>
      <c r="P31" s="40"/>
      <c r="Q31" s="35"/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40"/>
      <c r="H32" s="40"/>
      <c r="I32" s="40"/>
      <c r="J32" s="36"/>
      <c r="K32" s="19"/>
      <c r="L32" s="34">
        <v>24</v>
      </c>
      <c r="M32" s="279" t="s">
        <v>98</v>
      </c>
      <c r="N32" s="278"/>
      <c r="O32" s="276"/>
      <c r="P32" s="40"/>
      <c r="Q32" s="35"/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40"/>
      <c r="H33" s="40"/>
      <c r="I33" s="40"/>
      <c r="J33" s="36"/>
      <c r="K33" s="19"/>
      <c r="L33" s="34">
        <v>25</v>
      </c>
      <c r="M33" s="279" t="s">
        <v>100</v>
      </c>
      <c r="N33" s="278"/>
      <c r="O33" s="276"/>
      <c r="P33" s="40"/>
      <c r="Q33" s="35"/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40"/>
      <c r="J36" s="36"/>
      <c r="K36" s="19"/>
      <c r="L36" s="34">
        <v>27</v>
      </c>
      <c r="M36" s="339" t="s">
        <v>107</v>
      </c>
      <c r="N36" s="279" t="s">
        <v>108</v>
      </c>
      <c r="O36" s="276"/>
      <c r="P36" s="328"/>
      <c r="Q36" s="329"/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40"/>
      <c r="J37" s="36"/>
      <c r="K37" s="19"/>
      <c r="L37" s="34">
        <v>28</v>
      </c>
      <c r="M37" s="340"/>
      <c r="N37" s="279" t="s">
        <v>110</v>
      </c>
      <c r="O37" s="276"/>
      <c r="P37" s="328"/>
      <c r="Q37" s="329"/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40"/>
      <c r="J38" s="36"/>
      <c r="K38" s="19"/>
      <c r="L38" s="34">
        <v>29</v>
      </c>
      <c r="M38" s="340"/>
      <c r="N38" s="279" t="s">
        <v>112</v>
      </c>
      <c r="O38" s="276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40"/>
      <c r="J39" s="36"/>
      <c r="K39" s="19"/>
      <c r="L39" s="34">
        <v>30</v>
      </c>
      <c r="M39" s="341"/>
      <c r="N39" s="279" t="s">
        <v>114</v>
      </c>
      <c r="O39" s="276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40"/>
      <c r="J40" s="36"/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9" t="s">
        <v>121</v>
      </c>
      <c r="G42" s="278"/>
      <c r="H42" s="276"/>
      <c r="I42" s="40"/>
      <c r="J42" s="36"/>
      <c r="K42" s="19"/>
      <c r="L42" s="34">
        <v>1</v>
      </c>
      <c r="M42" s="279" t="s">
        <v>122</v>
      </c>
      <c r="N42" s="278"/>
      <c r="O42" s="276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9" t="s">
        <v>124</v>
      </c>
      <c r="G43" s="278"/>
      <c r="H43" s="276"/>
      <c r="I43" s="40"/>
      <c r="J43" s="36"/>
      <c r="K43" s="19"/>
      <c r="L43" s="34">
        <v>2</v>
      </c>
      <c r="M43" s="279" t="s">
        <v>125</v>
      </c>
      <c r="N43" s="278"/>
      <c r="O43" s="276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40"/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9" t="s">
        <v>222</v>
      </c>
      <c r="N98" s="276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9" t="s">
        <v>224</v>
      </c>
      <c r="N99" s="276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45"/>
      <c r="P102" s="40"/>
      <c r="Q102" s="35"/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45"/>
      <c r="P103" s="40"/>
      <c r="Q103" s="35"/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45"/>
      <c r="P104" s="40"/>
      <c r="Q104" s="35"/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40"/>
      <c r="P105" s="40"/>
      <c r="Q105" s="35"/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119"/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119"/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119"/>
    </row>
    <row r="185" spans="1:21" ht="12" thickBot="1" x14ac:dyDescent="0.25">
      <c r="B185" s="120">
        <v>4</v>
      </c>
      <c r="C185" s="230"/>
      <c r="D185" s="230"/>
      <c r="E185" s="230"/>
      <c r="F185" s="23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tabColor rgb="FFFF0000"/>
  </sheetPr>
  <dimension ref="A1:U185"/>
  <sheetViews>
    <sheetView topLeftCell="A91" workbookViewId="0">
      <selection activeCell="C19" sqref="C19:I1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Navakholo Summary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9" t="s">
        <v>43</v>
      </c>
      <c r="H8" s="278"/>
      <c r="I8" s="33">
        <f>SUM('Buchangu Dispensary:Upendo Clinic (Navakholo)'!I8)</f>
        <v>434</v>
      </c>
      <c r="J8" s="346">
        <f>SUM(I8:I9)</f>
        <v>985</v>
      </c>
      <c r="K8" s="19"/>
      <c r="L8" s="34">
        <v>1</v>
      </c>
      <c r="M8" s="279" t="s">
        <v>44</v>
      </c>
      <c r="N8" s="278"/>
      <c r="O8" s="278"/>
      <c r="P8" s="276"/>
      <c r="Q8" s="33">
        <f>SUM('Buchangu Dispensary:Upendo Clinic (Navakholo)'!Q8)</f>
        <v>208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9" t="s">
        <v>45</v>
      </c>
      <c r="H9" s="278"/>
      <c r="I9" s="33">
        <f>SUM('Buchangu Dispensary:Upendo Clinic (Navakholo)'!I9)</f>
        <v>551</v>
      </c>
      <c r="J9" s="347"/>
      <c r="K9" s="19"/>
      <c r="L9" s="34">
        <v>2</v>
      </c>
      <c r="M9" s="279" t="s">
        <v>46</v>
      </c>
      <c r="N9" s="278"/>
      <c r="O9" s="278"/>
      <c r="P9" s="276"/>
      <c r="Q9" s="33">
        <f>SUM('Buchangu Dispensary:Upendo Clinic (Navakholo)'!Q9)</f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9" t="s">
        <v>47</v>
      </c>
      <c r="D10" s="278"/>
      <c r="E10" s="278"/>
      <c r="F10" s="278"/>
      <c r="G10" s="278"/>
      <c r="H10" s="278"/>
      <c r="I10" s="276"/>
      <c r="J10" s="33">
        <f>SUM('Buchangu Dispensary:Upendo Clinic (Navakholo)'!J10)</f>
        <v>405</v>
      </c>
      <c r="K10" s="19"/>
      <c r="L10" s="34">
        <v>3</v>
      </c>
      <c r="M10" s="279" t="s">
        <v>48</v>
      </c>
      <c r="N10" s="278"/>
      <c r="O10" s="278"/>
      <c r="P10" s="276"/>
      <c r="Q10" s="33">
        <f>SUM('Buchangu Dispensary:Upendo Clinic (Navakholo)'!Q10)</f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9" t="s">
        <v>49</v>
      </c>
      <c r="D11" s="278"/>
      <c r="E11" s="278"/>
      <c r="F11" s="278"/>
      <c r="G11" s="278"/>
      <c r="H11" s="278"/>
      <c r="I11" s="276"/>
      <c r="J11" s="33">
        <f>SUM('Buchangu Dispensary:Upendo Clinic (Navakholo)'!J11)</f>
        <v>272</v>
      </c>
      <c r="K11" s="19"/>
      <c r="L11" s="34">
        <v>4</v>
      </c>
      <c r="M11" s="279" t="s">
        <v>50</v>
      </c>
      <c r="N11" s="278"/>
      <c r="O11" s="278"/>
      <c r="P11" s="276"/>
      <c r="Q11" s="33">
        <f>SUM('Buchangu Dispensary:Upendo Clinic (Navakholo)'!Q11)</f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9" t="s">
        <v>51</v>
      </c>
      <c r="D12" s="278"/>
      <c r="E12" s="278"/>
      <c r="F12" s="278"/>
      <c r="G12" s="278"/>
      <c r="H12" s="278"/>
      <c r="I12" s="276"/>
      <c r="J12" s="33">
        <f>SUM('Buchangu Dispensary:Upendo Clinic (Navakholo)'!J12)</f>
        <v>66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9" t="s">
        <v>53</v>
      </c>
      <c r="D13" s="278"/>
      <c r="E13" s="278"/>
      <c r="F13" s="278"/>
      <c r="G13" s="278"/>
      <c r="H13" s="278"/>
      <c r="I13" s="276"/>
      <c r="J13" s="33">
        <f>SUM('Buchangu Dispensary:Upendo Clinic (Navakholo)'!J13)</f>
        <v>114</v>
      </c>
      <c r="K13" s="19"/>
      <c r="L13" s="34">
        <v>6</v>
      </c>
      <c r="M13" s="279" t="s">
        <v>54</v>
      </c>
      <c r="N13" s="278"/>
      <c r="O13" s="278"/>
      <c r="P13" s="276"/>
      <c r="Q13" s="33">
        <f>SUM('Buchangu Dispensary:Upendo Clinic (Navakholo)'!Q13)</f>
        <v>210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9" t="s">
        <v>55</v>
      </c>
      <c r="D14" s="278"/>
      <c r="E14" s="278"/>
      <c r="F14" s="278"/>
      <c r="G14" s="278"/>
      <c r="H14" s="278"/>
      <c r="I14" s="276"/>
      <c r="J14" s="33">
        <f>SUM('Buchangu Dispensary:Upendo Clinic (Navakholo)'!J14)</f>
        <v>54</v>
      </c>
      <c r="K14" s="19"/>
      <c r="L14" s="34">
        <v>7</v>
      </c>
      <c r="M14" s="279" t="s">
        <v>56</v>
      </c>
      <c r="N14" s="278"/>
      <c r="O14" s="278"/>
      <c r="P14" s="276"/>
      <c r="Q14" s="33">
        <f>SUM('Buchangu Dispensary:Upendo Clinic (Navakholo)'!Q14)</f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9" t="s">
        <v>57</v>
      </c>
      <c r="D15" s="278"/>
      <c r="E15" s="278"/>
      <c r="F15" s="278"/>
      <c r="G15" s="278"/>
      <c r="H15" s="278"/>
      <c r="I15" s="276"/>
      <c r="J15" s="33">
        <f>SUM('Buchangu Dispensary:Upendo Clinic (Navakholo)'!J15)</f>
        <v>416</v>
      </c>
      <c r="K15" s="19"/>
      <c r="L15" s="34">
        <v>8</v>
      </c>
      <c r="M15" s="279" t="s">
        <v>58</v>
      </c>
      <c r="N15" s="278"/>
      <c r="O15" s="278"/>
      <c r="P15" s="276"/>
      <c r="Q15" s="33">
        <f>SUM('Buchangu Dispensary:Upendo Clinic (Navakholo)'!Q15)</f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9" t="s">
        <v>60</v>
      </c>
      <c r="H16" s="278"/>
      <c r="I16" s="276"/>
      <c r="J16" s="33">
        <f>SUM('Buchangu Dispensary:Upendo Clinic (Navakholo)'!J16)</f>
        <v>166</v>
      </c>
      <c r="K16" s="19"/>
      <c r="L16" s="34">
        <v>9</v>
      </c>
      <c r="M16" s="279" t="s">
        <v>61</v>
      </c>
      <c r="N16" s="278"/>
      <c r="O16" s="278"/>
      <c r="P16" s="276"/>
      <c r="Q16" s="33">
        <f>SUM('Buchangu Dispensary:Upendo Clinic (Navakholo)'!Q16)</f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9" t="s">
        <v>62</v>
      </c>
      <c r="H17" s="278"/>
      <c r="I17" s="276"/>
      <c r="J17" s="33">
        <f>SUM('Buchangu Dispensary:Upendo Clinic (Navakholo)'!J17)</f>
        <v>4</v>
      </c>
      <c r="K17" s="19"/>
      <c r="L17" s="34">
        <v>10</v>
      </c>
      <c r="M17" s="279" t="s">
        <v>63</v>
      </c>
      <c r="N17" s="278"/>
      <c r="O17" s="278"/>
      <c r="P17" s="276"/>
      <c r="Q17" s="33">
        <f>SUM('Buchangu Dispensary:Upendo Clinic (Navakholo)'!Q17)</f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9" t="s">
        <v>64</v>
      </c>
      <c r="D18" s="278"/>
      <c r="E18" s="278"/>
      <c r="F18" s="278"/>
      <c r="G18" s="278"/>
      <c r="H18" s="278"/>
      <c r="I18" s="276"/>
      <c r="J18" s="33">
        <f>SUM('Buchangu Dispensary:Upendo Clinic (Navakholo)'!J18)</f>
        <v>149</v>
      </c>
      <c r="K18" s="19"/>
      <c r="L18" s="34">
        <v>11</v>
      </c>
      <c r="M18" s="279" t="s">
        <v>65</v>
      </c>
      <c r="N18" s="278"/>
      <c r="O18" s="278"/>
      <c r="P18" s="276"/>
      <c r="Q18" s="33">
        <f>SUM('Buchangu Dispensary:Upendo Clinic (Navakholo)'!Q18)</f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9" t="s">
        <v>66</v>
      </c>
      <c r="D19" s="278"/>
      <c r="E19" s="278"/>
      <c r="F19" s="278"/>
      <c r="G19" s="278"/>
      <c r="H19" s="278"/>
      <c r="I19" s="276"/>
      <c r="J19" s="33">
        <f>SUM('Buchangu Dispensary:Upendo Clinic (Navakholo)'!J19)</f>
        <v>388</v>
      </c>
      <c r="K19" s="19"/>
      <c r="L19" s="34">
        <v>12</v>
      </c>
      <c r="M19" s="279" t="s">
        <v>67</v>
      </c>
      <c r="N19" s="278"/>
      <c r="O19" s="278"/>
      <c r="P19" s="276"/>
      <c r="Q19" s="33">
        <f>SUM('Buchangu Dispensary:Upendo Clinic (Navakholo)'!Q19)</f>
        <v>36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9" t="s">
        <v>68</v>
      </c>
      <c r="D20" s="278"/>
      <c r="E20" s="278"/>
      <c r="F20" s="278"/>
      <c r="G20" s="278"/>
      <c r="H20" s="278"/>
      <c r="I20" s="276"/>
      <c r="J20" s="33">
        <f>SUM('Buchangu Dispensary:Upendo Clinic (Navakholo)'!J20)</f>
        <v>197</v>
      </c>
      <c r="K20" s="19"/>
      <c r="L20" s="34">
        <v>13</v>
      </c>
      <c r="M20" s="279" t="s">
        <v>69</v>
      </c>
      <c r="N20" s="278"/>
      <c r="O20" s="278"/>
      <c r="P20" s="276"/>
      <c r="Q20" s="33">
        <f>SUM('Buchangu Dispensary:Upendo Clinic (Navakholo)'!Q20)</f>
        <v>2</v>
      </c>
    </row>
    <row r="21" spans="2:21" x14ac:dyDescent="0.2">
      <c r="B21" s="32">
        <v>14</v>
      </c>
      <c r="C21" s="279" t="s">
        <v>70</v>
      </c>
      <c r="D21" s="278"/>
      <c r="E21" s="278"/>
      <c r="F21" s="278"/>
      <c r="G21" s="278"/>
      <c r="H21" s="278"/>
      <c r="I21" s="276"/>
      <c r="J21" s="33">
        <f>SUM('Buchangu Dispensary:Upendo Clinic (Navakholo)'!J21)</f>
        <v>0</v>
      </c>
      <c r="K21" s="19"/>
      <c r="L21" s="34">
        <v>14</v>
      </c>
      <c r="M21" s="279" t="s">
        <v>71</v>
      </c>
      <c r="N21" s="278"/>
      <c r="O21" s="278"/>
      <c r="P21" s="276"/>
      <c r="Q21" s="33">
        <f>SUM('Buchangu Dispensary:Upendo Clinic (Navakholo)'!Q21)</f>
        <v>195</v>
      </c>
    </row>
    <row r="22" spans="2:21" x14ac:dyDescent="0.2">
      <c r="B22" s="32">
        <v>15</v>
      </c>
      <c r="C22" s="279" t="s">
        <v>72</v>
      </c>
      <c r="D22" s="278"/>
      <c r="E22" s="278"/>
      <c r="F22" s="278"/>
      <c r="G22" s="278"/>
      <c r="H22" s="278"/>
      <c r="I22" s="276"/>
      <c r="J22" s="33">
        <f>SUM('Buchangu Dispensary:Upendo Clinic (Navakholo)'!J22)</f>
        <v>30</v>
      </c>
      <c r="K22" s="19"/>
      <c r="L22" s="34">
        <v>15</v>
      </c>
      <c r="M22" s="279" t="s">
        <v>73</v>
      </c>
      <c r="N22" s="278"/>
      <c r="O22" s="278"/>
      <c r="P22" s="276"/>
      <c r="Q22" s="33">
        <f>SUM('Buchangu Dispensary:Upendo Clinic (Navakholo)'!Q22)</f>
        <v>209</v>
      </c>
    </row>
    <row r="23" spans="2:21" x14ac:dyDescent="0.2">
      <c r="B23" s="32">
        <v>16</v>
      </c>
      <c r="C23" s="279" t="s">
        <v>74</v>
      </c>
      <c r="D23" s="278"/>
      <c r="E23" s="278"/>
      <c r="F23" s="278"/>
      <c r="G23" s="278"/>
      <c r="H23" s="278"/>
      <c r="I23" s="276"/>
      <c r="J23" s="33">
        <f>SUM('Buchangu Dispensary:Upendo Clinic (Navakholo)'!J23)</f>
        <v>139</v>
      </c>
      <c r="K23" s="19"/>
      <c r="L23" s="34">
        <v>16</v>
      </c>
      <c r="M23" s="279" t="s">
        <v>75</v>
      </c>
      <c r="N23" s="278"/>
      <c r="O23" s="278"/>
      <c r="P23" s="276"/>
      <c r="Q23" s="33">
        <f>SUM('Buchangu Dispensary:Upendo Clinic (Navakholo)'!Q23)</f>
        <v>1</v>
      </c>
    </row>
    <row r="24" spans="2:21" x14ac:dyDescent="0.2">
      <c r="B24" s="32">
        <v>17</v>
      </c>
      <c r="C24" s="279" t="s">
        <v>76</v>
      </c>
      <c r="D24" s="278"/>
      <c r="E24" s="278"/>
      <c r="F24" s="278"/>
      <c r="G24" s="278"/>
      <c r="H24" s="278"/>
      <c r="I24" s="276"/>
      <c r="J24" s="33">
        <f>SUM('Buchangu Dispensary:Upendo Clinic (Navakholo)'!J24)</f>
        <v>139</v>
      </c>
      <c r="K24" s="19"/>
      <c r="L24" s="34">
        <v>17</v>
      </c>
      <c r="M24" s="279" t="s">
        <v>77</v>
      </c>
      <c r="N24" s="278"/>
      <c r="O24" s="278"/>
      <c r="P24" s="276"/>
      <c r="Q24" s="33">
        <f>SUM('Buchangu Dispensary:Upendo Clinic (Navakholo)'!Q24)</f>
        <v>0</v>
      </c>
    </row>
    <row r="25" spans="2:21" x14ac:dyDescent="0.2">
      <c r="B25" s="32">
        <v>18</v>
      </c>
      <c r="C25" s="279" t="s">
        <v>78</v>
      </c>
      <c r="D25" s="278"/>
      <c r="E25" s="278"/>
      <c r="F25" s="278"/>
      <c r="G25" s="278"/>
      <c r="H25" s="278"/>
      <c r="I25" s="276"/>
      <c r="J25" s="33">
        <f>SUM('Buchangu Dispensary:Upendo Clinic (Navakholo)'!J25)</f>
        <v>466</v>
      </c>
      <c r="K25" s="19"/>
      <c r="L25" s="34">
        <v>18</v>
      </c>
      <c r="M25" s="279" t="s">
        <v>79</v>
      </c>
      <c r="N25" s="278"/>
      <c r="O25" s="278"/>
      <c r="P25" s="276"/>
      <c r="Q25" s="33">
        <f>SUM('Buchangu Dispensary:Upendo Clinic (Navakholo)'!Q25)</f>
        <v>0</v>
      </c>
    </row>
    <row r="26" spans="2:21" x14ac:dyDescent="0.2">
      <c r="B26" s="275"/>
      <c r="C26" s="278"/>
      <c r="D26" s="278"/>
      <c r="E26" s="278"/>
      <c r="F26" s="278"/>
      <c r="G26" s="278"/>
      <c r="H26" s="278"/>
      <c r="I26" s="278"/>
      <c r="J26" s="276"/>
      <c r="K26" s="19"/>
      <c r="L26" s="34">
        <v>19</v>
      </c>
      <c r="M26" s="279" t="s">
        <v>80</v>
      </c>
      <c r="N26" s="278"/>
      <c r="O26" s="278"/>
      <c r="P26" s="276"/>
      <c r="Q26" s="33">
        <f>SUM('Buchangu Dispensary:Upendo Clinic (Navakholo)'!Q26)</f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9" t="s">
        <v>86</v>
      </c>
      <c r="N27" s="278"/>
      <c r="O27" s="278"/>
      <c r="P27" s="276"/>
      <c r="Q27" s="33">
        <f>SUM('Buchangu Dispensary:Upendo Clinic (Navakholo)'!Q27)</f>
        <v>0</v>
      </c>
    </row>
    <row r="28" spans="2:21" x14ac:dyDescent="0.2">
      <c r="B28" s="32">
        <v>1</v>
      </c>
      <c r="C28" s="279" t="s">
        <v>87</v>
      </c>
      <c r="D28" s="278"/>
      <c r="E28" s="278"/>
      <c r="F28" s="276"/>
      <c r="G28" s="33">
        <f>SUM('Buchangu Dispensary:Upendo Clinic (Navakholo)'!G28)</f>
        <v>0</v>
      </c>
      <c r="H28" s="33">
        <f>SUM('Buchangu Dispensary:Upendo Clinic (Navakholo)'!H28)</f>
        <v>0</v>
      </c>
      <c r="I28" s="33">
        <f>SUM('Buchangu Dispensary:Upendo Clinic (Navakholo)'!I28)</f>
        <v>0</v>
      </c>
      <c r="J28" s="33">
        <f>SUM('Buchangu Dispensary:Upendo Clinic (Navakholo)'!J28)</f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9" t="s">
        <v>91</v>
      </c>
      <c r="D29" s="278"/>
      <c r="E29" s="278"/>
      <c r="F29" s="276"/>
      <c r="G29" s="33">
        <f>SUM('Buchangu Dispensary:Upendo Clinic (Navakholo)'!G29)</f>
        <v>0</v>
      </c>
      <c r="H29" s="33">
        <f>SUM('Buchangu Dispensary:Upendo Clinic (Navakholo)'!H29)</f>
        <v>0</v>
      </c>
      <c r="I29" s="33">
        <f>SUM('Buchangu Dispensary:Upendo Clinic (Navakholo)'!I29)</f>
        <v>0</v>
      </c>
      <c r="J29" s="33">
        <f>SUM('Buchangu Dispensary:Upendo Clinic (Navakholo)'!J29)</f>
        <v>0</v>
      </c>
      <c r="K29" s="19"/>
      <c r="L29" s="34">
        <v>21</v>
      </c>
      <c r="M29" s="279" t="s">
        <v>92</v>
      </c>
      <c r="N29" s="278"/>
      <c r="O29" s="276"/>
      <c r="P29" s="33">
        <f>SUM('Buchangu Dispensary:Upendo Clinic (Navakholo)'!P29)</f>
        <v>0</v>
      </c>
      <c r="Q29" s="33">
        <f>SUM('Buchangu Dispensary:Upendo Clinic (Navakholo)'!Q29)</f>
        <v>0</v>
      </c>
    </row>
    <row r="30" spans="2:21" x14ac:dyDescent="0.2">
      <c r="B30" s="32">
        <v>3</v>
      </c>
      <c r="C30" s="279" t="s">
        <v>93</v>
      </c>
      <c r="D30" s="278"/>
      <c r="E30" s="278"/>
      <c r="F30" s="276"/>
      <c r="G30" s="33">
        <f>SUM('Buchangu Dispensary:Upendo Clinic (Navakholo)'!G30)</f>
        <v>0</v>
      </c>
      <c r="H30" s="33">
        <f>SUM('Buchangu Dispensary:Upendo Clinic (Navakholo)'!H30)</f>
        <v>0</v>
      </c>
      <c r="I30" s="33">
        <f>SUM('Buchangu Dispensary:Upendo Clinic (Navakholo)'!I30)</f>
        <v>0</v>
      </c>
      <c r="J30" s="33">
        <f>SUM('Buchangu Dispensary:Upendo Clinic (Navakholo)'!J30)</f>
        <v>0</v>
      </c>
      <c r="K30" s="19"/>
      <c r="L30" s="34">
        <v>22</v>
      </c>
      <c r="M30" s="279" t="s">
        <v>94</v>
      </c>
      <c r="N30" s="278"/>
      <c r="O30" s="276"/>
      <c r="P30" s="33">
        <f>SUM('Buchangu Dispensary:Upendo Clinic (Navakholo)'!P30)</f>
        <v>0</v>
      </c>
      <c r="Q30" s="33">
        <f>SUM('Buchangu Dispensary:Upendo Clinic (Navakholo)'!Q30)</f>
        <v>0</v>
      </c>
    </row>
    <row r="31" spans="2:21" x14ac:dyDescent="0.2">
      <c r="B31" s="32">
        <v>4</v>
      </c>
      <c r="C31" s="279" t="s">
        <v>95</v>
      </c>
      <c r="D31" s="278"/>
      <c r="E31" s="278"/>
      <c r="F31" s="276"/>
      <c r="G31" s="33">
        <f>SUM('Buchangu Dispensary:Upendo Clinic (Navakholo)'!G31)</f>
        <v>0</v>
      </c>
      <c r="H31" s="33">
        <f>SUM('Buchangu Dispensary:Upendo Clinic (Navakholo)'!H31)</f>
        <v>0</v>
      </c>
      <c r="I31" s="33">
        <f>SUM('Buchangu Dispensary:Upendo Clinic (Navakholo)'!I31)</f>
        <v>0</v>
      </c>
      <c r="J31" s="33">
        <f>SUM('Buchangu Dispensary:Upendo Clinic (Navakholo)'!J31)</f>
        <v>0</v>
      </c>
      <c r="K31" s="19"/>
      <c r="L31" s="34">
        <v>23</v>
      </c>
      <c r="M31" s="279" t="s">
        <v>96</v>
      </c>
      <c r="N31" s="278"/>
      <c r="O31" s="276"/>
      <c r="P31" s="33">
        <f>SUM('Buchangu Dispensary:Upendo Clinic (Navakholo)'!P31)</f>
        <v>0</v>
      </c>
      <c r="Q31" s="33">
        <f>SUM('Buchangu Dispensary:Upendo Clinic (Navakholo)'!Q31)</f>
        <v>0</v>
      </c>
    </row>
    <row r="32" spans="2:21" x14ac:dyDescent="0.2">
      <c r="B32" s="32">
        <v>5</v>
      </c>
      <c r="C32" s="279" t="s">
        <v>97</v>
      </c>
      <c r="D32" s="278"/>
      <c r="E32" s="278"/>
      <c r="F32" s="276"/>
      <c r="G32" s="33">
        <f>SUM('Buchangu Dispensary:Upendo Clinic (Navakholo)'!G32)</f>
        <v>0</v>
      </c>
      <c r="H32" s="33">
        <f>SUM('Buchangu Dispensary:Upendo Clinic (Navakholo)'!H32)</f>
        <v>0</v>
      </c>
      <c r="I32" s="33">
        <f>SUM('Buchangu Dispensary:Upendo Clinic (Navakholo)'!I32)</f>
        <v>0</v>
      </c>
      <c r="J32" s="33">
        <f>SUM('Buchangu Dispensary:Upendo Clinic (Navakholo)'!J32)</f>
        <v>0</v>
      </c>
      <c r="K32" s="19"/>
      <c r="L32" s="34">
        <v>24</v>
      </c>
      <c r="M32" s="279" t="s">
        <v>98</v>
      </c>
      <c r="N32" s="278"/>
      <c r="O32" s="276"/>
      <c r="P32" s="33">
        <f>SUM('Buchangu Dispensary:Upendo Clinic (Navakholo)'!P32)</f>
        <v>0</v>
      </c>
      <c r="Q32" s="33">
        <f>SUM('Buchangu Dispensary:Upendo Clinic (Navakholo)'!Q32)</f>
        <v>0</v>
      </c>
    </row>
    <row r="33" spans="2:17" x14ac:dyDescent="0.2">
      <c r="B33" s="32">
        <v>6</v>
      </c>
      <c r="C33" s="279" t="s">
        <v>99</v>
      </c>
      <c r="D33" s="278"/>
      <c r="E33" s="278"/>
      <c r="F33" s="276"/>
      <c r="G33" s="33">
        <f>SUM('Buchangu Dispensary:Upendo Clinic (Navakholo)'!G33)</f>
        <v>0</v>
      </c>
      <c r="H33" s="33">
        <f>SUM('Buchangu Dispensary:Upendo Clinic (Navakholo)'!H33)</f>
        <v>0</v>
      </c>
      <c r="I33" s="33">
        <f>SUM('Buchangu Dispensary:Upendo Clinic (Navakholo)'!I33)</f>
        <v>0</v>
      </c>
      <c r="J33" s="33">
        <f>SUM('Buchangu Dispensary:Upendo Clinic (Navakholo)'!J33)</f>
        <v>0</v>
      </c>
      <c r="K33" s="19"/>
      <c r="L33" s="34">
        <v>25</v>
      </c>
      <c r="M33" s="279" t="s">
        <v>100</v>
      </c>
      <c r="N33" s="278"/>
      <c r="O33" s="276"/>
      <c r="P33" s="33">
        <f>SUM('Buchangu Dispensary:Upendo Clinic (Navakholo)'!P33)</f>
        <v>0</v>
      </c>
      <c r="Q33" s="33">
        <f>SUM('Buchangu Dispensary:Upendo Clinic (Navakholo)'!Q33)</f>
        <v>0</v>
      </c>
    </row>
    <row r="34" spans="2:17" x14ac:dyDescent="0.2">
      <c r="B34" s="275"/>
      <c r="C34" s="278"/>
      <c r="D34" s="278"/>
      <c r="E34" s="278"/>
      <c r="F34" s="278"/>
      <c r="G34" s="278"/>
      <c r="H34" s="278"/>
      <c r="I34" s="278"/>
      <c r="J34" s="276"/>
      <c r="K34" s="19"/>
      <c r="L34" s="34">
        <v>26</v>
      </c>
      <c r="M34" s="279" t="s">
        <v>101</v>
      </c>
      <c r="N34" s="278"/>
      <c r="O34" s="276"/>
      <c r="P34" s="33">
        <f>SUM('Buchangu Dispensary:Upendo Clinic (Navakholo)'!P34)</f>
        <v>0</v>
      </c>
      <c r="Q34" s="33">
        <f>SUM('Buchangu Dispensary:Upendo Clinic (Navakholo)'!Q34)</f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9"/>
      <c r="M35" s="278"/>
      <c r="N35" s="278"/>
      <c r="O35" s="276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9" t="s">
        <v>106</v>
      </c>
      <c r="G36" s="278"/>
      <c r="H36" s="276"/>
      <c r="I36" s="33">
        <f>SUM('Buchangu Dispensary:Upendo Clinic (Navakholo)'!I36)</f>
        <v>2</v>
      </c>
      <c r="J36" s="33">
        <f>SUM('Buchangu Dispensary:Upendo Clinic (Navakholo)'!J36)</f>
        <v>0</v>
      </c>
      <c r="K36" s="19"/>
      <c r="L36" s="34">
        <v>27</v>
      </c>
      <c r="M36" s="339" t="s">
        <v>107</v>
      </c>
      <c r="N36" s="279" t="s">
        <v>108</v>
      </c>
      <c r="O36" s="276"/>
      <c r="P36" s="328">
        <f>SUM('Buchangu Dispensary:Upendo Clinic (Navakholo)'!P36)</f>
        <v>0</v>
      </c>
      <c r="Q36" s="329">
        <f>SUM('Buchangu Dispensary:Upendo Clinic (Navakholo)'!Q36)</f>
        <v>0</v>
      </c>
    </row>
    <row r="37" spans="2:17" x14ac:dyDescent="0.2">
      <c r="B37" s="32">
        <v>2</v>
      </c>
      <c r="C37" s="333"/>
      <c r="D37" s="334"/>
      <c r="E37" s="335"/>
      <c r="F37" s="279" t="s">
        <v>109</v>
      </c>
      <c r="G37" s="278"/>
      <c r="H37" s="276"/>
      <c r="I37" s="33">
        <f>SUM('Buchangu Dispensary:Upendo Clinic (Navakholo)'!I37)</f>
        <v>5</v>
      </c>
      <c r="J37" s="33">
        <f>SUM('Buchangu Dispensary:Upendo Clinic (Navakholo)'!J37)</f>
        <v>16</v>
      </c>
      <c r="K37" s="19"/>
      <c r="L37" s="34">
        <v>28</v>
      </c>
      <c r="M37" s="340"/>
      <c r="N37" s="279" t="s">
        <v>110</v>
      </c>
      <c r="O37" s="276"/>
      <c r="P37" s="328">
        <f>SUM('Buchangu Dispensary:Upendo Clinic (Navakholo)'!P37)</f>
        <v>4</v>
      </c>
      <c r="Q37" s="329">
        <f>SUM('Buchangu Dispensary:Upendo Clinic (Navakholo)'!Q37)</f>
        <v>0</v>
      </c>
    </row>
    <row r="38" spans="2:17" x14ac:dyDescent="0.2">
      <c r="B38" s="32">
        <v>3</v>
      </c>
      <c r="C38" s="336"/>
      <c r="D38" s="337"/>
      <c r="E38" s="338"/>
      <c r="F38" s="279" t="s">
        <v>111</v>
      </c>
      <c r="G38" s="278"/>
      <c r="H38" s="276"/>
      <c r="I38" s="33">
        <f>SUM('Buchangu Dispensary:Upendo Clinic (Navakholo)'!I38)</f>
        <v>6</v>
      </c>
      <c r="J38" s="33">
        <f>SUM('Buchangu Dispensary:Upendo Clinic (Navakholo)'!J38)</f>
        <v>14</v>
      </c>
      <c r="K38" s="19"/>
      <c r="L38" s="34">
        <v>29</v>
      </c>
      <c r="M38" s="340"/>
      <c r="N38" s="279" t="s">
        <v>112</v>
      </c>
      <c r="O38" s="276"/>
      <c r="P38" s="328">
        <f>SUM('Buchangu Dispensary:Upendo Clinic (Navakholo)'!P38)</f>
        <v>4</v>
      </c>
      <c r="Q38" s="329">
        <f>SUM('Buchangu Dispensary:Upendo Clinic (Navakholo)'!Q38)</f>
        <v>0</v>
      </c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9"/>
      <c r="G39" s="278"/>
      <c r="H39" s="276"/>
      <c r="I39" s="33">
        <f>SUM('Buchangu Dispensary:Upendo Clinic (Navakholo)'!I39)</f>
        <v>20</v>
      </c>
      <c r="J39" s="33">
        <f>SUM('Buchangu Dispensary:Upendo Clinic (Navakholo)'!J39)</f>
        <v>114</v>
      </c>
      <c r="K39" s="19"/>
      <c r="L39" s="34">
        <v>30</v>
      </c>
      <c r="M39" s="341"/>
      <c r="N39" s="279" t="s">
        <v>114</v>
      </c>
      <c r="O39" s="276"/>
      <c r="P39" s="328">
        <f>SUM('Buchangu Dispensary:Upendo Clinic (Navakholo)'!P39)</f>
        <v>9</v>
      </c>
      <c r="Q39" s="329">
        <f>SUM('Buchangu Dispensary:Upendo Clinic (Navakholo)'!Q39)</f>
        <v>0</v>
      </c>
    </row>
    <row r="40" spans="2:17" x14ac:dyDescent="0.2">
      <c r="B40" s="32">
        <v>5</v>
      </c>
      <c r="C40" s="44" t="s">
        <v>115</v>
      </c>
      <c r="D40" s="45"/>
      <c r="E40" s="46"/>
      <c r="F40" s="279" t="s">
        <v>116</v>
      </c>
      <c r="G40" s="278"/>
      <c r="H40" s="276"/>
      <c r="I40" s="33">
        <f>SUM('Buchangu Dispensary:Upendo Clinic (Navakholo)'!I40)</f>
        <v>317</v>
      </c>
      <c r="J40" s="33">
        <f>SUM('Buchangu Dispensary:Upendo Clinic (Navakholo)'!J40)</f>
        <v>76</v>
      </c>
      <c r="K40" s="19"/>
      <c r="L40" s="279"/>
      <c r="M40" s="278"/>
      <c r="N40" s="278"/>
      <c r="O40" s="278"/>
      <c r="P40" s="278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9" t="s">
        <v>118</v>
      </c>
      <c r="G41" s="278"/>
      <c r="H41" s="276"/>
      <c r="I41" s="33">
        <f>SUM('Buchangu Dispensary:Upendo Clinic (Navakholo)'!I41)</f>
        <v>292</v>
      </c>
      <c r="J41" s="33">
        <f>SUM('Buchangu Dispensary:Upendo Clinic (Navakholo)'!J41)</f>
        <v>72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33">
        <f>SUM('Buchangu Dispensary:Upendo Clinic (Navakholo)'!D42)</f>
        <v>5</v>
      </c>
      <c r="E42" s="33">
        <f>SUM('Buchangu Dispensary:Upendo Clinic (Navakholo)'!E42)</f>
        <v>0</v>
      </c>
      <c r="F42" s="279" t="s">
        <v>121</v>
      </c>
      <c r="G42" s="278"/>
      <c r="H42" s="276"/>
      <c r="I42" s="33">
        <f>SUM('Buchangu Dispensary:Upendo Clinic (Navakholo)'!I42)</f>
        <v>0</v>
      </c>
      <c r="J42" s="33">
        <f>SUM('Buchangu Dispensary:Upendo Clinic (Navakholo)'!J42)</f>
        <v>13</v>
      </c>
      <c r="K42" s="19"/>
      <c r="L42" s="34">
        <v>1</v>
      </c>
      <c r="M42" s="279" t="s">
        <v>122</v>
      </c>
      <c r="N42" s="278"/>
      <c r="O42" s="276"/>
      <c r="P42" s="328">
        <f>SUM('Buchangu Dispensary:Upendo Clinic (Navakholo)'!P42)</f>
        <v>1</v>
      </c>
      <c r="Q42" s="329">
        <f>SUM('Buchangu Dispensary:Upendo Clinic (Navakholo)'!Q42)</f>
        <v>0</v>
      </c>
    </row>
    <row r="43" spans="2:17" x14ac:dyDescent="0.2">
      <c r="B43" s="32">
        <v>8</v>
      </c>
      <c r="C43" s="44" t="s">
        <v>123</v>
      </c>
      <c r="D43" s="33">
        <f>SUM('Buchangu Dispensary:Upendo Clinic (Navakholo)'!D43)</f>
        <v>0</v>
      </c>
      <c r="E43" s="33">
        <f>SUM('Buchangu Dispensary:Upendo Clinic (Navakholo)'!E43)</f>
        <v>0</v>
      </c>
      <c r="F43" s="279" t="s">
        <v>124</v>
      </c>
      <c r="G43" s="278"/>
      <c r="H43" s="276"/>
      <c r="I43" s="33">
        <f>SUM('Buchangu Dispensary:Upendo Clinic (Navakholo)'!I43)</f>
        <v>6</v>
      </c>
      <c r="J43" s="33">
        <f>SUM('Buchangu Dispensary:Upendo Clinic (Navakholo)'!J43)</f>
        <v>0</v>
      </c>
      <c r="K43" s="19"/>
      <c r="L43" s="34">
        <v>2</v>
      </c>
      <c r="M43" s="279" t="s">
        <v>125</v>
      </c>
      <c r="N43" s="278"/>
      <c r="O43" s="276"/>
      <c r="P43" s="328">
        <f>SUM('Buchangu Dispensary:Upendo Clinic (Navakholo)'!P43)</f>
        <v>1</v>
      </c>
      <c r="Q43" s="329">
        <f>SUM('Buchangu Dispensary:Upendo Clinic (Navakholo)'!Q43)</f>
        <v>0</v>
      </c>
    </row>
    <row r="44" spans="2:17" x14ac:dyDescent="0.2">
      <c r="B44" s="32">
        <v>9</v>
      </c>
      <c r="C44" s="325" t="s">
        <v>126</v>
      </c>
      <c r="D44" s="284"/>
      <c r="E44" s="285"/>
      <c r="F44" s="279" t="s">
        <v>127</v>
      </c>
      <c r="G44" s="278"/>
      <c r="H44" s="276"/>
      <c r="I44" s="33">
        <f>SUM('Buchangu Dispensary:Upendo Clinic (Navakholo)'!I44)</f>
        <v>432</v>
      </c>
      <c r="J44" s="47"/>
      <c r="K44" s="19"/>
      <c r="L44" s="279"/>
      <c r="M44" s="278"/>
      <c r="N44" s="278"/>
      <c r="O44" s="278"/>
      <c r="P44" s="278"/>
      <c r="Q44" s="300"/>
    </row>
    <row r="45" spans="2:17" x14ac:dyDescent="0.2">
      <c r="B45" s="32">
        <v>10</v>
      </c>
      <c r="C45" s="326"/>
      <c r="D45" s="287"/>
      <c r="E45" s="288"/>
      <c r="F45" s="279" t="s">
        <v>128</v>
      </c>
      <c r="G45" s="278"/>
      <c r="H45" s="276"/>
      <c r="I45" s="33">
        <f>SUM('Buchangu Dispensary:Upendo Clinic (Navakholo)'!I45)</f>
        <v>4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9" t="s">
        <v>130</v>
      </c>
      <c r="D46" s="278"/>
      <c r="E46" s="278"/>
      <c r="F46" s="278"/>
      <c r="G46" s="278"/>
      <c r="H46" s="276"/>
      <c r="I46" s="33">
        <f>SUM('Buchangu Dispensary:Upendo Clinic (Navakholo)'!I46)</f>
        <v>0</v>
      </c>
      <c r="J46" s="33">
        <f>SUM('Buchangu Dispensary:Upendo Clinic (Navakholo)'!J46)</f>
        <v>2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1089</v>
      </c>
      <c r="J47" s="49">
        <f>SUM(J36:J43,J46,E42:E43)</f>
        <v>307</v>
      </c>
      <c r="K47" s="19"/>
      <c r="L47" s="34">
        <v>1</v>
      </c>
      <c r="M47" s="301" t="s">
        <v>135</v>
      </c>
      <c r="N47" s="34" t="s">
        <v>136</v>
      </c>
      <c r="O47" s="33">
        <f>SUM('Buchangu Dispensary:Upendo Clinic (Navakholo)'!O47)</f>
        <v>777</v>
      </c>
      <c r="P47" s="33">
        <f>SUM('Buchangu Dispensary:Upendo Clinic (Navakholo)'!P47)</f>
        <v>631</v>
      </c>
      <c r="Q47" s="50">
        <f>IF(ISBLANK(O47),"",SUM(O47:P47))</f>
        <v>1408</v>
      </c>
    </row>
    <row r="48" spans="2:17" x14ac:dyDescent="0.2">
      <c r="B48" s="32">
        <v>13</v>
      </c>
      <c r="C48" s="279" t="s">
        <v>137</v>
      </c>
      <c r="D48" s="278"/>
      <c r="E48" s="278"/>
      <c r="F48" s="278"/>
      <c r="G48" s="278"/>
      <c r="H48" s="276"/>
      <c r="I48" s="33">
        <f>SUM('Buchangu Dispensary:Upendo Clinic (Navakholo)'!I48)</f>
        <v>0</v>
      </c>
      <c r="J48" s="33">
        <f>SUM('Buchangu Dispensary:Upendo Clinic (Navakholo)'!J48)</f>
        <v>0</v>
      </c>
      <c r="K48" s="19"/>
      <c r="L48" s="34">
        <v>2</v>
      </c>
      <c r="M48" s="302"/>
      <c r="N48" s="34" t="s">
        <v>138</v>
      </c>
      <c r="O48" s="33">
        <f>SUM('Buchangu Dispensary:Upendo Clinic (Navakholo)'!O48)</f>
        <v>10</v>
      </c>
      <c r="P48" s="33">
        <f>SUM('Buchangu Dispensary:Upendo Clinic (Navakholo)'!P48)</f>
        <v>5</v>
      </c>
      <c r="Q48" s="50">
        <f t="shared" ref="Q48:Q68" si="1">IF(ISBLANK(O48),"",SUM(O48:P48))</f>
        <v>15</v>
      </c>
    </row>
    <row r="49" spans="2:17" x14ac:dyDescent="0.2">
      <c r="B49" s="32">
        <v>14</v>
      </c>
      <c r="C49" s="279" t="s">
        <v>139</v>
      </c>
      <c r="D49" s="278"/>
      <c r="E49" s="278"/>
      <c r="F49" s="278"/>
      <c r="G49" s="278"/>
      <c r="H49" s="276"/>
      <c r="I49" s="33">
        <f>SUM('Buchangu Dispensary:Upendo Clinic (Navakholo)'!I49)</f>
        <v>27</v>
      </c>
      <c r="J49" s="33">
        <f>SUM('Buchangu Dispensary:Upendo Clinic (Navakholo)'!J49)</f>
        <v>0</v>
      </c>
      <c r="K49" s="19"/>
      <c r="L49" s="34">
        <v>3</v>
      </c>
      <c r="M49" s="302"/>
      <c r="N49" s="34" t="s">
        <v>140</v>
      </c>
      <c r="O49" s="33">
        <f>SUM('Buchangu Dispensary:Upendo Clinic (Navakholo)'!O49)</f>
        <v>2</v>
      </c>
      <c r="P49" s="33">
        <f>SUM('Buchangu Dispensary:Upendo Clinic (Navakholo)'!P49)</f>
        <v>0</v>
      </c>
      <c r="Q49" s="50">
        <f t="shared" si="1"/>
        <v>2</v>
      </c>
    </row>
    <row r="50" spans="2:17" x14ac:dyDescent="0.2">
      <c r="B50" s="32">
        <v>15</v>
      </c>
      <c r="C50" s="279" t="s">
        <v>141</v>
      </c>
      <c r="D50" s="278"/>
      <c r="E50" s="278"/>
      <c r="F50" s="278"/>
      <c r="G50" s="278"/>
      <c r="H50" s="276"/>
      <c r="I50" s="33">
        <f>SUM('Buchangu Dispensary:Upendo Clinic (Navakholo)'!I50)</f>
        <v>68</v>
      </c>
      <c r="J50" s="33">
        <f>SUM('Buchangu Dispensary:Upendo Clinic (Navakholo)'!J50)</f>
        <v>0</v>
      </c>
      <c r="K50" s="19"/>
      <c r="L50" s="34">
        <v>4</v>
      </c>
      <c r="M50" s="302"/>
      <c r="N50" s="34" t="s">
        <v>142</v>
      </c>
      <c r="O50" s="33">
        <f>SUM('Buchangu Dispensary:Upendo Clinic (Navakholo)'!O50)</f>
        <v>5</v>
      </c>
      <c r="P50" s="33">
        <f>SUM('Buchangu Dispensary:Upendo Clinic (Navakholo)'!P50)</f>
        <v>5</v>
      </c>
      <c r="Q50" s="50">
        <f t="shared" si="1"/>
        <v>10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33">
        <f>SUM('Buchangu Dispensary:Upendo Clinic (Navakholo)'!I51)</f>
        <v>0</v>
      </c>
      <c r="J51" s="47"/>
      <c r="K51" s="19"/>
      <c r="L51" s="34">
        <v>5</v>
      </c>
      <c r="M51" s="302"/>
      <c r="N51" s="34" t="s">
        <v>144</v>
      </c>
      <c r="O51" s="33">
        <f>SUM('Buchangu Dispensary:Upendo Clinic (Navakholo)'!O51)</f>
        <v>2</v>
      </c>
      <c r="P51" s="33">
        <f>SUM('Buchangu Dispensary:Upendo Clinic (Navakholo)'!P51)</f>
        <v>6</v>
      </c>
      <c r="Q51" s="50">
        <f t="shared" si="1"/>
        <v>8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33">
        <f>SUM('Buchangu Dispensary:Upendo Clinic (Navakholo)'!I52)</f>
        <v>44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796</v>
      </c>
      <c r="P52" s="48">
        <f>IF(ISBLANK(P47),"",SUM(P47:P51))</f>
        <v>647</v>
      </c>
      <c r="Q52" s="50">
        <f t="shared" si="1"/>
        <v>1443</v>
      </c>
    </row>
    <row r="53" spans="2:17" x14ac:dyDescent="0.2">
      <c r="B53" s="275"/>
      <c r="C53" s="278"/>
      <c r="D53" s="278"/>
      <c r="E53" s="278"/>
      <c r="F53" s="278"/>
      <c r="G53" s="278"/>
      <c r="H53" s="278"/>
      <c r="I53" s="278"/>
      <c r="J53" s="276"/>
      <c r="K53" s="19"/>
      <c r="L53" s="34">
        <v>7</v>
      </c>
      <c r="M53" s="301" t="s">
        <v>146</v>
      </c>
      <c r="N53" s="34" t="s">
        <v>136</v>
      </c>
      <c r="O53" s="33">
        <f>SUM('Buchangu Dispensary:Upendo Clinic (Navakholo)'!O53)</f>
        <v>443</v>
      </c>
      <c r="P53" s="33">
        <f>SUM('Buchangu Dispensary:Upendo Clinic (Navakholo)'!P53)</f>
        <v>383</v>
      </c>
      <c r="Q53" s="50">
        <f t="shared" si="1"/>
        <v>826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33">
        <f>SUM('Buchangu Dispensary:Upendo Clinic (Navakholo)'!O54)</f>
        <v>14</v>
      </c>
      <c r="P54" s="33">
        <f>SUM('Buchangu Dispensary:Upendo Clinic (Navakholo)'!P54)</f>
        <v>7</v>
      </c>
      <c r="Q54" s="50">
        <f t="shared" si="1"/>
        <v>21</v>
      </c>
    </row>
    <row r="55" spans="2:17" x14ac:dyDescent="0.2">
      <c r="B55" s="32">
        <v>1</v>
      </c>
      <c r="C55" s="279" t="s">
        <v>151</v>
      </c>
      <c r="D55" s="278"/>
      <c r="E55" s="278"/>
      <c r="F55" s="278"/>
      <c r="G55" s="276"/>
      <c r="H55" s="33">
        <f>SUM('Buchangu Dispensary:Upendo Clinic (Navakholo)'!H55)</f>
        <v>0</v>
      </c>
      <c r="I55" s="33">
        <f>SUM('Buchangu Dispensary:Upendo Clinic (Navakholo)'!I55)</f>
        <v>10</v>
      </c>
      <c r="J55" s="33">
        <f>SUM('Buchangu Dispensary:Upendo Clinic (Navakholo)'!J55)</f>
        <v>1</v>
      </c>
      <c r="K55" s="19"/>
      <c r="L55" s="34">
        <v>9</v>
      </c>
      <c r="M55" s="302"/>
      <c r="N55" s="34" t="s">
        <v>140</v>
      </c>
      <c r="O55" s="33">
        <f>SUM('Buchangu Dispensary:Upendo Clinic (Navakholo)'!O55)</f>
        <v>0</v>
      </c>
      <c r="P55" s="33">
        <f>SUM('Buchangu Dispensary:Upendo Clinic (Navakholo)'!P55)</f>
        <v>0</v>
      </c>
      <c r="Q55" s="50">
        <f t="shared" si="1"/>
        <v>0</v>
      </c>
    </row>
    <row r="56" spans="2:17" x14ac:dyDescent="0.2">
      <c r="B56" s="32">
        <v>2</v>
      </c>
      <c r="C56" s="279" t="s">
        <v>152</v>
      </c>
      <c r="D56" s="278"/>
      <c r="E56" s="278"/>
      <c r="F56" s="278"/>
      <c r="G56" s="276"/>
      <c r="H56" s="45"/>
      <c r="I56" s="33">
        <f>SUM('Buchangu Dispensary:Upendo Clinic (Navakholo)'!I56)</f>
        <v>0</v>
      </c>
      <c r="J56" s="33">
        <f>SUM('Buchangu Dispensary:Upendo Clinic (Navakholo)'!J56)</f>
        <v>0</v>
      </c>
      <c r="K56" s="19"/>
      <c r="L56" s="34">
        <v>10</v>
      </c>
      <c r="M56" s="302"/>
      <c r="N56" s="34" t="s">
        <v>142</v>
      </c>
      <c r="O56" s="33">
        <f>SUM('Buchangu Dispensary:Upendo Clinic (Navakholo)'!O56)</f>
        <v>3</v>
      </c>
      <c r="P56" s="33">
        <f>SUM('Buchangu Dispensary:Upendo Clinic (Navakholo)'!P56)</f>
        <v>1</v>
      </c>
      <c r="Q56" s="50">
        <f t="shared" si="1"/>
        <v>4</v>
      </c>
    </row>
    <row r="57" spans="2:17" x14ac:dyDescent="0.2">
      <c r="B57" s="32">
        <v>3</v>
      </c>
      <c r="C57" s="279" t="s">
        <v>153</v>
      </c>
      <c r="D57" s="278"/>
      <c r="E57" s="278"/>
      <c r="F57" s="278"/>
      <c r="G57" s="276"/>
      <c r="H57" s="33">
        <f>SUM('Buchangu Dispensary:Upendo Clinic (Navakholo)'!H57)</f>
        <v>0</v>
      </c>
      <c r="I57" s="33">
        <f>SUM('Buchangu Dispensary:Upendo Clinic (Navakholo)'!I57)</f>
        <v>0</v>
      </c>
      <c r="J57" s="33">
        <f>SUM('Buchangu Dispensary:Upendo Clinic (Navakholo)'!J57)</f>
        <v>0</v>
      </c>
      <c r="K57" s="19"/>
      <c r="L57" s="34">
        <v>11</v>
      </c>
      <c r="M57" s="302"/>
      <c r="N57" s="34" t="s">
        <v>144</v>
      </c>
      <c r="O57" s="33">
        <f>SUM('Buchangu Dispensary:Upendo Clinic (Navakholo)'!O57)</f>
        <v>0</v>
      </c>
      <c r="P57" s="33">
        <f>SUM('Buchangu Dispensary:Upendo Clinic (Navakholo)'!P57)</f>
        <v>1</v>
      </c>
      <c r="Q57" s="50">
        <f t="shared" si="1"/>
        <v>1</v>
      </c>
    </row>
    <row r="58" spans="2:17" x14ac:dyDescent="0.2">
      <c r="B58" s="32">
        <v>4</v>
      </c>
      <c r="C58" s="279" t="s">
        <v>154</v>
      </c>
      <c r="D58" s="278"/>
      <c r="E58" s="278"/>
      <c r="F58" s="278"/>
      <c r="G58" s="276"/>
      <c r="H58" s="33">
        <f>SUM('Buchangu Dispensary:Upendo Clinic (Navakholo)'!H58)</f>
        <v>0</v>
      </c>
      <c r="I58" s="33">
        <f>SUM('Buchangu Dispensary:Upendo Clinic (Navakholo)'!I58)</f>
        <v>0</v>
      </c>
      <c r="J58" s="33">
        <f>SUM('Buchangu Dispensary:Upendo Clinic (Navakholo)'!J58)</f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460</v>
      </c>
      <c r="P58" s="48">
        <f>IF(ISBLANK(P53),"",SUM(P53:P57))</f>
        <v>392</v>
      </c>
      <c r="Q58" s="50">
        <f t="shared" si="1"/>
        <v>852</v>
      </c>
    </row>
    <row r="59" spans="2:17" x14ac:dyDescent="0.2">
      <c r="B59" s="32">
        <v>5</v>
      </c>
      <c r="C59" s="279" t="s">
        <v>155</v>
      </c>
      <c r="D59" s="278"/>
      <c r="E59" s="278"/>
      <c r="F59" s="278"/>
      <c r="G59" s="276"/>
      <c r="H59" s="33">
        <f>SUM('Buchangu Dispensary:Upendo Clinic (Navakholo)'!H59)</f>
        <v>0</v>
      </c>
      <c r="I59" s="33">
        <f>SUM('Buchangu Dispensary:Upendo Clinic (Navakholo)'!I59)</f>
        <v>0</v>
      </c>
      <c r="J59" s="33">
        <f>SUM('Buchangu Dispensary:Upendo Clinic (Navakholo)'!J59)</f>
        <v>0</v>
      </c>
      <c r="K59" s="19"/>
      <c r="L59" s="34">
        <v>13</v>
      </c>
      <c r="M59" s="301" t="s">
        <v>156</v>
      </c>
      <c r="N59" s="34" t="s">
        <v>136</v>
      </c>
      <c r="O59" s="33">
        <f>SUM('Buchangu Dispensary:Upendo Clinic (Navakholo)'!O59)</f>
        <v>319</v>
      </c>
      <c r="P59" s="33">
        <f>SUM('Buchangu Dispensary:Upendo Clinic (Navakholo)'!P59)</f>
        <v>270</v>
      </c>
      <c r="Q59" s="50">
        <f t="shared" si="1"/>
        <v>589</v>
      </c>
    </row>
    <row r="60" spans="2:17" x14ac:dyDescent="0.2">
      <c r="B60" s="32">
        <v>6</v>
      </c>
      <c r="C60" s="279" t="s">
        <v>157</v>
      </c>
      <c r="D60" s="278"/>
      <c r="E60" s="278"/>
      <c r="F60" s="278"/>
      <c r="G60" s="276"/>
      <c r="H60" s="33">
        <f>SUM('Buchangu Dispensary:Upendo Clinic (Navakholo)'!H60)</f>
        <v>0</v>
      </c>
      <c r="I60" s="33">
        <f>SUM('Buchangu Dispensary:Upendo Clinic (Navakholo)'!I60)</f>
        <v>0</v>
      </c>
      <c r="J60" s="33">
        <f>SUM('Buchangu Dispensary:Upendo Clinic (Navakholo)'!J60)</f>
        <v>0</v>
      </c>
      <c r="K60" s="19"/>
      <c r="L60" s="34">
        <v>14</v>
      </c>
      <c r="M60" s="302"/>
      <c r="N60" s="34" t="s">
        <v>138</v>
      </c>
      <c r="O60" s="33">
        <f>SUM('Buchangu Dispensary:Upendo Clinic (Navakholo)'!O60)</f>
        <v>3</v>
      </c>
      <c r="P60" s="33">
        <f>SUM('Buchangu Dispensary:Upendo Clinic (Navakholo)'!P60)</f>
        <v>1</v>
      </c>
      <c r="Q60" s="50">
        <f t="shared" si="1"/>
        <v>4</v>
      </c>
    </row>
    <row r="61" spans="2:17" x14ac:dyDescent="0.2">
      <c r="B61" s="32">
        <v>7</v>
      </c>
      <c r="C61" s="279" t="s">
        <v>158</v>
      </c>
      <c r="D61" s="278"/>
      <c r="E61" s="278"/>
      <c r="F61" s="278"/>
      <c r="G61" s="276"/>
      <c r="H61" s="33">
        <f>SUM('Buchangu Dispensary:Upendo Clinic (Navakholo)'!H61)</f>
        <v>0</v>
      </c>
      <c r="I61" s="33">
        <f>SUM('Buchangu Dispensary:Upendo Clinic (Navakholo)'!I61)</f>
        <v>0</v>
      </c>
      <c r="J61" s="33">
        <f>SUM('Buchangu Dispensary:Upendo Clinic (Navakholo)'!J61)</f>
        <v>0</v>
      </c>
      <c r="K61" s="19"/>
      <c r="L61" s="34">
        <v>15</v>
      </c>
      <c r="M61" s="302"/>
      <c r="N61" s="34" t="s">
        <v>140</v>
      </c>
      <c r="O61" s="33">
        <f>SUM('Buchangu Dispensary:Upendo Clinic (Navakholo)'!O61)</f>
        <v>1</v>
      </c>
      <c r="P61" s="33">
        <f>SUM('Buchangu Dispensary:Upendo Clinic (Navakholo)'!P61)</f>
        <v>0</v>
      </c>
      <c r="Q61" s="50">
        <f t="shared" si="1"/>
        <v>1</v>
      </c>
    </row>
    <row r="62" spans="2:17" x14ac:dyDescent="0.2">
      <c r="B62" s="32">
        <v>8</v>
      </c>
      <c r="C62" s="279" t="s">
        <v>159</v>
      </c>
      <c r="D62" s="278"/>
      <c r="E62" s="278"/>
      <c r="F62" s="278"/>
      <c r="G62" s="276"/>
      <c r="H62" s="33">
        <f>SUM('Buchangu Dispensary:Upendo Clinic (Navakholo)'!H62)</f>
        <v>0</v>
      </c>
      <c r="I62" s="33">
        <f>SUM('Buchangu Dispensary:Upendo Clinic (Navakholo)'!I62)</f>
        <v>0</v>
      </c>
      <c r="J62" s="33">
        <f>SUM('Buchangu Dispensary:Upendo Clinic (Navakholo)'!J62)</f>
        <v>0</v>
      </c>
      <c r="K62" s="19"/>
      <c r="L62" s="34">
        <v>16</v>
      </c>
      <c r="M62" s="302"/>
      <c r="N62" s="34" t="s">
        <v>142</v>
      </c>
      <c r="O62" s="33">
        <f>SUM('Buchangu Dispensary:Upendo Clinic (Navakholo)'!O62)</f>
        <v>0</v>
      </c>
      <c r="P62" s="33">
        <f>SUM('Buchangu Dispensary:Upendo Clinic (Navakholo)'!P62)</f>
        <v>0</v>
      </c>
      <c r="Q62" s="50">
        <f t="shared" si="1"/>
        <v>0</v>
      </c>
    </row>
    <row r="63" spans="2:17" x14ac:dyDescent="0.2">
      <c r="B63" s="32">
        <v>9</v>
      </c>
      <c r="C63" s="279" t="s">
        <v>160</v>
      </c>
      <c r="D63" s="278"/>
      <c r="E63" s="278"/>
      <c r="F63" s="278"/>
      <c r="G63" s="276"/>
      <c r="H63" s="33">
        <f>SUM('Buchangu Dispensary:Upendo Clinic (Navakholo)'!H63)</f>
        <v>0</v>
      </c>
      <c r="I63" s="33">
        <f>SUM('Buchangu Dispensary:Upendo Clinic (Navakholo)'!I63)</f>
        <v>0</v>
      </c>
      <c r="J63" s="33">
        <f>SUM('Buchangu Dispensary:Upendo Clinic (Navakholo)'!J63)</f>
        <v>0</v>
      </c>
      <c r="K63" s="19"/>
      <c r="L63" s="34">
        <v>17</v>
      </c>
      <c r="M63" s="302"/>
      <c r="N63" s="34" t="s">
        <v>144</v>
      </c>
      <c r="O63" s="33">
        <f>SUM('Buchangu Dispensary:Upendo Clinic (Navakholo)'!O63)</f>
        <v>0</v>
      </c>
      <c r="P63" s="33">
        <f>SUM('Buchangu Dispensary:Upendo Clinic (Navakholo)'!P63)</f>
        <v>0</v>
      </c>
      <c r="Q63" s="50">
        <f t="shared" si="1"/>
        <v>0</v>
      </c>
    </row>
    <row r="64" spans="2:17" x14ac:dyDescent="0.2">
      <c r="B64" s="32">
        <v>10</v>
      </c>
      <c r="C64" s="279" t="s">
        <v>161</v>
      </c>
      <c r="D64" s="278"/>
      <c r="E64" s="278"/>
      <c r="F64" s="278"/>
      <c r="G64" s="276"/>
      <c r="H64" s="33">
        <f>SUM('Buchangu Dispensary:Upendo Clinic (Navakholo)'!H64)</f>
        <v>0</v>
      </c>
      <c r="I64" s="33">
        <f>SUM('Buchangu Dispensary:Upendo Clinic (Navakholo)'!I64)</f>
        <v>0</v>
      </c>
      <c r="J64" s="33">
        <f>SUM('Buchangu Dispensary:Upendo Clinic (Navakholo)'!J64)</f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323</v>
      </c>
      <c r="P64" s="48">
        <f>IF(ISBLANK(P59),"",SUM(P59:P63))</f>
        <v>271</v>
      </c>
      <c r="Q64" s="50">
        <f t="shared" si="1"/>
        <v>594</v>
      </c>
    </row>
    <row r="65" spans="2:17" x14ac:dyDescent="0.2">
      <c r="B65" s="275"/>
      <c r="C65" s="278"/>
      <c r="D65" s="278"/>
      <c r="E65" s="278"/>
      <c r="F65" s="278"/>
      <c r="G65" s="278"/>
      <c r="H65" s="278"/>
      <c r="I65" s="278"/>
      <c r="J65" s="276"/>
      <c r="K65" s="19"/>
      <c r="L65" s="34">
        <v>19</v>
      </c>
      <c r="M65" s="301" t="s">
        <v>162</v>
      </c>
      <c r="N65" s="34" t="s">
        <v>163</v>
      </c>
      <c r="O65" s="33">
        <f>SUM('Buchangu Dispensary:Upendo Clinic (Navakholo)'!O65)</f>
        <v>814</v>
      </c>
      <c r="P65" s="33">
        <f>SUM('Buchangu Dispensary:Upendo Clinic (Navakholo)'!P65)</f>
        <v>686</v>
      </c>
      <c r="Q65" s="50">
        <f t="shared" si="1"/>
        <v>1500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33">
        <f>SUM('Buchangu Dispensary:Upendo Clinic (Navakholo)'!O66)</f>
        <v>18</v>
      </c>
      <c r="P66" s="33">
        <f>SUM('Buchangu Dispensary:Upendo Clinic (Navakholo)'!P66)</f>
        <v>15</v>
      </c>
      <c r="Q66" s="50">
        <f t="shared" si="1"/>
        <v>33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33">
        <f>SUM('Buchangu Dispensary:Upendo Clinic (Navakholo)'!J67)</f>
        <v>281</v>
      </c>
      <c r="K67" s="19"/>
      <c r="L67" s="34">
        <v>21</v>
      </c>
      <c r="M67" s="302"/>
      <c r="N67" s="34" t="s">
        <v>167</v>
      </c>
      <c r="O67" s="33">
        <f>SUM('Buchangu Dispensary:Upendo Clinic (Navakholo)'!O67)</f>
        <v>3</v>
      </c>
      <c r="P67" s="33">
        <f>SUM('Buchangu Dispensary:Upendo Clinic (Navakholo)'!P67)</f>
        <v>1</v>
      </c>
      <c r="Q67" s="50">
        <f t="shared" si="1"/>
        <v>4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33">
        <f>SUM('Buchangu Dispensary:Upendo Clinic (Navakholo)'!J68)</f>
        <v>304</v>
      </c>
      <c r="K68" s="19"/>
      <c r="L68" s="34">
        <v>22</v>
      </c>
      <c r="M68" s="303"/>
      <c r="N68" s="48" t="s">
        <v>169</v>
      </c>
      <c r="O68" s="48">
        <f>IF(ISBLANK(O65),"",SUM(O65:O67))</f>
        <v>835</v>
      </c>
      <c r="P68" s="48">
        <f>IF(ISBLANK(P65),"",SUM(P65:P67))</f>
        <v>702</v>
      </c>
      <c r="Q68" s="50">
        <f t="shared" si="1"/>
        <v>1537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33">
        <f>SUM('Buchangu Dispensary:Upendo Clinic (Navakholo)'!J69)</f>
        <v>111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33">
        <f>SUM('Buchangu Dispensary:Upendo Clinic (Navakholo)'!J70)</f>
        <v>60</v>
      </c>
      <c r="K70" s="19"/>
      <c r="L70" s="34">
        <v>23</v>
      </c>
      <c r="M70" s="301" t="s">
        <v>135</v>
      </c>
      <c r="N70" s="34" t="s">
        <v>174</v>
      </c>
      <c r="O70" s="33">
        <f>SUM('Buchangu Dispensary:Upendo Clinic (Navakholo)'!O70)</f>
        <v>534</v>
      </c>
      <c r="P70" s="33">
        <f>SUM('Buchangu Dispensary:Upendo Clinic (Navakholo)'!P70)</f>
        <v>480</v>
      </c>
      <c r="Q70" s="50">
        <f t="shared" ref="Q70:Q91" si="2">IF(ISBLANK(O70),"",SUM(O70:P70))</f>
        <v>1014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33">
        <f>SUM('Buchangu Dispensary:Upendo Clinic (Navakholo)'!J71)</f>
        <v>0</v>
      </c>
      <c r="K71" s="19"/>
      <c r="L71" s="34">
        <v>24</v>
      </c>
      <c r="M71" s="302"/>
      <c r="N71" s="34" t="s">
        <v>176</v>
      </c>
      <c r="O71" s="33">
        <f>SUM('Buchangu Dispensary:Upendo Clinic (Navakholo)'!O71)</f>
        <v>5</v>
      </c>
      <c r="P71" s="33">
        <f>SUM('Buchangu Dispensary:Upendo Clinic (Navakholo)'!P71)</f>
        <v>13</v>
      </c>
      <c r="Q71" s="50">
        <f t="shared" si="2"/>
        <v>18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33">
        <f>SUM('Buchangu Dispensary:Upendo Clinic (Navakholo)'!J72)</f>
        <v>0</v>
      </c>
      <c r="K72" s="19"/>
      <c r="L72" s="34">
        <v>25</v>
      </c>
      <c r="M72" s="302"/>
      <c r="N72" s="34" t="s">
        <v>179</v>
      </c>
      <c r="O72" s="33">
        <f>SUM('Buchangu Dispensary:Upendo Clinic (Navakholo)'!O72)</f>
        <v>0</v>
      </c>
      <c r="P72" s="33">
        <f>SUM('Buchangu Dispensary:Upendo Clinic (Navakholo)'!P72)</f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33">
        <f>SUM('Buchangu Dispensary:Upendo Clinic (Navakholo)'!J73)</f>
        <v>22</v>
      </c>
      <c r="K73" s="19"/>
      <c r="L73" s="34">
        <v>26</v>
      </c>
      <c r="M73" s="303"/>
      <c r="N73" s="48" t="s">
        <v>169</v>
      </c>
      <c r="O73" s="48">
        <f>IF(ISBLANK(O70),"",SUM(O70:O72))</f>
        <v>539</v>
      </c>
      <c r="P73" s="48">
        <f>IF(ISBLANK(P70),"",SUM(P70:P72))</f>
        <v>493</v>
      </c>
      <c r="Q73" s="50">
        <f t="shared" si="2"/>
        <v>1032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33">
        <f>SUM('Buchangu Dispensary:Upendo Clinic (Navakholo)'!J74)</f>
        <v>11</v>
      </c>
      <c r="K74" s="19"/>
      <c r="L74" s="34">
        <v>27</v>
      </c>
      <c r="M74" s="301" t="s">
        <v>146</v>
      </c>
      <c r="N74" s="34" t="s">
        <v>174</v>
      </c>
      <c r="O74" s="33">
        <f>SUM('Buchangu Dispensary:Upendo Clinic (Navakholo)'!O74)</f>
        <v>234</v>
      </c>
      <c r="P74" s="33">
        <f>SUM('Buchangu Dispensary:Upendo Clinic (Navakholo)'!P74)</f>
        <v>188</v>
      </c>
      <c r="Q74" s="50">
        <f t="shared" si="2"/>
        <v>422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33">
        <f>SUM('Buchangu Dispensary:Upendo Clinic (Navakholo)'!J75)</f>
        <v>13</v>
      </c>
      <c r="K75" s="19"/>
      <c r="L75" s="34">
        <v>28</v>
      </c>
      <c r="M75" s="302"/>
      <c r="N75" s="34" t="s">
        <v>176</v>
      </c>
      <c r="O75" s="33">
        <f>SUM('Buchangu Dispensary:Upendo Clinic (Navakholo)'!O75)</f>
        <v>1</v>
      </c>
      <c r="P75" s="33">
        <f>SUM('Buchangu Dispensary:Upendo Clinic (Navakholo)'!P75)</f>
        <v>8</v>
      </c>
      <c r="Q75" s="50">
        <f t="shared" si="2"/>
        <v>9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33">
        <f>SUM('Buchangu Dispensary:Upendo Clinic (Navakholo)'!J76)</f>
        <v>25</v>
      </c>
      <c r="K76" s="19"/>
      <c r="L76" s="34">
        <v>29</v>
      </c>
      <c r="M76" s="302"/>
      <c r="N76" s="34" t="s">
        <v>179</v>
      </c>
      <c r="O76" s="33">
        <f>SUM('Buchangu Dispensary:Upendo Clinic (Navakholo)'!O76)</f>
        <v>20</v>
      </c>
      <c r="P76" s="33">
        <f>SUM('Buchangu Dispensary:Upendo Clinic (Navakholo)'!P76)</f>
        <v>11</v>
      </c>
      <c r="Q76" s="50">
        <f t="shared" si="2"/>
        <v>31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33">
        <f>SUM('Buchangu Dispensary:Upendo Clinic (Navakholo)'!J77)</f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255</v>
      </c>
      <c r="P77" s="48">
        <f>IF(ISBLANK(P74),"",SUM(P74:P76))</f>
        <v>207</v>
      </c>
      <c r="Q77" s="50">
        <f t="shared" si="2"/>
        <v>462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33">
        <f>SUM('Buchangu Dispensary:Upendo Clinic (Navakholo)'!J78)</f>
        <v>12</v>
      </c>
      <c r="K78" s="19"/>
      <c r="L78" s="34">
        <v>31</v>
      </c>
      <c r="M78" s="301" t="s">
        <v>156</v>
      </c>
      <c r="N78" s="34" t="s">
        <v>174</v>
      </c>
      <c r="O78" s="33">
        <f>SUM('Buchangu Dispensary:Upendo Clinic (Navakholo)'!O78)</f>
        <v>169</v>
      </c>
      <c r="P78" s="33">
        <f>SUM('Buchangu Dispensary:Upendo Clinic (Navakholo)'!P78)</f>
        <v>111</v>
      </c>
      <c r="Q78" s="50">
        <f t="shared" si="2"/>
        <v>280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33">
        <f>SUM('Buchangu Dispensary:Upendo Clinic (Navakholo)'!J79)</f>
        <v>0</v>
      </c>
      <c r="K79" s="19"/>
      <c r="L79" s="34">
        <v>32</v>
      </c>
      <c r="M79" s="302"/>
      <c r="N79" s="34" t="s">
        <v>176</v>
      </c>
      <c r="O79" s="33">
        <f>SUM('Buchangu Dispensary:Upendo Clinic (Navakholo)'!O79)</f>
        <v>5</v>
      </c>
      <c r="P79" s="33">
        <f>SUM('Buchangu Dispensary:Upendo Clinic (Navakholo)'!P79)</f>
        <v>5</v>
      </c>
      <c r="Q79" s="50">
        <f t="shared" si="2"/>
        <v>10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33">
        <f>SUM('Buchangu Dispensary:Upendo Clinic (Navakholo)'!J80)</f>
        <v>11</v>
      </c>
      <c r="K80" s="19"/>
      <c r="L80" s="34">
        <v>33</v>
      </c>
      <c r="M80" s="302"/>
      <c r="N80" s="34" t="s">
        <v>179</v>
      </c>
      <c r="O80" s="33">
        <f>SUM('Buchangu Dispensary:Upendo Clinic (Navakholo)'!O80)</f>
        <v>0</v>
      </c>
      <c r="P80" s="33">
        <f>SUM('Buchangu Dispensary:Upendo Clinic (Navakholo)'!P80)</f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174</v>
      </c>
      <c r="P81" s="48">
        <f>IF(ISBLANK(P78),"",SUM(P78:P80))</f>
        <v>116</v>
      </c>
      <c r="Q81" s="50">
        <f t="shared" si="2"/>
        <v>290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33">
        <f>SUM('Buchangu Dispensary:Upendo Clinic (Navakholo)'!J83)</f>
        <v>0</v>
      </c>
      <c r="K83" s="19"/>
      <c r="L83" s="34">
        <v>35</v>
      </c>
      <c r="M83" s="301" t="s">
        <v>188</v>
      </c>
      <c r="N83" s="34" t="s">
        <v>189</v>
      </c>
      <c r="O83" s="33">
        <f>SUM('Buchangu Dispensary:Upendo Clinic (Navakholo)'!O83)</f>
        <v>371</v>
      </c>
      <c r="P83" s="33">
        <f>SUM('Buchangu Dispensary:Upendo Clinic (Navakholo)'!P83)</f>
        <v>328</v>
      </c>
      <c r="Q83" s="50">
        <f t="shared" si="2"/>
        <v>699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33">
        <f>SUM('Buchangu Dispensary:Upendo Clinic (Navakholo)'!J84)</f>
        <v>0</v>
      </c>
      <c r="K84" s="19"/>
      <c r="L84" s="34">
        <v>36</v>
      </c>
      <c r="M84" s="302"/>
      <c r="N84" s="34" t="s">
        <v>191</v>
      </c>
      <c r="O84" s="33">
        <f>SUM('Buchangu Dispensary:Upendo Clinic (Navakholo)'!O84)</f>
        <v>3</v>
      </c>
      <c r="P84" s="33">
        <f>SUM('Buchangu Dispensary:Upendo Clinic (Navakholo)'!P84)</f>
        <v>0</v>
      </c>
      <c r="Q84" s="50">
        <f t="shared" si="2"/>
        <v>3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33">
        <f>SUM('Buchangu Dispensary:Upendo Clinic (Navakholo)'!J85)</f>
        <v>0</v>
      </c>
      <c r="K85" s="19"/>
      <c r="L85" s="34">
        <v>37</v>
      </c>
      <c r="M85" s="302"/>
      <c r="N85" s="34" t="s">
        <v>193</v>
      </c>
      <c r="O85" s="33">
        <f>SUM('Buchangu Dispensary:Upendo Clinic (Navakholo)'!O85)</f>
        <v>8</v>
      </c>
      <c r="P85" s="33">
        <f>SUM('Buchangu Dispensary:Upendo Clinic (Navakholo)'!P85)</f>
        <v>1</v>
      </c>
      <c r="Q85" s="50">
        <f t="shared" si="2"/>
        <v>9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33">
        <f>SUM('Buchangu Dispensary:Upendo Clinic (Navakholo)'!J86)</f>
        <v>0</v>
      </c>
      <c r="K86" s="19"/>
      <c r="L86" s="34">
        <v>38</v>
      </c>
      <c r="M86" s="302"/>
      <c r="N86" s="34" t="s">
        <v>195</v>
      </c>
      <c r="O86" s="33">
        <f>SUM('Buchangu Dispensary:Upendo Clinic (Navakholo)'!O86)</f>
        <v>14</v>
      </c>
      <c r="P86" s="33">
        <f>SUM('Buchangu Dispensary:Upendo Clinic (Navakholo)'!P86)</f>
        <v>3</v>
      </c>
      <c r="Q86" s="50">
        <f t="shared" si="2"/>
        <v>17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33">
        <f>SUM('Buchangu Dispensary:Upendo Clinic (Navakholo)'!J87)</f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396</v>
      </c>
      <c r="P87" s="48">
        <f>IF(ISBLANK(P83),"",SUM(P83:P86))</f>
        <v>332</v>
      </c>
      <c r="Q87" s="50">
        <f t="shared" si="2"/>
        <v>728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33">
        <f>SUM('Buchangu Dispensary:Upendo Clinic (Navakholo)'!O88)</f>
        <v>460</v>
      </c>
      <c r="P88" s="33">
        <f>SUM('Buchangu Dispensary:Upendo Clinic (Navakholo)'!P88)</f>
        <v>342</v>
      </c>
      <c r="Q88" s="50">
        <f t="shared" si="2"/>
        <v>802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33">
        <f>SUM('Buchangu Dispensary:Upendo Clinic (Navakholo)'!O89)</f>
        <v>326</v>
      </c>
      <c r="P89" s="33">
        <f>SUM('Buchangu Dispensary:Upendo Clinic (Navakholo)'!P89)</f>
        <v>298</v>
      </c>
      <c r="Q89" s="50">
        <f t="shared" si="2"/>
        <v>624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33">
        <f>SUM('Buchangu Dispensary:Upendo Clinic (Navakholo)'!J90)</f>
        <v>0</v>
      </c>
      <c r="K90" s="19"/>
      <c r="L90" s="34">
        <v>42</v>
      </c>
      <c r="M90" s="34" t="s">
        <v>202</v>
      </c>
      <c r="N90" s="34" t="s">
        <v>203</v>
      </c>
      <c r="O90" s="33">
        <f>SUM('Buchangu Dispensary:Upendo Clinic (Navakholo)'!O90)</f>
        <v>0</v>
      </c>
      <c r="P90" s="33">
        <f>SUM('Buchangu Dispensary:Upendo Clinic (Navakholo)'!P90)</f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33">
        <f>SUM('Buchangu Dispensary:Upendo Clinic (Navakholo)'!J91)</f>
        <v>0</v>
      </c>
      <c r="K91" s="19"/>
      <c r="L91" s="34">
        <v>43</v>
      </c>
      <c r="M91" s="34" t="s">
        <v>205</v>
      </c>
      <c r="N91" s="34" t="s">
        <v>206</v>
      </c>
      <c r="O91" s="33">
        <f>SUM('Buchangu Dispensary:Upendo Clinic (Navakholo)'!O91)</f>
        <v>0</v>
      </c>
      <c r="P91" s="33">
        <f>SUM('Buchangu Dispensary:Upendo Clinic (Navakholo)'!P91)</f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33">
        <f>SUM('Buchangu Dispensary:Upendo Clinic (Navakholo)'!J92)</f>
        <v>0</v>
      </c>
      <c r="K92" s="19"/>
      <c r="L92" s="279"/>
      <c r="M92" s="278"/>
      <c r="N92" s="278"/>
      <c r="O92" s="278"/>
      <c r="P92" s="278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33">
        <f>SUM('Buchangu Dispensary:Upendo Clinic (Navakholo)'!J93)</f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33">
        <f>SUM('Buchangu Dispensary:Upendo Clinic (Navakholo)'!J94)</f>
        <v>0</v>
      </c>
      <c r="K94" s="19"/>
      <c r="L94" s="34">
        <v>1</v>
      </c>
      <c r="M94" s="294" t="s">
        <v>214</v>
      </c>
      <c r="N94" s="34" t="s">
        <v>215</v>
      </c>
      <c r="O94" s="33">
        <f>SUM('Buchangu Dispensary:Upendo Clinic (Navakholo)'!O94)</f>
        <v>0</v>
      </c>
      <c r="P94" s="33">
        <f>SUM('Buchangu Dispensary:Upendo Clinic (Navakholo)'!P94)</f>
        <v>0</v>
      </c>
      <c r="Q94" s="33">
        <f>SUM('Buchangu Dispensary:Upendo Clinic (Navakholo)'!Q94)</f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33">
        <f>SUM('Buchangu Dispensary:Upendo Clinic (Navakholo)'!J95)</f>
        <v>0</v>
      </c>
      <c r="K95" s="19"/>
      <c r="L95" s="34">
        <v>2</v>
      </c>
      <c r="M95" s="295"/>
      <c r="N95" s="34" t="s">
        <v>217</v>
      </c>
      <c r="O95" s="33">
        <f>SUM('Buchangu Dispensary:Upendo Clinic (Navakholo)'!O95)</f>
        <v>0</v>
      </c>
      <c r="P95" s="33">
        <f>SUM('Buchangu Dispensary:Upendo Clinic (Navakholo)'!P95)</f>
        <v>0</v>
      </c>
      <c r="Q95" s="33">
        <f>SUM('Buchangu Dispensary:Upendo Clinic (Navakholo)'!Q95)</f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33">
        <f>SUM('Buchangu Dispensary:Upendo Clinic (Navakholo)'!J96)</f>
        <v>0</v>
      </c>
      <c r="K96" s="19"/>
      <c r="L96" s="34">
        <v>3</v>
      </c>
      <c r="M96" s="294" t="s">
        <v>219</v>
      </c>
      <c r="N96" s="34" t="s">
        <v>215</v>
      </c>
      <c r="O96" s="33">
        <f>SUM('Buchangu Dispensary:Upendo Clinic (Navakholo)'!O96)</f>
        <v>0</v>
      </c>
      <c r="P96" s="33">
        <f>SUM('Buchangu Dispensary:Upendo Clinic (Navakholo)'!P96)</f>
        <v>0</v>
      </c>
      <c r="Q96" s="33">
        <f>SUM('Buchangu Dispensary:Upendo Clinic (Navakholo)'!Q96)</f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33">
        <f>SUM('Buchangu Dispensary:Upendo Clinic (Navakholo)'!J97)</f>
        <v>0</v>
      </c>
      <c r="K97" s="19"/>
      <c r="L97" s="34">
        <v>4</v>
      </c>
      <c r="M97" s="295"/>
      <c r="N97" s="34" t="s">
        <v>217</v>
      </c>
      <c r="O97" s="33">
        <f>SUM('Buchangu Dispensary:Upendo Clinic (Navakholo)'!O97)</f>
        <v>0</v>
      </c>
      <c r="P97" s="33">
        <f>SUM('Buchangu Dispensary:Upendo Clinic (Navakholo)'!P97)</f>
        <v>0</v>
      </c>
      <c r="Q97" s="33">
        <f>SUM('Buchangu Dispensary:Upendo Clinic (Navakholo)'!Q97)</f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33">
        <f>SUM('Buchangu Dispensary:Upendo Clinic (Navakholo)'!J98)</f>
        <v>0</v>
      </c>
      <c r="K98" s="19"/>
      <c r="L98" s="34">
        <v>5</v>
      </c>
      <c r="M98" s="279" t="s">
        <v>222</v>
      </c>
      <c r="N98" s="276"/>
      <c r="O98" s="33">
        <f>SUM('Buchangu Dispensary:Upendo Clinic (Navakholo)'!O98)</f>
        <v>0</v>
      </c>
      <c r="P98" s="33">
        <f>SUM('Buchangu Dispensary:Upendo Clinic (Navakholo)'!P98)</f>
        <v>0</v>
      </c>
      <c r="Q98" s="33">
        <f>SUM('Buchangu Dispensary:Upendo Clinic (Navakholo)'!Q98)</f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33">
        <f>SUM('Buchangu Dispensary:Upendo Clinic (Navakholo)'!J99)</f>
        <v>0</v>
      </c>
      <c r="K99" s="19"/>
      <c r="L99" s="34">
        <v>6</v>
      </c>
      <c r="M99" s="279" t="s">
        <v>224</v>
      </c>
      <c r="N99" s="276"/>
      <c r="O99" s="33">
        <f>SUM('Buchangu Dispensary:Upendo Clinic (Navakholo)'!O99)</f>
        <v>0</v>
      </c>
      <c r="P99" s="33">
        <f>SUM('Buchangu Dispensary:Upendo Clinic (Navakholo)'!P99)</f>
        <v>0</v>
      </c>
      <c r="Q99" s="33">
        <f>SUM('Buchangu Dispensary:Upendo Clinic (Navakholo)'!Q99)</f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9" t="s">
        <v>225</v>
      </c>
      <c r="N100" s="276"/>
      <c r="O100" s="33">
        <f>SUM('Buchangu Dispensary:Upendo Clinic (Navakholo)'!O100)</f>
        <v>0</v>
      </c>
      <c r="P100" s="33">
        <f>SUM('Buchangu Dispensary:Upendo Clinic (Navakholo)'!P100)</f>
        <v>0</v>
      </c>
      <c r="Q100" s="33">
        <f>SUM('Buchangu Dispensary:Upendo Clinic (Navakholo)'!Q100)</f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33">
        <f>SUM('Buchangu Dispensary:Upendo Clinic (Navakholo)'!O101)</f>
        <v>0</v>
      </c>
      <c r="P101" s="33">
        <f>SUM('Buchangu Dispensary:Upendo Clinic (Navakholo)'!P101)</f>
        <v>0</v>
      </c>
      <c r="Q101" s="33">
        <f>SUM('Buchangu Dispensary:Upendo Clinic (Navakholo)'!Q101)</f>
        <v>0</v>
      </c>
    </row>
    <row r="102" spans="2:17" x14ac:dyDescent="0.2">
      <c r="B102" s="275" t="s">
        <v>227</v>
      </c>
      <c r="C102" s="278"/>
      <c r="D102" s="278"/>
      <c r="E102" s="278"/>
      <c r="F102" s="278"/>
      <c r="G102" s="278"/>
      <c r="H102" s="278"/>
      <c r="I102" s="278"/>
      <c r="J102" s="276"/>
      <c r="K102" s="19"/>
      <c r="L102" s="34">
        <v>9</v>
      </c>
      <c r="M102" s="279" t="s">
        <v>228</v>
      </c>
      <c r="N102" s="276"/>
      <c r="O102" s="33">
        <f>SUM('Buchangu Dispensary:Upendo Clinic (Navakholo)'!O102)</f>
        <v>0</v>
      </c>
      <c r="P102" s="33">
        <f>SUM('Buchangu Dispensary:Upendo Clinic (Navakholo)'!P102)</f>
        <v>0</v>
      </c>
      <c r="Q102" s="33">
        <f>SUM('Buchangu Dispensary:Upendo Clinic (Navakholo)'!Q102)</f>
        <v>0</v>
      </c>
    </row>
    <row r="103" spans="2:17" x14ac:dyDescent="0.2">
      <c r="B103" s="275"/>
      <c r="C103" s="276"/>
      <c r="D103" s="279"/>
      <c r="E103" s="278"/>
      <c r="F103" s="278"/>
      <c r="G103" s="278"/>
      <c r="H103" s="278"/>
      <c r="I103" s="278"/>
      <c r="J103" s="276"/>
      <c r="K103" s="19"/>
      <c r="L103" s="34">
        <v>10</v>
      </c>
      <c r="M103" s="279" t="s">
        <v>229</v>
      </c>
      <c r="N103" s="276"/>
      <c r="O103" s="33">
        <f>SUM('Buchangu Dispensary:Upendo Clinic (Navakholo)'!O103)</f>
        <v>0</v>
      </c>
      <c r="P103" s="33">
        <f>SUM('Buchangu Dispensary:Upendo Clinic (Navakholo)'!P103)</f>
        <v>0</v>
      </c>
      <c r="Q103" s="33">
        <f>SUM('Buchangu Dispensary:Upendo Clinic (Navakholo)'!Q103)</f>
        <v>0</v>
      </c>
    </row>
    <row r="104" spans="2:17" x14ac:dyDescent="0.2">
      <c r="B104" s="275"/>
      <c r="C104" s="276"/>
      <c r="D104" s="279"/>
      <c r="E104" s="278"/>
      <c r="F104" s="278"/>
      <c r="G104" s="278"/>
      <c r="H104" s="278"/>
      <c r="I104" s="278"/>
      <c r="J104" s="276"/>
      <c r="K104" s="19"/>
      <c r="L104" s="34">
        <v>11</v>
      </c>
      <c r="M104" s="279" t="s">
        <v>230</v>
      </c>
      <c r="N104" s="276"/>
      <c r="O104" s="33">
        <f>SUM('Buchangu Dispensary:Upendo Clinic (Navakholo)'!O104)</f>
        <v>0</v>
      </c>
      <c r="P104" s="33">
        <f>SUM('Buchangu Dispensary:Upendo Clinic (Navakholo)'!P104)</f>
        <v>0</v>
      </c>
      <c r="Q104" s="33">
        <f>SUM('Buchangu Dispensary:Upendo Clinic (Navakholo)'!Q104)</f>
        <v>0</v>
      </c>
    </row>
    <row r="105" spans="2:17" x14ac:dyDescent="0.2">
      <c r="B105" s="275"/>
      <c r="C105" s="276"/>
      <c r="D105" s="279"/>
      <c r="E105" s="278"/>
      <c r="F105" s="278"/>
      <c r="G105" s="278"/>
      <c r="H105" s="278"/>
      <c r="I105" s="278"/>
      <c r="J105" s="276"/>
      <c r="K105" s="19"/>
      <c r="L105" s="34">
        <v>12</v>
      </c>
      <c r="M105" s="279" t="s">
        <v>231</v>
      </c>
      <c r="N105" s="276"/>
      <c r="O105" s="33">
        <f>SUM('Buchangu Dispensary:Upendo Clinic (Navakholo)'!O105)</f>
        <v>0</v>
      </c>
      <c r="P105" s="33">
        <f>SUM('Buchangu Dispensary:Upendo Clinic (Navakholo)'!P105)</f>
        <v>0</v>
      </c>
      <c r="Q105" s="33">
        <f>SUM('Buchangu Dispensary:Upendo Clinic (Navakholo)'!Q105)</f>
        <v>0</v>
      </c>
    </row>
    <row r="106" spans="2:17" x14ac:dyDescent="0.2">
      <c r="B106" s="275"/>
      <c r="C106" s="276"/>
      <c r="D106" s="279"/>
      <c r="E106" s="278"/>
      <c r="F106" s="278"/>
      <c r="G106" s="278"/>
      <c r="H106" s="278"/>
      <c r="I106" s="278"/>
      <c r="J106" s="276"/>
      <c r="K106" s="19"/>
      <c r="L106" s="34">
        <v>13</v>
      </c>
      <c r="M106" s="279" t="s">
        <v>232</v>
      </c>
      <c r="N106" s="276"/>
      <c r="O106" s="33">
        <f>SUM('Buchangu Dispensary:Upendo Clinic (Navakholo)'!O106)</f>
        <v>0</v>
      </c>
      <c r="P106" s="33">
        <f>SUM('Buchangu Dispensary:Upendo Clinic (Navakholo)'!P106)</f>
        <v>0</v>
      </c>
      <c r="Q106" s="33">
        <f>SUM('Buchangu Dispensary:Upendo Clinic (Navakholo)'!Q106)</f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2" t="s">
        <v>233</v>
      </c>
      <c r="M107" s="272"/>
      <c r="N107" s="272"/>
      <c r="O107" s="272"/>
      <c r="P107" s="272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3" t="s">
        <v>234</v>
      </c>
      <c r="N108" s="273"/>
      <c r="O108" s="273"/>
      <c r="P108" s="273"/>
      <c r="Q108" s="33">
        <f>SUM('Buchangu Dispensary:Upendo Clinic (Navakholo)'!Q108)</f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3" t="s">
        <v>235</v>
      </c>
      <c r="N109" s="273"/>
      <c r="O109" s="273"/>
      <c r="P109" s="273"/>
      <c r="Q109" s="33">
        <f>SUM('Buchangu Dispensary:Upendo Clinic (Navakholo)'!Q109)</f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3" t="s">
        <v>236</v>
      </c>
      <c r="N110" s="273"/>
      <c r="O110" s="273"/>
      <c r="P110" s="273"/>
      <c r="Q110" s="33">
        <f>SUM('Buchangu Dispensary:Upendo Clinic (Navakholo)'!Q110)</f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3"/>
      <c r="N111" s="273"/>
      <c r="O111" s="273"/>
      <c r="P111" s="273"/>
      <c r="Q111" s="33">
        <f>SUM('Buchangu Dispensary:Upendo Clinic (Navakholo)'!Q111)</f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4"/>
      <c r="N112" s="274"/>
      <c r="O112" s="274"/>
      <c r="P112" s="274"/>
      <c r="Q112" s="33">
        <f>SUM('Buchangu Dispensary:Upendo Clinic (Navakholo)'!Q112)</f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0" t="s">
        <v>241</v>
      </c>
      <c r="B117" s="271" t="s">
        <v>242</v>
      </c>
      <c r="C117" s="271"/>
      <c r="D117" s="33">
        <f>SUM('Buchangu Dispensary:Upendo Clinic (Navakholo)'!D117)</f>
        <v>614</v>
      </c>
      <c r="E117" s="76">
        <f>SUM(C117:D117)</f>
        <v>614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0"/>
      <c r="B118" s="261" t="s">
        <v>243</v>
      </c>
      <c r="C118" s="261"/>
      <c r="D118" s="33">
        <f>SUM('Buchangu Dispensary:Upendo Clinic (Navakholo)'!D118)</f>
        <v>8</v>
      </c>
      <c r="E118" s="81">
        <f t="shared" ref="E118:E160" si="3">SUM(C118:D118)</f>
        <v>8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1" t="s">
        <v>245</v>
      </c>
      <c r="C119" s="261"/>
      <c r="D119" s="33">
        <f>SUM('Buchangu Dispensary:Upendo Clinic (Navakholo)'!D119)</f>
        <v>251</v>
      </c>
      <c r="E119" s="81">
        <f t="shared" si="3"/>
        <v>251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0" t="s">
        <v>246</v>
      </c>
      <c r="B120" s="261" t="s">
        <v>242</v>
      </c>
      <c r="C120" s="261"/>
      <c r="D120" s="33">
        <f>SUM('Buchangu Dispensary:Upendo Clinic (Navakholo)'!D120)</f>
        <v>490</v>
      </c>
      <c r="E120" s="81">
        <f t="shared" si="3"/>
        <v>490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0"/>
      <c r="B121" s="261" t="s">
        <v>243</v>
      </c>
      <c r="C121" s="261"/>
      <c r="D121" s="33">
        <f>SUM('Buchangu Dispensary:Upendo Clinic (Navakholo)'!D121)</f>
        <v>21</v>
      </c>
      <c r="E121" s="81">
        <f t="shared" si="3"/>
        <v>21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0" t="s">
        <v>247</v>
      </c>
      <c r="B122" s="261" t="s">
        <v>242</v>
      </c>
      <c r="C122" s="261"/>
      <c r="D122" s="33">
        <f>SUM('Buchangu Dispensary:Upendo Clinic (Navakholo)'!D122)</f>
        <v>498</v>
      </c>
      <c r="E122" s="81">
        <f t="shared" si="3"/>
        <v>498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0"/>
      <c r="B123" s="261" t="s">
        <v>243</v>
      </c>
      <c r="C123" s="261"/>
      <c r="D123" s="33">
        <f>SUM('Buchangu Dispensary:Upendo Clinic (Navakholo)'!D123)</f>
        <v>18</v>
      </c>
      <c r="E123" s="81">
        <f t="shared" si="3"/>
        <v>18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0" t="s">
        <v>248</v>
      </c>
      <c r="B124" s="261" t="s">
        <v>242</v>
      </c>
      <c r="C124" s="261"/>
      <c r="D124" s="33">
        <f>SUM('Buchangu Dispensary:Upendo Clinic (Navakholo)'!D124)</f>
        <v>520</v>
      </c>
      <c r="E124" s="81">
        <f t="shared" si="3"/>
        <v>520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0"/>
      <c r="B125" s="261" t="s">
        <v>243</v>
      </c>
      <c r="C125" s="261"/>
      <c r="D125" s="33">
        <f>SUM('Buchangu Dispensary:Upendo Clinic (Navakholo)'!D125)</f>
        <v>17</v>
      </c>
      <c r="E125" s="81">
        <f t="shared" si="3"/>
        <v>17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0" t="s">
        <v>249</v>
      </c>
      <c r="B126" s="261" t="s">
        <v>242</v>
      </c>
      <c r="C126" s="261"/>
      <c r="D126" s="33">
        <f>SUM('Buchangu Dispensary:Upendo Clinic (Navakholo)'!D126)</f>
        <v>459</v>
      </c>
      <c r="E126" s="81">
        <f t="shared" si="3"/>
        <v>459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0"/>
      <c r="B127" s="261" t="s">
        <v>243</v>
      </c>
      <c r="C127" s="261"/>
      <c r="D127" s="33">
        <f>SUM('Buchangu Dispensary:Upendo Clinic (Navakholo)'!D127)</f>
        <v>27</v>
      </c>
      <c r="E127" s="81">
        <f t="shared" si="3"/>
        <v>27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0" t="s">
        <v>250</v>
      </c>
      <c r="B128" s="261" t="s">
        <v>242</v>
      </c>
      <c r="C128" s="261"/>
      <c r="D128" s="33">
        <f>SUM('Buchangu Dispensary:Upendo Clinic (Navakholo)'!D128)</f>
        <v>478</v>
      </c>
      <c r="E128" s="81">
        <f t="shared" si="3"/>
        <v>478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0"/>
      <c r="B129" s="261" t="s">
        <v>243</v>
      </c>
      <c r="C129" s="261"/>
      <c r="D129" s="33">
        <f>SUM('Buchangu Dispensary:Upendo Clinic (Navakholo)'!D129)</f>
        <v>24</v>
      </c>
      <c r="E129" s="81">
        <f t="shared" si="3"/>
        <v>24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0" t="s">
        <v>251</v>
      </c>
      <c r="B130" s="261" t="s">
        <v>242</v>
      </c>
      <c r="C130" s="261"/>
      <c r="D130" s="33">
        <f>SUM('Buchangu Dispensary:Upendo Clinic (Navakholo)'!D130)</f>
        <v>495</v>
      </c>
      <c r="E130" s="81">
        <f t="shared" si="3"/>
        <v>495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0"/>
      <c r="B131" s="261" t="s">
        <v>243</v>
      </c>
      <c r="C131" s="261"/>
      <c r="D131" s="33">
        <f>SUM('Buchangu Dispensary:Upendo Clinic (Navakholo)'!D131)</f>
        <v>13</v>
      </c>
      <c r="E131" s="81">
        <f t="shared" si="3"/>
        <v>13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0" t="s">
        <v>252</v>
      </c>
      <c r="B132" s="261" t="s">
        <v>242</v>
      </c>
      <c r="C132" s="261"/>
      <c r="D132" s="33">
        <f>SUM('Buchangu Dispensary:Upendo Clinic (Navakholo)'!D132)</f>
        <v>508</v>
      </c>
      <c r="E132" s="81">
        <f t="shared" si="3"/>
        <v>508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0"/>
      <c r="B133" s="261" t="s">
        <v>243</v>
      </c>
      <c r="C133" s="261"/>
      <c r="D133" s="33">
        <f>SUM('Buchangu Dispensary:Upendo Clinic (Navakholo)'!D133)</f>
        <v>26</v>
      </c>
      <c r="E133" s="81">
        <f t="shared" si="3"/>
        <v>26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0" t="s">
        <v>253</v>
      </c>
      <c r="B134" s="261" t="s">
        <v>242</v>
      </c>
      <c r="C134" s="261"/>
      <c r="D134" s="33">
        <f>SUM('Buchangu Dispensary:Upendo Clinic (Navakholo)'!D134)</f>
        <v>524</v>
      </c>
      <c r="E134" s="81">
        <f t="shared" si="3"/>
        <v>524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0"/>
      <c r="B135" s="261" t="s">
        <v>243</v>
      </c>
      <c r="C135" s="261"/>
      <c r="D135" s="33">
        <f>SUM('Buchangu Dispensary:Upendo Clinic (Navakholo)'!D135)</f>
        <v>26</v>
      </c>
      <c r="E135" s="81">
        <f t="shared" si="3"/>
        <v>26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0" t="s">
        <v>254</v>
      </c>
      <c r="B136" s="261" t="s">
        <v>242</v>
      </c>
      <c r="C136" s="261"/>
      <c r="D136" s="33">
        <f>SUM('Buchangu Dispensary:Upendo Clinic (Navakholo)'!D136)</f>
        <v>506</v>
      </c>
      <c r="E136" s="81">
        <f t="shared" si="3"/>
        <v>506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0"/>
      <c r="B137" s="261" t="s">
        <v>243</v>
      </c>
      <c r="C137" s="261"/>
      <c r="D137" s="33">
        <f>SUM('Buchangu Dispensary:Upendo Clinic (Navakholo)'!D137)</f>
        <v>25</v>
      </c>
      <c r="E137" s="81">
        <f t="shared" si="3"/>
        <v>25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0" t="s">
        <v>255</v>
      </c>
      <c r="B138" s="261" t="s">
        <v>242</v>
      </c>
      <c r="C138" s="261"/>
      <c r="D138" s="33">
        <f>SUM('Buchangu Dispensary:Upendo Clinic (Navakholo)'!D138)</f>
        <v>548</v>
      </c>
      <c r="E138" s="81">
        <f t="shared" si="3"/>
        <v>548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0"/>
      <c r="B139" s="261" t="s">
        <v>243</v>
      </c>
      <c r="C139" s="261"/>
      <c r="D139" s="33">
        <f>SUM('Buchangu Dispensary:Upendo Clinic (Navakholo)'!D139)</f>
        <v>19</v>
      </c>
      <c r="E139" s="81">
        <f t="shared" si="3"/>
        <v>19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1" t="s">
        <v>242</v>
      </c>
      <c r="C140" s="261"/>
      <c r="D140" s="33">
        <f>SUM('Buchangu Dispensary:Upendo Clinic (Navakholo)'!D140)</f>
        <v>493</v>
      </c>
      <c r="E140" s="81">
        <f t="shared" si="3"/>
        <v>493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1" t="s">
        <v>242</v>
      </c>
      <c r="C141" s="261"/>
      <c r="D141" s="33">
        <f>SUM('Buchangu Dispensary:Upendo Clinic (Navakholo)'!D141)</f>
        <v>487</v>
      </c>
      <c r="E141" s="81">
        <f t="shared" si="3"/>
        <v>487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1" t="s">
        <v>259</v>
      </c>
      <c r="C142" s="261"/>
      <c r="D142" s="33">
        <f>SUM('Buchangu Dispensary:Upendo Clinic (Navakholo)'!D142)</f>
        <v>262</v>
      </c>
      <c r="E142" s="81">
        <f t="shared" si="3"/>
        <v>262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0" t="s">
        <v>260</v>
      </c>
      <c r="B143" s="261" t="s">
        <v>242</v>
      </c>
      <c r="C143" s="261"/>
      <c r="D143" s="33">
        <f>SUM('Buchangu Dispensary:Upendo Clinic (Navakholo)'!D143)</f>
        <v>8</v>
      </c>
      <c r="E143" s="81">
        <f t="shared" si="3"/>
        <v>8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0"/>
      <c r="B144" s="261" t="s">
        <v>243</v>
      </c>
      <c r="C144" s="261"/>
      <c r="D144" s="33">
        <f>SUM('Buchangu Dispensary:Upendo Clinic (Navakholo)'!D144)</f>
        <v>55</v>
      </c>
      <c r="E144" s="81">
        <f t="shared" si="3"/>
        <v>55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0" t="s">
        <v>261</v>
      </c>
      <c r="B145" s="261" t="s">
        <v>242</v>
      </c>
      <c r="C145" s="261"/>
      <c r="D145" s="33">
        <f>SUM('Buchangu Dispensary:Upendo Clinic (Navakholo)'!D145)</f>
        <v>488</v>
      </c>
      <c r="E145" s="81">
        <f t="shared" si="3"/>
        <v>488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0"/>
      <c r="B146" s="261" t="s">
        <v>243</v>
      </c>
      <c r="C146" s="261"/>
      <c r="D146" s="33">
        <f>SUM('Buchangu Dispensary:Upendo Clinic (Navakholo)'!D146)</f>
        <v>71</v>
      </c>
      <c r="E146" s="81">
        <f t="shared" si="3"/>
        <v>71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0" t="s">
        <v>262</v>
      </c>
      <c r="B147" s="261"/>
      <c r="C147" s="261"/>
      <c r="D147" s="33">
        <f>SUM('Buchangu Dispensary:Upendo Clinic (Navakholo)'!D147)</f>
        <v>391</v>
      </c>
      <c r="E147" s="81">
        <f t="shared" si="3"/>
        <v>391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0" t="s">
        <v>258</v>
      </c>
      <c r="B148" s="261" t="s">
        <v>263</v>
      </c>
      <c r="C148" s="261"/>
      <c r="D148" s="33">
        <f>SUM('Buchangu Dispensary:Upendo Clinic (Navakholo)'!D148)</f>
        <v>327</v>
      </c>
      <c r="E148" s="81">
        <f t="shared" si="3"/>
        <v>327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0"/>
      <c r="B149" s="261" t="s">
        <v>264</v>
      </c>
      <c r="C149" s="261"/>
      <c r="D149" s="33">
        <f>SUM('Buchangu Dispensary:Upendo Clinic (Navakholo)'!D149)</f>
        <v>256</v>
      </c>
      <c r="E149" s="81">
        <f t="shared" si="3"/>
        <v>256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0" t="s">
        <v>265</v>
      </c>
      <c r="B150" s="261" t="s">
        <v>266</v>
      </c>
      <c r="C150" s="261"/>
      <c r="D150" s="33">
        <f>SUM('Buchangu Dispensary:Upendo Clinic (Navakholo)'!D150)</f>
        <v>179</v>
      </c>
      <c r="E150" s="81">
        <f t="shared" si="3"/>
        <v>179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0"/>
      <c r="B151" s="261" t="s">
        <v>267</v>
      </c>
      <c r="C151" s="261"/>
      <c r="D151" s="33">
        <f>SUM('Buchangu Dispensary:Upendo Clinic (Navakholo)'!D151)</f>
        <v>32</v>
      </c>
      <c r="E151" s="81">
        <f t="shared" si="3"/>
        <v>32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0" t="s">
        <v>268</v>
      </c>
      <c r="B152" s="261" t="s">
        <v>269</v>
      </c>
      <c r="C152" s="261"/>
      <c r="D152" s="33">
        <f>SUM('Buchangu Dispensary:Upendo Clinic (Navakholo)'!D152)</f>
        <v>167</v>
      </c>
      <c r="E152" s="81">
        <f t="shared" si="3"/>
        <v>167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0"/>
      <c r="B153" s="261" t="s">
        <v>270</v>
      </c>
      <c r="C153" s="261"/>
      <c r="D153" s="33">
        <f>SUM('Buchangu Dispensary:Upendo Clinic (Navakholo)'!D153)</f>
        <v>100</v>
      </c>
      <c r="E153" s="81">
        <f t="shared" si="3"/>
        <v>100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0"/>
      <c r="B154" s="261" t="s">
        <v>271</v>
      </c>
      <c r="C154" s="261"/>
      <c r="D154" s="33">
        <f>SUM('Buchangu Dispensary:Upendo Clinic (Navakholo)'!D154)</f>
        <v>133</v>
      </c>
      <c r="E154" s="81">
        <f t="shared" si="3"/>
        <v>133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0"/>
      <c r="B155" s="261" t="s">
        <v>272</v>
      </c>
      <c r="C155" s="261"/>
      <c r="D155" s="33">
        <f>SUM('Buchangu Dispensary:Upendo Clinic (Navakholo)'!D155)</f>
        <v>47</v>
      </c>
      <c r="E155" s="81">
        <f t="shared" si="3"/>
        <v>47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0"/>
      <c r="B156" s="261" t="s">
        <v>273</v>
      </c>
      <c r="C156" s="261"/>
      <c r="D156" s="33">
        <f>SUM('Buchangu Dispensary:Upendo Clinic (Navakholo)'!D156)</f>
        <v>64</v>
      </c>
      <c r="E156" s="81">
        <f t="shared" si="3"/>
        <v>64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0" t="s">
        <v>274</v>
      </c>
      <c r="B157" s="261"/>
      <c r="C157" s="261"/>
      <c r="D157" s="33">
        <f>SUM('Buchangu Dispensary:Upendo Clinic (Navakholo)'!D157)</f>
        <v>11</v>
      </c>
      <c r="E157" s="81">
        <f t="shared" si="3"/>
        <v>11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0" t="s">
        <v>258</v>
      </c>
      <c r="B158" s="261" t="s">
        <v>275</v>
      </c>
      <c r="C158" s="261"/>
      <c r="D158" s="33">
        <f>SUM('Buchangu Dispensary:Upendo Clinic (Navakholo)'!D158)</f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0"/>
      <c r="B159" s="261" t="s">
        <v>276</v>
      </c>
      <c r="C159" s="261"/>
      <c r="D159" s="33">
        <f>SUM('Buchangu Dispensary:Upendo Clinic (Navakholo)'!D159)</f>
        <v>380</v>
      </c>
      <c r="E159" s="81">
        <f t="shared" si="3"/>
        <v>380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2" t="s">
        <v>277</v>
      </c>
      <c r="B160" s="263"/>
      <c r="C160" s="263"/>
      <c r="D160" s="33">
        <f>SUM('Buchangu Dispensary:Upendo Clinic (Navakholo)'!D160)</f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4" t="s">
        <v>278</v>
      </c>
      <c r="B161" s="265"/>
      <c r="C161" s="265"/>
      <c r="D161" s="265"/>
      <c r="E161" s="266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7"/>
      <c r="B162" s="268"/>
      <c r="C162" s="268"/>
      <c r="D162" s="268"/>
      <c r="E162" s="269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39" t="s">
        <v>279</v>
      </c>
      <c r="B163" s="243" t="s">
        <v>280</v>
      </c>
      <c r="C163" s="244"/>
      <c r="D163" s="100"/>
      <c r="E163" s="101"/>
      <c r="F163" s="245"/>
      <c r="G163" s="246"/>
      <c r="H163" s="246"/>
      <c r="I163" s="246"/>
      <c r="J163" s="246"/>
      <c r="K163" s="246"/>
      <c r="L163" s="246"/>
      <c r="M163" s="246"/>
      <c r="N163" s="246"/>
      <c r="O163" s="246"/>
      <c r="P163" s="246"/>
      <c r="Q163" s="246"/>
      <c r="R163" s="246"/>
      <c r="S163" s="74"/>
      <c r="T163" s="74"/>
      <c r="U163" s="74"/>
    </row>
    <row r="164" spans="1:21" ht="12" customHeight="1" thickBot="1" x14ac:dyDescent="0.25">
      <c r="A164" s="240"/>
      <c r="B164" s="247" t="s">
        <v>281</v>
      </c>
      <c r="C164" s="248"/>
      <c r="D164" s="33">
        <f>SUM('Buchangu Dispensary:Upendo Clinic (Navakholo)'!D164)</f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0"/>
      <c r="B165" s="249" t="s">
        <v>282</v>
      </c>
      <c r="C165" s="250"/>
      <c r="D165" s="33">
        <f>SUM('Buchangu Dispensary:Upendo Clinic (Navakholo)'!D165)</f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0"/>
      <c r="B166" s="104" t="s">
        <v>283</v>
      </c>
      <c r="C166" s="105"/>
      <c r="D166" s="33">
        <f>SUM('Buchangu Dispensary:Upendo Clinic (Navakholo)'!D166)</f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0"/>
      <c r="B167" s="251" t="s">
        <v>284</v>
      </c>
      <c r="C167" s="252"/>
      <c r="D167" s="33">
        <f>SUM('Buchangu Dispensary:Upendo Clinic (Navakholo)'!D167)</f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0"/>
      <c r="B168" s="253" t="s">
        <v>285</v>
      </c>
      <c r="C168" s="254"/>
      <c r="D168" s="33">
        <f>SUM('Buchangu Dispensary:Upendo Clinic (Navakholo)'!D168)</f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0"/>
      <c r="B169" s="255" t="s">
        <v>286</v>
      </c>
      <c r="C169" s="256"/>
      <c r="D169" s="33">
        <f>SUM('Buchangu Dispensary:Upendo Clinic (Navakholo)'!D169)</f>
        <v>0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0"/>
      <c r="B170" s="257" t="s">
        <v>287</v>
      </c>
      <c r="C170" s="258"/>
      <c r="D170" s="106"/>
      <c r="E170" s="107"/>
      <c r="F170" s="259"/>
      <c r="G170" s="259"/>
      <c r="H170" s="259"/>
      <c r="I170" s="259"/>
      <c r="J170" s="259"/>
      <c r="K170" s="259"/>
      <c r="L170" s="259"/>
      <c r="M170" s="259"/>
      <c r="N170" s="259"/>
      <c r="O170" s="259"/>
      <c r="P170" s="259"/>
      <c r="Q170" s="259"/>
      <c r="R170" s="259"/>
      <c r="S170" s="74"/>
      <c r="T170" s="74"/>
      <c r="U170" s="74"/>
    </row>
    <row r="171" spans="1:21" ht="11.25" customHeight="1" x14ac:dyDescent="0.2">
      <c r="A171" s="241"/>
      <c r="B171" s="231" t="s">
        <v>288</v>
      </c>
      <c r="C171" s="232"/>
      <c r="D171" s="33">
        <f>SUM('Buchangu Dispensary:Upendo Clinic (Navakholo)'!D171)</f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1"/>
      <c r="B172" s="233" t="s">
        <v>289</v>
      </c>
      <c r="C172" s="234"/>
      <c r="D172" s="33">
        <f>SUM('Buchangu Dispensary:Upendo Clinic (Navakholo)'!D172)</f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1"/>
      <c r="B173" s="235" t="s">
        <v>288</v>
      </c>
      <c r="C173" s="236"/>
      <c r="D173" s="33">
        <f>SUM('Buchangu Dispensary:Upendo Clinic (Navakholo)'!D173)</f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1"/>
      <c r="B174" s="233" t="s">
        <v>289</v>
      </c>
      <c r="C174" s="234"/>
      <c r="D174" s="33">
        <f>SUM('Buchangu Dispensary:Upendo Clinic (Navakholo)'!D174)</f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1"/>
      <c r="B175" s="235" t="s">
        <v>290</v>
      </c>
      <c r="C175" s="236"/>
      <c r="D175" s="33">
        <f>SUM('Buchangu Dispensary:Upendo Clinic (Navakholo)'!D175)</f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2"/>
      <c r="B176" s="237" t="s">
        <v>289</v>
      </c>
      <c r="C176" s="238"/>
      <c r="D176" s="33">
        <f>SUM('Buchangu Dispensary:Upendo Clinic (Navakholo)'!D176)</f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5" t="s">
        <v>292</v>
      </c>
      <c r="C180" s="226"/>
      <c r="D180" s="226"/>
      <c r="E180" s="226"/>
      <c r="F180" s="226"/>
      <c r="G180" s="227"/>
    </row>
    <row r="181" spans="1:21" x14ac:dyDescent="0.2">
      <c r="B181" s="32" t="s">
        <v>293</v>
      </c>
      <c r="C181" s="228" t="s">
        <v>294</v>
      </c>
      <c r="D181" s="228"/>
      <c r="E181" s="228"/>
      <c r="F181" s="228"/>
      <c r="G181" s="118" t="s">
        <v>41</v>
      </c>
    </row>
    <row r="182" spans="1:21" x14ac:dyDescent="0.2">
      <c r="B182" s="32">
        <v>1</v>
      </c>
      <c r="C182" s="229" t="s">
        <v>295</v>
      </c>
      <c r="D182" s="229"/>
      <c r="E182" s="229"/>
      <c r="F182" s="229"/>
      <c r="G182" s="33">
        <f>SUM('Buchangu Dispensary:Upendo Clinic (Navakholo)'!G182)</f>
        <v>212</v>
      </c>
    </row>
    <row r="183" spans="1:21" x14ac:dyDescent="0.2">
      <c r="B183" s="32">
        <v>2</v>
      </c>
      <c r="C183" s="229" t="s">
        <v>296</v>
      </c>
      <c r="D183" s="229"/>
      <c r="E183" s="229"/>
      <c r="F183" s="229"/>
      <c r="G183" s="33">
        <f>SUM('Buchangu Dispensary:Upendo Clinic (Navakholo)'!G183)</f>
        <v>0</v>
      </c>
    </row>
    <row r="184" spans="1:21" x14ac:dyDescent="0.2">
      <c r="B184" s="32">
        <v>3</v>
      </c>
      <c r="C184" s="229" t="s">
        <v>297</v>
      </c>
      <c r="D184" s="229"/>
      <c r="E184" s="229"/>
      <c r="F184" s="229"/>
      <c r="G184" s="33">
        <f>SUM('Buchangu Dispensary:Upendo Clinic (Navakholo)'!G184)</f>
        <v>0</v>
      </c>
    </row>
    <row r="185" spans="1:21" ht="12" thickBot="1" x14ac:dyDescent="0.25">
      <c r="B185" s="120">
        <v>4</v>
      </c>
      <c r="C185" s="230"/>
      <c r="D185" s="230"/>
      <c r="E185" s="230"/>
      <c r="F185" s="230"/>
      <c r="G185" s="33">
        <f>SUM('Buchangu Dispensary:Upendo Clinic (Navakholo)'!G185)</f>
        <v>0</v>
      </c>
    </row>
  </sheetData>
  <protectedRanges>
    <protectedRange sqref="I8:I9 J10:J25 G28:J33 D42:E43 I36:J43 I44:I46 J46 J48:J50 I48:I52 H55:J55 I56:J56 H57:J64 J67:J80 J83:J87 J90:J99 D117:D160 D164:D169 D171:D176 G182:G185 Q8:Q11 Q13:Q27 P29:Q34 P36:Q39 P42:Q43 O47:P51 O53:P57 O59:P63 O65:P67 O70:P72 O74:P76 O78:P80 O83:P86 O88:P91 O94:Q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tabColor rgb="FF92D050"/>
  </sheetPr>
  <dimension ref="A1:U185"/>
  <sheetViews>
    <sheetView workbookViewId="0">
      <selection activeCell="G16" sqref="G16:I16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2" t="s">
        <v>30</v>
      </c>
      <c r="Q1" s="483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4" t="s">
        <v>32</v>
      </c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6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20" t="s">
        <v>36</v>
      </c>
      <c r="C5" s="421"/>
      <c r="D5" s="139"/>
      <c r="E5" s="139"/>
      <c r="F5" s="487" t="str">
        <f ca="1">MID(CELL("filename",$A$1),FIND("]",CELL("filename",$A$1))+1,255)</f>
        <v>Kakamega Summary</v>
      </c>
      <c r="G5" s="488"/>
      <c r="H5" s="488"/>
      <c r="I5" s="489"/>
      <c r="J5" s="134"/>
      <c r="K5" s="133"/>
      <c r="L5" s="133"/>
      <c r="M5" s="421" t="s">
        <v>37</v>
      </c>
      <c r="N5" s="421"/>
      <c r="O5" s="490"/>
      <c r="P5" s="488"/>
      <c r="Q5" s="491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6" t="s">
        <v>38</v>
      </c>
      <c r="C7" s="477"/>
      <c r="D7" s="477"/>
      <c r="E7" s="477"/>
      <c r="F7" s="477"/>
      <c r="G7" s="477"/>
      <c r="H7" s="477"/>
      <c r="I7" s="478"/>
      <c r="J7" s="144" t="s">
        <v>39</v>
      </c>
      <c r="K7" s="133"/>
      <c r="L7" s="479" t="s">
        <v>40</v>
      </c>
      <c r="M7" s="477"/>
      <c r="N7" s="477"/>
      <c r="O7" s="477"/>
      <c r="P7" s="478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9" t="s">
        <v>42</v>
      </c>
      <c r="D8" s="418"/>
      <c r="E8" s="418"/>
      <c r="F8" s="419"/>
      <c r="G8" s="412" t="s">
        <v>43</v>
      </c>
      <c r="H8" s="413"/>
      <c r="I8" s="147">
        <f>SUM('Kwisero Summary'!I8,'Lurambi Summary'!I8,'Matungu Summary'!I8,'Navakholo Summary'!I8)</f>
        <v>1747</v>
      </c>
      <c r="J8" s="480">
        <f>SUM(I8:I9)</f>
        <v>3946</v>
      </c>
      <c r="K8" s="133"/>
      <c r="L8" s="148">
        <v>1</v>
      </c>
      <c r="M8" s="412" t="s">
        <v>44</v>
      </c>
      <c r="N8" s="413"/>
      <c r="O8" s="413"/>
      <c r="P8" s="411"/>
      <c r="Q8" s="147">
        <f>SUM('Kwisero Summary'!Q8,'Lurambi Summary'!Q8,'Matungu Summary'!Q8,'Navakholo Summary'!Q8)</f>
        <v>815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60"/>
      <c r="D9" s="421"/>
      <c r="E9" s="421"/>
      <c r="F9" s="422"/>
      <c r="G9" s="412" t="s">
        <v>45</v>
      </c>
      <c r="H9" s="413"/>
      <c r="I9" s="147">
        <f>SUM('Kwisero Summary'!I9,'Lurambi Summary'!I9,'Matungu Summary'!I9,'Navakholo Summary'!I9)</f>
        <v>2199</v>
      </c>
      <c r="J9" s="481"/>
      <c r="K9" s="133"/>
      <c r="L9" s="148">
        <v>2</v>
      </c>
      <c r="M9" s="412" t="s">
        <v>46</v>
      </c>
      <c r="N9" s="413"/>
      <c r="O9" s="413"/>
      <c r="P9" s="411"/>
      <c r="Q9" s="147">
        <f>SUM('Kwisero Summary'!Q9,'Lurambi Summary'!Q9,'Matungu Summary'!Q9,'Navakholo Summary'!Q9)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2" t="s">
        <v>47</v>
      </c>
      <c r="D10" s="413"/>
      <c r="E10" s="413"/>
      <c r="F10" s="413"/>
      <c r="G10" s="413"/>
      <c r="H10" s="413"/>
      <c r="I10" s="411"/>
      <c r="J10" s="147">
        <f>SUM('Kwisero Summary'!J10,'Lurambi Summary'!J10,'Matungu Summary'!J10,'Navakholo Summary'!J10)</f>
        <v>1495</v>
      </c>
      <c r="K10" s="133"/>
      <c r="L10" s="148">
        <v>3</v>
      </c>
      <c r="M10" s="412" t="s">
        <v>48</v>
      </c>
      <c r="N10" s="413"/>
      <c r="O10" s="413"/>
      <c r="P10" s="411"/>
      <c r="Q10" s="147">
        <f>SUM('Kwisero Summary'!Q10,'Lurambi Summary'!Q10,'Matungu Summary'!Q10,'Navakholo Summary'!Q10)</f>
        <v>10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2" t="s">
        <v>49</v>
      </c>
      <c r="D11" s="413"/>
      <c r="E11" s="413"/>
      <c r="F11" s="413"/>
      <c r="G11" s="413"/>
      <c r="H11" s="413"/>
      <c r="I11" s="411"/>
      <c r="J11" s="147">
        <f>SUM('Kwisero Summary'!J11,'Lurambi Summary'!J11,'Matungu Summary'!J11,'Navakholo Summary'!J11)</f>
        <v>1010</v>
      </c>
      <c r="K11" s="133"/>
      <c r="L11" s="148">
        <v>4</v>
      </c>
      <c r="M11" s="412" t="s">
        <v>50</v>
      </c>
      <c r="N11" s="413"/>
      <c r="O11" s="413"/>
      <c r="P11" s="411"/>
      <c r="Q11" s="147">
        <f>SUM('Kwisero Summary'!Q11,'Lurambi Summary'!Q11,'Matungu Summary'!Q11,'Navakholo Summary'!Q11)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2" t="s">
        <v>51</v>
      </c>
      <c r="D12" s="413"/>
      <c r="E12" s="413"/>
      <c r="F12" s="413"/>
      <c r="G12" s="413"/>
      <c r="H12" s="413"/>
      <c r="I12" s="411"/>
      <c r="J12" s="147">
        <f>SUM('Kwisero Summary'!J12,'Lurambi Summary'!J12,'Matungu Summary'!J12,'Navakholo Summary'!J12)</f>
        <v>265</v>
      </c>
      <c r="K12" s="133"/>
      <c r="L12" s="148">
        <v>5</v>
      </c>
      <c r="M12" s="425" t="s">
        <v>52</v>
      </c>
      <c r="N12" s="426"/>
      <c r="O12" s="426"/>
      <c r="P12" s="427"/>
      <c r="Q12" s="149">
        <f>IF(ISBLANK(Q8),"",SUM(Q8:Q11))</f>
        <v>825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2" t="s">
        <v>53</v>
      </c>
      <c r="D13" s="413"/>
      <c r="E13" s="413"/>
      <c r="F13" s="413"/>
      <c r="G13" s="413"/>
      <c r="H13" s="413"/>
      <c r="I13" s="411"/>
      <c r="J13" s="147">
        <f>SUM('Kwisero Summary'!J13,'Lurambi Summary'!J13,'Matungu Summary'!J13,'Navakholo Summary'!J13)</f>
        <v>479</v>
      </c>
      <c r="K13" s="133"/>
      <c r="L13" s="148">
        <v>6</v>
      </c>
      <c r="M13" s="412" t="s">
        <v>54</v>
      </c>
      <c r="N13" s="413"/>
      <c r="O13" s="413"/>
      <c r="P13" s="411"/>
      <c r="Q13" s="147">
        <f>SUM('Kwisero Summary'!Q13,'Lurambi Summary'!Q13,'Matungu Summary'!Q13,'Navakholo Summary'!Q13)</f>
        <v>796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2" t="s">
        <v>55</v>
      </c>
      <c r="D14" s="413"/>
      <c r="E14" s="413"/>
      <c r="F14" s="413"/>
      <c r="G14" s="413"/>
      <c r="H14" s="413"/>
      <c r="I14" s="411"/>
      <c r="J14" s="147">
        <f>SUM('Kwisero Summary'!J14,'Lurambi Summary'!J14,'Matungu Summary'!J14,'Navakholo Summary'!J14)</f>
        <v>394</v>
      </c>
      <c r="K14" s="133"/>
      <c r="L14" s="148">
        <v>7</v>
      </c>
      <c r="M14" s="412" t="s">
        <v>56</v>
      </c>
      <c r="N14" s="413"/>
      <c r="O14" s="413"/>
      <c r="P14" s="411"/>
      <c r="Q14" s="147">
        <f>SUM('Kwisero Summary'!Q14,'Lurambi Summary'!Q14,'Matungu Summary'!Q14,'Navakholo Summary'!Q14)</f>
        <v>2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2" t="s">
        <v>57</v>
      </c>
      <c r="D15" s="413"/>
      <c r="E15" s="413"/>
      <c r="F15" s="413"/>
      <c r="G15" s="413"/>
      <c r="H15" s="413"/>
      <c r="I15" s="411"/>
      <c r="J15" s="147">
        <f>SUM('Kwisero Summary'!J15,'Lurambi Summary'!J15,'Matungu Summary'!J15,'Navakholo Summary'!J15)</f>
        <v>1863</v>
      </c>
      <c r="K15" s="133"/>
      <c r="L15" s="148">
        <v>8</v>
      </c>
      <c r="M15" s="412" t="s">
        <v>58</v>
      </c>
      <c r="N15" s="413"/>
      <c r="O15" s="413"/>
      <c r="P15" s="411"/>
      <c r="Q15" s="147">
        <f>SUM('Kwisero Summary'!Q15,'Lurambi Summary'!Q15,'Matungu Summary'!Q15,'Navakholo Summary'!Q15)</f>
        <v>7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9" t="s">
        <v>59</v>
      </c>
      <c r="D16" s="418"/>
      <c r="E16" s="418"/>
      <c r="F16" s="419"/>
      <c r="G16" s="412" t="s">
        <v>60</v>
      </c>
      <c r="H16" s="413"/>
      <c r="I16" s="411"/>
      <c r="J16" s="147">
        <f>SUM('Kwisero Summary'!J16,'Lurambi Summary'!J16,'Matungu Summary'!J16,'Navakholo Summary'!J16)</f>
        <v>1093</v>
      </c>
      <c r="K16" s="133"/>
      <c r="L16" s="148">
        <v>9</v>
      </c>
      <c r="M16" s="412" t="s">
        <v>61</v>
      </c>
      <c r="N16" s="413"/>
      <c r="O16" s="413"/>
      <c r="P16" s="411"/>
      <c r="Q16" s="147">
        <f>SUM('Kwisero Summary'!Q16,'Lurambi Summary'!Q16,'Matungu Summary'!Q16,'Navakholo Summary'!Q16)</f>
        <v>2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60"/>
      <c r="D17" s="421"/>
      <c r="E17" s="421"/>
      <c r="F17" s="422"/>
      <c r="G17" s="412" t="s">
        <v>62</v>
      </c>
      <c r="H17" s="413"/>
      <c r="I17" s="411"/>
      <c r="J17" s="147">
        <f>SUM('Kwisero Summary'!J17,'Lurambi Summary'!J17,'Matungu Summary'!J17,'Navakholo Summary'!J17)</f>
        <v>102</v>
      </c>
      <c r="K17" s="133"/>
      <c r="L17" s="148">
        <v>10</v>
      </c>
      <c r="M17" s="412" t="s">
        <v>63</v>
      </c>
      <c r="N17" s="413"/>
      <c r="O17" s="413"/>
      <c r="P17" s="411"/>
      <c r="Q17" s="147">
        <f>SUM('Kwisero Summary'!Q17,'Lurambi Summary'!Q17,'Matungu Summary'!Q17,'Navakholo Summary'!Q17)</f>
        <v>7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2" t="s">
        <v>64</v>
      </c>
      <c r="D18" s="413"/>
      <c r="E18" s="413"/>
      <c r="F18" s="413"/>
      <c r="G18" s="413"/>
      <c r="H18" s="413"/>
      <c r="I18" s="411"/>
      <c r="J18" s="147">
        <f>SUM('Kwisero Summary'!J18,'Lurambi Summary'!J18,'Matungu Summary'!J18,'Navakholo Summary'!J18)</f>
        <v>637</v>
      </c>
      <c r="K18" s="133"/>
      <c r="L18" s="148">
        <v>11</v>
      </c>
      <c r="M18" s="412" t="s">
        <v>65</v>
      </c>
      <c r="N18" s="413"/>
      <c r="O18" s="413"/>
      <c r="P18" s="411"/>
      <c r="Q18" s="147">
        <f>SUM('Kwisero Summary'!Q18,'Lurambi Summary'!Q18,'Matungu Summary'!Q18,'Navakholo Summary'!Q18)</f>
        <v>25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2" t="s">
        <v>66</v>
      </c>
      <c r="D19" s="413"/>
      <c r="E19" s="413"/>
      <c r="F19" s="413"/>
      <c r="G19" s="413"/>
      <c r="H19" s="413"/>
      <c r="I19" s="411"/>
      <c r="J19" s="147">
        <f>SUM('Kwisero Summary'!J19,'Lurambi Summary'!J19,'Matungu Summary'!J19,'Navakholo Summary'!J19)</f>
        <v>2507</v>
      </c>
      <c r="K19" s="133"/>
      <c r="L19" s="148">
        <v>12</v>
      </c>
      <c r="M19" s="412" t="s">
        <v>67</v>
      </c>
      <c r="N19" s="413"/>
      <c r="O19" s="413"/>
      <c r="P19" s="411"/>
      <c r="Q19" s="147">
        <f>SUM('Kwisero Summary'!Q19,'Lurambi Summary'!Q19,'Matungu Summary'!Q19,'Navakholo Summary'!Q19)</f>
        <v>83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2" t="s">
        <v>68</v>
      </c>
      <c r="D20" s="413"/>
      <c r="E20" s="413"/>
      <c r="F20" s="413"/>
      <c r="G20" s="413"/>
      <c r="H20" s="413"/>
      <c r="I20" s="411"/>
      <c r="J20" s="147">
        <f>SUM('Kwisero Summary'!J20,'Lurambi Summary'!J20,'Matungu Summary'!J20,'Navakholo Summary'!J20)</f>
        <v>1683</v>
      </c>
      <c r="K20" s="133"/>
      <c r="L20" s="148">
        <v>13</v>
      </c>
      <c r="M20" s="412" t="s">
        <v>69</v>
      </c>
      <c r="N20" s="413"/>
      <c r="O20" s="413"/>
      <c r="P20" s="411"/>
      <c r="Q20" s="147">
        <f>SUM('Kwisero Summary'!Q20,'Lurambi Summary'!Q20,'Matungu Summary'!Q20,'Navakholo Summary'!Q20)</f>
        <v>22</v>
      </c>
    </row>
    <row r="21" spans="2:21" x14ac:dyDescent="0.2">
      <c r="B21" s="146">
        <v>14</v>
      </c>
      <c r="C21" s="412" t="s">
        <v>70</v>
      </c>
      <c r="D21" s="413"/>
      <c r="E21" s="413"/>
      <c r="F21" s="413"/>
      <c r="G21" s="413"/>
      <c r="H21" s="413"/>
      <c r="I21" s="411"/>
      <c r="J21" s="147">
        <f>SUM('Kwisero Summary'!J21,'Lurambi Summary'!J21,'Matungu Summary'!J21,'Navakholo Summary'!J21)</f>
        <v>0</v>
      </c>
      <c r="K21" s="133"/>
      <c r="L21" s="148">
        <v>14</v>
      </c>
      <c r="M21" s="412" t="s">
        <v>71</v>
      </c>
      <c r="N21" s="413"/>
      <c r="O21" s="413"/>
      <c r="P21" s="411"/>
      <c r="Q21" s="147">
        <f>SUM('Kwisero Summary'!Q21,'Lurambi Summary'!Q21,'Matungu Summary'!Q21,'Navakholo Summary'!Q21)</f>
        <v>786</v>
      </c>
    </row>
    <row r="22" spans="2:21" x14ac:dyDescent="0.2">
      <c r="B22" s="146">
        <v>15</v>
      </c>
      <c r="C22" s="412" t="s">
        <v>72</v>
      </c>
      <c r="D22" s="413"/>
      <c r="E22" s="413"/>
      <c r="F22" s="413"/>
      <c r="G22" s="413"/>
      <c r="H22" s="413"/>
      <c r="I22" s="411"/>
      <c r="J22" s="147">
        <f>SUM('Kwisero Summary'!J22,'Lurambi Summary'!J22,'Matungu Summary'!J22,'Navakholo Summary'!J22)</f>
        <v>138</v>
      </c>
      <c r="K22" s="133"/>
      <c r="L22" s="148">
        <v>15</v>
      </c>
      <c r="M22" s="412" t="s">
        <v>73</v>
      </c>
      <c r="N22" s="413"/>
      <c r="O22" s="413"/>
      <c r="P22" s="411"/>
      <c r="Q22" s="147">
        <f>SUM('Kwisero Summary'!Q22,'Lurambi Summary'!Q22,'Matungu Summary'!Q22,'Navakholo Summary'!Q22)</f>
        <v>787</v>
      </c>
    </row>
    <row r="23" spans="2:21" x14ac:dyDescent="0.2">
      <c r="B23" s="146">
        <v>16</v>
      </c>
      <c r="C23" s="412" t="s">
        <v>74</v>
      </c>
      <c r="D23" s="413"/>
      <c r="E23" s="413"/>
      <c r="F23" s="413"/>
      <c r="G23" s="413"/>
      <c r="H23" s="413"/>
      <c r="I23" s="411"/>
      <c r="J23" s="147">
        <f>SUM('Kwisero Summary'!J23,'Lurambi Summary'!J23,'Matungu Summary'!J23,'Navakholo Summary'!J23)</f>
        <v>1008</v>
      </c>
      <c r="K23" s="133"/>
      <c r="L23" s="148">
        <v>16</v>
      </c>
      <c r="M23" s="412" t="s">
        <v>75</v>
      </c>
      <c r="N23" s="413"/>
      <c r="O23" s="413"/>
      <c r="P23" s="411"/>
      <c r="Q23" s="147">
        <f>SUM('Kwisero Summary'!Q23,'Lurambi Summary'!Q23,'Matungu Summary'!Q23,'Navakholo Summary'!Q23)</f>
        <v>2</v>
      </c>
    </row>
    <row r="24" spans="2:21" x14ac:dyDescent="0.2">
      <c r="B24" s="146">
        <v>17</v>
      </c>
      <c r="C24" s="412" t="s">
        <v>76</v>
      </c>
      <c r="D24" s="413"/>
      <c r="E24" s="413"/>
      <c r="F24" s="413"/>
      <c r="G24" s="413"/>
      <c r="H24" s="413"/>
      <c r="I24" s="411"/>
      <c r="J24" s="147">
        <f>SUM('Kwisero Summary'!J24,'Lurambi Summary'!J24,'Matungu Summary'!J24,'Navakholo Summary'!J24)</f>
        <v>883</v>
      </c>
      <c r="K24" s="133"/>
      <c r="L24" s="148">
        <v>17</v>
      </c>
      <c r="M24" s="412" t="s">
        <v>77</v>
      </c>
      <c r="N24" s="413"/>
      <c r="O24" s="413"/>
      <c r="P24" s="411"/>
      <c r="Q24" s="147">
        <f>SUM('Kwisero Summary'!Q24,'Lurambi Summary'!Q24,'Matungu Summary'!Q24,'Navakholo Summary'!Q24)</f>
        <v>1</v>
      </c>
    </row>
    <row r="25" spans="2:21" x14ac:dyDescent="0.2">
      <c r="B25" s="146">
        <v>18</v>
      </c>
      <c r="C25" s="412" t="s">
        <v>78</v>
      </c>
      <c r="D25" s="413"/>
      <c r="E25" s="413"/>
      <c r="F25" s="413"/>
      <c r="G25" s="413"/>
      <c r="H25" s="413"/>
      <c r="I25" s="411"/>
      <c r="J25" s="147">
        <f>SUM('Kwisero Summary'!J25,'Lurambi Summary'!J25,'Matungu Summary'!J25,'Navakholo Summary'!J25)</f>
        <v>2369</v>
      </c>
      <c r="K25" s="133"/>
      <c r="L25" s="148">
        <v>18</v>
      </c>
      <c r="M25" s="412" t="s">
        <v>79</v>
      </c>
      <c r="N25" s="413"/>
      <c r="O25" s="413"/>
      <c r="P25" s="411"/>
      <c r="Q25" s="147">
        <f>SUM('Kwisero Summary'!Q25,'Lurambi Summary'!Q25,'Matungu Summary'!Q25,'Navakholo Summary'!Q25)</f>
        <v>0</v>
      </c>
    </row>
    <row r="26" spans="2:21" x14ac:dyDescent="0.2">
      <c r="B26" s="410"/>
      <c r="C26" s="413"/>
      <c r="D26" s="413"/>
      <c r="E26" s="413"/>
      <c r="F26" s="413"/>
      <c r="G26" s="413"/>
      <c r="H26" s="413"/>
      <c r="I26" s="413"/>
      <c r="J26" s="411"/>
      <c r="K26" s="133"/>
      <c r="L26" s="148">
        <v>19</v>
      </c>
      <c r="M26" s="412" t="s">
        <v>80</v>
      </c>
      <c r="N26" s="413"/>
      <c r="O26" s="413"/>
      <c r="P26" s="411"/>
      <c r="Q26" s="147">
        <f>SUM('Kwisero Summary'!Q26,'Lurambi Summary'!Q26,'Matungu Summary'!Q26,'Navakholo Summary'!Q26)</f>
        <v>0</v>
      </c>
    </row>
    <row r="27" spans="2:21" x14ac:dyDescent="0.2">
      <c r="B27" s="447" t="s">
        <v>81</v>
      </c>
      <c r="C27" s="426"/>
      <c r="D27" s="426"/>
      <c r="E27" s="426"/>
      <c r="F27" s="427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2" t="s">
        <v>86</v>
      </c>
      <c r="N27" s="413"/>
      <c r="O27" s="413"/>
      <c r="P27" s="411"/>
      <c r="Q27" s="147">
        <f>SUM('Kwisero Summary'!Q27,'Lurambi Summary'!Q27,'Matungu Summary'!Q27,'Navakholo Summary'!Q27)</f>
        <v>0</v>
      </c>
    </row>
    <row r="28" spans="2:21" x14ac:dyDescent="0.2">
      <c r="B28" s="146">
        <v>1</v>
      </c>
      <c r="C28" s="412" t="s">
        <v>87</v>
      </c>
      <c r="D28" s="413"/>
      <c r="E28" s="413"/>
      <c r="F28" s="411"/>
      <c r="G28" s="147">
        <f>SUM('Kwisero Summary'!G28,'Lurambi Summary'!G28,'Matungu Summary'!G28,'Navakholo Summary'!G28)</f>
        <v>0</v>
      </c>
      <c r="H28" s="147">
        <f>SUM('Kwisero Summary'!H28,'Lurambi Summary'!H28,'Matungu Summary'!H28,'Navakholo Summary'!H28)</f>
        <v>0</v>
      </c>
      <c r="I28" s="147">
        <f>SUM('Kwisero Summary'!I28,'Lurambi Summary'!I28,'Matungu Summary'!I28,'Navakholo Summary'!I28)</f>
        <v>0</v>
      </c>
      <c r="J28" s="147">
        <f>SUM('Kwisero Summary'!J28,'Lurambi Summary'!J28,'Matungu Summary'!J28,'Navakholo Summary'!J28)</f>
        <v>0</v>
      </c>
      <c r="K28" s="133"/>
      <c r="L28" s="425" t="s">
        <v>88</v>
      </c>
      <c r="M28" s="426"/>
      <c r="N28" s="426"/>
      <c r="O28" s="427"/>
      <c r="P28" s="150" t="s">
        <v>89</v>
      </c>
      <c r="Q28" s="152" t="s">
        <v>90</v>
      </c>
    </row>
    <row r="29" spans="2:21" x14ac:dyDescent="0.2">
      <c r="B29" s="146">
        <v>2</v>
      </c>
      <c r="C29" s="412" t="s">
        <v>91</v>
      </c>
      <c r="D29" s="413"/>
      <c r="E29" s="413"/>
      <c r="F29" s="411"/>
      <c r="G29" s="147">
        <f>SUM('Kwisero Summary'!G29,'Lurambi Summary'!G29,'Matungu Summary'!G29,'Navakholo Summary'!G29)</f>
        <v>0</v>
      </c>
      <c r="H29" s="147">
        <f>SUM('Kwisero Summary'!H29,'Lurambi Summary'!H29,'Matungu Summary'!H29,'Navakholo Summary'!H29)</f>
        <v>0</v>
      </c>
      <c r="I29" s="147">
        <f>SUM('Kwisero Summary'!I29,'Lurambi Summary'!I29,'Matungu Summary'!I29,'Navakholo Summary'!I29)</f>
        <v>0</v>
      </c>
      <c r="J29" s="147">
        <f>SUM('Kwisero Summary'!J29,'Lurambi Summary'!J29,'Matungu Summary'!J29,'Navakholo Summary'!J29)</f>
        <v>0</v>
      </c>
      <c r="K29" s="133"/>
      <c r="L29" s="148">
        <v>21</v>
      </c>
      <c r="M29" s="412" t="s">
        <v>92</v>
      </c>
      <c r="N29" s="413"/>
      <c r="O29" s="411"/>
      <c r="P29" s="147">
        <f>SUM('Kwisero Summary'!P29,'Lurambi Summary'!P29,'Matungu Summary'!P29,'Navakholo Summary'!P29)</f>
        <v>0</v>
      </c>
      <c r="Q29" s="147">
        <f>SUM('Kwisero Summary'!Q29,'Lurambi Summary'!Q29,'Matungu Summary'!Q29,'Navakholo Summary'!Q29)</f>
        <v>0</v>
      </c>
    </row>
    <row r="30" spans="2:21" x14ac:dyDescent="0.2">
      <c r="B30" s="146">
        <v>3</v>
      </c>
      <c r="C30" s="412" t="s">
        <v>93</v>
      </c>
      <c r="D30" s="413"/>
      <c r="E30" s="413"/>
      <c r="F30" s="411"/>
      <c r="G30" s="147">
        <f>SUM('Kwisero Summary'!G30,'Lurambi Summary'!G30,'Matungu Summary'!G30,'Navakholo Summary'!G30)</f>
        <v>0</v>
      </c>
      <c r="H30" s="147">
        <f>SUM('Kwisero Summary'!H30,'Lurambi Summary'!H30,'Matungu Summary'!H30,'Navakholo Summary'!H30)</f>
        <v>0</v>
      </c>
      <c r="I30" s="147">
        <f>SUM('Kwisero Summary'!I30,'Lurambi Summary'!I30,'Matungu Summary'!I30,'Navakholo Summary'!I30)</f>
        <v>0</v>
      </c>
      <c r="J30" s="147">
        <f>SUM('Kwisero Summary'!J30,'Lurambi Summary'!J30,'Matungu Summary'!J30,'Navakholo Summary'!J30)</f>
        <v>0</v>
      </c>
      <c r="K30" s="133"/>
      <c r="L30" s="148">
        <v>22</v>
      </c>
      <c r="M30" s="412" t="s">
        <v>94</v>
      </c>
      <c r="N30" s="413"/>
      <c r="O30" s="411"/>
      <c r="P30" s="147">
        <f>SUM('Kwisero Summary'!P30,'Lurambi Summary'!P30,'Matungu Summary'!P30,'Navakholo Summary'!P30)</f>
        <v>1</v>
      </c>
      <c r="Q30" s="147">
        <f>SUM('Kwisero Summary'!Q30,'Lurambi Summary'!Q30,'Matungu Summary'!Q30,'Navakholo Summary'!Q30)</f>
        <v>0</v>
      </c>
    </row>
    <row r="31" spans="2:21" x14ac:dyDescent="0.2">
      <c r="B31" s="146">
        <v>4</v>
      </c>
      <c r="C31" s="412" t="s">
        <v>95</v>
      </c>
      <c r="D31" s="413"/>
      <c r="E31" s="413"/>
      <c r="F31" s="411"/>
      <c r="G31" s="147">
        <f>SUM('Kwisero Summary'!G31,'Lurambi Summary'!G31,'Matungu Summary'!G31,'Navakholo Summary'!G31)</f>
        <v>0</v>
      </c>
      <c r="H31" s="147">
        <f>SUM('Kwisero Summary'!H31,'Lurambi Summary'!H31,'Matungu Summary'!H31,'Navakholo Summary'!H31)</f>
        <v>0</v>
      </c>
      <c r="I31" s="147">
        <f>SUM('Kwisero Summary'!I31,'Lurambi Summary'!I31,'Matungu Summary'!I31,'Navakholo Summary'!I31)</f>
        <v>0</v>
      </c>
      <c r="J31" s="147">
        <f>SUM('Kwisero Summary'!J31,'Lurambi Summary'!J31,'Matungu Summary'!J31,'Navakholo Summary'!J31)</f>
        <v>0</v>
      </c>
      <c r="K31" s="133"/>
      <c r="L31" s="148">
        <v>23</v>
      </c>
      <c r="M31" s="412" t="s">
        <v>96</v>
      </c>
      <c r="N31" s="413"/>
      <c r="O31" s="411"/>
      <c r="P31" s="147">
        <f>SUM('Kwisero Summary'!P31,'Lurambi Summary'!P31,'Matungu Summary'!P31,'Navakholo Summary'!P31)</f>
        <v>0</v>
      </c>
      <c r="Q31" s="147">
        <f>SUM('Kwisero Summary'!Q31,'Lurambi Summary'!Q31,'Matungu Summary'!Q31,'Navakholo Summary'!Q31)</f>
        <v>0</v>
      </c>
    </row>
    <row r="32" spans="2:21" x14ac:dyDescent="0.2">
      <c r="B32" s="146">
        <v>5</v>
      </c>
      <c r="C32" s="412" t="s">
        <v>97</v>
      </c>
      <c r="D32" s="413"/>
      <c r="E32" s="413"/>
      <c r="F32" s="411"/>
      <c r="G32" s="147">
        <f>SUM('Kwisero Summary'!G32,'Lurambi Summary'!G32,'Matungu Summary'!G32,'Navakholo Summary'!G32)</f>
        <v>0</v>
      </c>
      <c r="H32" s="147">
        <f>SUM('Kwisero Summary'!H32,'Lurambi Summary'!H32,'Matungu Summary'!H32,'Navakholo Summary'!H32)</f>
        <v>0</v>
      </c>
      <c r="I32" s="147">
        <f>SUM('Kwisero Summary'!I32,'Lurambi Summary'!I32,'Matungu Summary'!I32,'Navakholo Summary'!I32)</f>
        <v>0</v>
      </c>
      <c r="J32" s="147">
        <f>SUM('Kwisero Summary'!J32,'Lurambi Summary'!J32,'Matungu Summary'!J32,'Navakholo Summary'!J32)</f>
        <v>0</v>
      </c>
      <c r="K32" s="133"/>
      <c r="L32" s="148">
        <v>24</v>
      </c>
      <c r="M32" s="412" t="s">
        <v>98</v>
      </c>
      <c r="N32" s="413"/>
      <c r="O32" s="411"/>
      <c r="P32" s="147">
        <f>SUM('Kwisero Summary'!P32,'Lurambi Summary'!P32,'Matungu Summary'!P32,'Navakholo Summary'!P32)</f>
        <v>0</v>
      </c>
      <c r="Q32" s="147">
        <f>SUM('Kwisero Summary'!Q32,'Lurambi Summary'!Q32,'Matungu Summary'!Q32,'Navakholo Summary'!Q32)</f>
        <v>0</v>
      </c>
    </row>
    <row r="33" spans="2:17" x14ac:dyDescent="0.2">
      <c r="B33" s="146">
        <v>6</v>
      </c>
      <c r="C33" s="412" t="s">
        <v>99</v>
      </c>
      <c r="D33" s="413"/>
      <c r="E33" s="413"/>
      <c r="F33" s="411"/>
      <c r="G33" s="147">
        <f>SUM('Kwisero Summary'!G33,'Lurambi Summary'!G33,'Matungu Summary'!G33,'Navakholo Summary'!G33)</f>
        <v>0</v>
      </c>
      <c r="H33" s="147">
        <f>SUM('Kwisero Summary'!H33,'Lurambi Summary'!H33,'Matungu Summary'!H33,'Navakholo Summary'!H33)</f>
        <v>0</v>
      </c>
      <c r="I33" s="147">
        <f>SUM('Kwisero Summary'!I33,'Lurambi Summary'!I33,'Matungu Summary'!I33,'Navakholo Summary'!I33)</f>
        <v>0</v>
      </c>
      <c r="J33" s="147">
        <f>SUM('Kwisero Summary'!J33,'Lurambi Summary'!J33,'Matungu Summary'!J33,'Navakholo Summary'!J33)</f>
        <v>0</v>
      </c>
      <c r="K33" s="133"/>
      <c r="L33" s="148">
        <v>25</v>
      </c>
      <c r="M33" s="412" t="s">
        <v>100</v>
      </c>
      <c r="N33" s="413"/>
      <c r="O33" s="411"/>
      <c r="P33" s="147">
        <f>SUM('Kwisero Summary'!P33,'Lurambi Summary'!P33,'Matungu Summary'!P33,'Navakholo Summary'!P33)</f>
        <v>2</v>
      </c>
      <c r="Q33" s="147">
        <f>SUM('Kwisero Summary'!Q33,'Lurambi Summary'!Q33,'Matungu Summary'!Q33,'Navakholo Summary'!Q33)</f>
        <v>0</v>
      </c>
    </row>
    <row r="34" spans="2:17" x14ac:dyDescent="0.2">
      <c r="B34" s="410"/>
      <c r="C34" s="413"/>
      <c r="D34" s="413"/>
      <c r="E34" s="413"/>
      <c r="F34" s="413"/>
      <c r="G34" s="413"/>
      <c r="H34" s="413"/>
      <c r="I34" s="413"/>
      <c r="J34" s="411"/>
      <c r="K34" s="133"/>
      <c r="L34" s="148">
        <v>26</v>
      </c>
      <c r="M34" s="412" t="s">
        <v>101</v>
      </c>
      <c r="N34" s="413"/>
      <c r="O34" s="411"/>
      <c r="P34" s="147">
        <f>SUM('Kwisero Summary'!P34,'Lurambi Summary'!P34,'Matungu Summary'!P34,'Navakholo Summary'!P34)</f>
        <v>0</v>
      </c>
      <c r="Q34" s="147">
        <f>SUM('Kwisero Summary'!Q34,'Lurambi Summary'!Q34,'Matungu Summary'!Q34,'Navakholo Summary'!Q34)</f>
        <v>0</v>
      </c>
    </row>
    <row r="35" spans="2:17" x14ac:dyDescent="0.2">
      <c r="B35" s="447" t="s">
        <v>102</v>
      </c>
      <c r="C35" s="426"/>
      <c r="D35" s="426"/>
      <c r="E35" s="426"/>
      <c r="F35" s="426"/>
      <c r="G35" s="426"/>
      <c r="H35" s="427"/>
      <c r="I35" s="150" t="s">
        <v>103</v>
      </c>
      <c r="J35" s="151" t="s">
        <v>104</v>
      </c>
      <c r="K35" s="133"/>
      <c r="L35" s="412"/>
      <c r="M35" s="413"/>
      <c r="N35" s="413"/>
      <c r="O35" s="411"/>
      <c r="P35" s="425" t="s">
        <v>41</v>
      </c>
      <c r="Q35" s="461"/>
    </row>
    <row r="36" spans="2:17" x14ac:dyDescent="0.2">
      <c r="B36" s="146">
        <v>1</v>
      </c>
      <c r="C36" s="464" t="s">
        <v>105</v>
      </c>
      <c r="D36" s="465"/>
      <c r="E36" s="466"/>
      <c r="F36" s="412" t="s">
        <v>106</v>
      </c>
      <c r="G36" s="413"/>
      <c r="H36" s="411"/>
      <c r="I36" s="147">
        <f>SUM('Kwisero Summary'!I36,'Lurambi Summary'!I36,'Matungu Summary'!I36,'Navakholo Summary'!I36)</f>
        <v>18</v>
      </c>
      <c r="J36" s="147">
        <f>SUM('Kwisero Summary'!J36,'Lurambi Summary'!J36,'Matungu Summary'!J36,'Navakholo Summary'!J36)</f>
        <v>21</v>
      </c>
      <c r="K36" s="133"/>
      <c r="L36" s="148">
        <v>27</v>
      </c>
      <c r="M36" s="473" t="s">
        <v>107</v>
      </c>
      <c r="N36" s="412" t="s">
        <v>108</v>
      </c>
      <c r="O36" s="411"/>
      <c r="P36" s="462">
        <f>SUM('Kwisero Summary'!P36,'Lurambi Summary'!P36,'Matungu Summary'!P36,'Navakholo Summary'!P36)</f>
        <v>7</v>
      </c>
      <c r="Q36" s="463">
        <f>SUM('Kwisero Summary'!Q36,'Lurambi Summary'!Q36,'Matungu Summary'!Q36,'Navakholo Summary'!Q36)</f>
        <v>0</v>
      </c>
    </row>
    <row r="37" spans="2:17" x14ac:dyDescent="0.2">
      <c r="B37" s="146">
        <v>2</v>
      </c>
      <c r="C37" s="467"/>
      <c r="D37" s="468"/>
      <c r="E37" s="469"/>
      <c r="F37" s="412" t="s">
        <v>109</v>
      </c>
      <c r="G37" s="413"/>
      <c r="H37" s="411"/>
      <c r="I37" s="147">
        <f>SUM('Kwisero Summary'!I37,'Lurambi Summary'!I37,'Matungu Summary'!I37,'Navakholo Summary'!I37)</f>
        <v>81</v>
      </c>
      <c r="J37" s="147">
        <f>SUM('Kwisero Summary'!J37,'Lurambi Summary'!J37,'Matungu Summary'!J37,'Navakholo Summary'!J37)</f>
        <v>134</v>
      </c>
      <c r="K37" s="133"/>
      <c r="L37" s="148">
        <v>28</v>
      </c>
      <c r="M37" s="474"/>
      <c r="N37" s="412" t="s">
        <v>110</v>
      </c>
      <c r="O37" s="411"/>
      <c r="P37" s="462">
        <f>SUM('Kwisero Summary'!P37,'Lurambi Summary'!P37,'Matungu Summary'!P37,'Navakholo Summary'!P37)</f>
        <v>54</v>
      </c>
      <c r="Q37" s="463">
        <f>SUM('Kwisero Summary'!Q37,'Lurambi Summary'!Q37,'Matungu Summary'!Q37,'Navakholo Summary'!Q37)</f>
        <v>0</v>
      </c>
    </row>
    <row r="38" spans="2:17" x14ac:dyDescent="0.2">
      <c r="B38" s="146">
        <v>3</v>
      </c>
      <c r="C38" s="470"/>
      <c r="D38" s="471"/>
      <c r="E38" s="472"/>
      <c r="F38" s="412" t="s">
        <v>111</v>
      </c>
      <c r="G38" s="413"/>
      <c r="H38" s="411"/>
      <c r="I38" s="147">
        <f>SUM('Kwisero Summary'!I38,'Lurambi Summary'!I38,'Matungu Summary'!I38,'Navakholo Summary'!I38)</f>
        <v>10</v>
      </c>
      <c r="J38" s="147">
        <f>SUM('Kwisero Summary'!J38,'Lurambi Summary'!J38,'Matungu Summary'!J38,'Navakholo Summary'!J38)</f>
        <v>14</v>
      </c>
      <c r="K38" s="133"/>
      <c r="L38" s="148">
        <v>29</v>
      </c>
      <c r="M38" s="474"/>
      <c r="N38" s="412" t="s">
        <v>112</v>
      </c>
      <c r="O38" s="411"/>
      <c r="P38" s="462">
        <f>SUM('Kwisero Summary'!P38,'Lurambi Summary'!P38,'Matungu Summary'!P38,'Navakholo Summary'!P38)</f>
        <v>48</v>
      </c>
      <c r="Q38" s="463">
        <f>SUM('Kwisero Summary'!Q38,'Lurambi Summary'!Q38,'Matungu Summary'!Q38,'Navakholo Summary'!Q38)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2"/>
      <c r="G39" s="413"/>
      <c r="H39" s="411"/>
      <c r="I39" s="147">
        <f>SUM('Kwisero Summary'!I39,'Lurambi Summary'!I39,'Matungu Summary'!I39,'Navakholo Summary'!I39)</f>
        <v>71</v>
      </c>
      <c r="J39" s="147">
        <f>SUM('Kwisero Summary'!J39,'Lurambi Summary'!J39,'Matungu Summary'!J39,'Navakholo Summary'!J39)</f>
        <v>274</v>
      </c>
      <c r="K39" s="133"/>
      <c r="L39" s="148">
        <v>30</v>
      </c>
      <c r="M39" s="475"/>
      <c r="N39" s="412" t="s">
        <v>114</v>
      </c>
      <c r="O39" s="411"/>
      <c r="P39" s="462">
        <f>SUM('Kwisero Summary'!P39,'Lurambi Summary'!P39,'Matungu Summary'!P39,'Navakholo Summary'!P39)</f>
        <v>90</v>
      </c>
      <c r="Q39" s="463">
        <f>SUM('Kwisero Summary'!Q39,'Lurambi Summary'!Q39,'Matungu Summary'!Q39,'Navakholo Summary'!Q39)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2" t="s">
        <v>116</v>
      </c>
      <c r="G40" s="413"/>
      <c r="H40" s="411"/>
      <c r="I40" s="147">
        <f>SUM('Kwisero Summary'!I40,'Lurambi Summary'!I40,'Matungu Summary'!I40,'Navakholo Summary'!I40)</f>
        <v>826</v>
      </c>
      <c r="J40" s="147">
        <f>SUM('Kwisero Summary'!J40,'Lurambi Summary'!J40,'Matungu Summary'!J40,'Navakholo Summary'!J40)</f>
        <v>860</v>
      </c>
      <c r="K40" s="133"/>
      <c r="L40" s="412"/>
      <c r="M40" s="413"/>
      <c r="N40" s="413"/>
      <c r="O40" s="413"/>
      <c r="P40" s="413"/>
      <c r="Q40" s="434"/>
    </row>
    <row r="41" spans="2:17" x14ac:dyDescent="0.2">
      <c r="B41" s="146">
        <v>6</v>
      </c>
      <c r="C41" s="155" t="s">
        <v>117</v>
      </c>
      <c r="D41" s="156"/>
      <c r="E41" s="157"/>
      <c r="F41" s="412" t="s">
        <v>118</v>
      </c>
      <c r="G41" s="413"/>
      <c r="H41" s="411"/>
      <c r="I41" s="147">
        <f>SUM('Kwisero Summary'!I41,'Lurambi Summary'!I41,'Matungu Summary'!I41,'Navakholo Summary'!I41)</f>
        <v>1045</v>
      </c>
      <c r="J41" s="147">
        <f>SUM('Kwisero Summary'!J41,'Lurambi Summary'!J41,'Matungu Summary'!J41,'Navakholo Summary'!J41)</f>
        <v>317</v>
      </c>
      <c r="K41" s="133"/>
      <c r="L41" s="425" t="s">
        <v>119</v>
      </c>
      <c r="M41" s="426"/>
      <c r="N41" s="426"/>
      <c r="O41" s="427"/>
      <c r="P41" s="425" t="s">
        <v>41</v>
      </c>
      <c r="Q41" s="461"/>
    </row>
    <row r="42" spans="2:17" x14ac:dyDescent="0.2">
      <c r="B42" s="146">
        <v>7</v>
      </c>
      <c r="C42" s="155" t="s">
        <v>120</v>
      </c>
      <c r="D42" s="147">
        <f>SUM('Kwisero Summary'!D42,'Lurambi Summary'!D42,'Matungu Summary'!D42,'Navakholo Summary'!D42)</f>
        <v>9</v>
      </c>
      <c r="E42" s="147">
        <f>SUM('Kwisero Summary'!E42,'Lurambi Summary'!E42,'Matungu Summary'!E42,'Navakholo Summary'!E42)</f>
        <v>0</v>
      </c>
      <c r="F42" s="412" t="s">
        <v>121</v>
      </c>
      <c r="G42" s="413"/>
      <c r="H42" s="411"/>
      <c r="I42" s="147">
        <f>SUM('Kwisero Summary'!I42,'Lurambi Summary'!I42,'Matungu Summary'!I42,'Navakholo Summary'!I42)</f>
        <v>27</v>
      </c>
      <c r="J42" s="147">
        <f>SUM('Kwisero Summary'!J42,'Lurambi Summary'!J42,'Matungu Summary'!J42,'Navakholo Summary'!J42)</f>
        <v>24</v>
      </c>
      <c r="K42" s="133"/>
      <c r="L42" s="148">
        <v>1</v>
      </c>
      <c r="M42" s="412" t="s">
        <v>122</v>
      </c>
      <c r="N42" s="413"/>
      <c r="O42" s="411"/>
      <c r="P42" s="462">
        <f>SUM('Kwisero Summary'!P42,'Lurambi Summary'!P42,'Matungu Summary'!P42,'Navakholo Summary'!P42)</f>
        <v>207</v>
      </c>
      <c r="Q42" s="463">
        <f>SUM('Kwisero Summary'!Q42,'Lurambi Summary'!Q42,'Matungu Summary'!Q42,'Navakholo Summary'!Q42)</f>
        <v>0</v>
      </c>
    </row>
    <row r="43" spans="2:17" x14ac:dyDescent="0.2">
      <c r="B43" s="146">
        <v>8</v>
      </c>
      <c r="C43" s="155" t="s">
        <v>123</v>
      </c>
      <c r="D43" s="147">
        <f>SUM('Kwisero Summary'!D43,'Lurambi Summary'!D43,'Matungu Summary'!D43,'Navakholo Summary'!D43)</f>
        <v>0</v>
      </c>
      <c r="E43" s="147">
        <f>SUM('Kwisero Summary'!E43,'Lurambi Summary'!E43,'Matungu Summary'!E43,'Navakholo Summary'!E43)</f>
        <v>0</v>
      </c>
      <c r="F43" s="412" t="s">
        <v>124</v>
      </c>
      <c r="G43" s="413"/>
      <c r="H43" s="411"/>
      <c r="I43" s="147">
        <f>SUM('Kwisero Summary'!I43,'Lurambi Summary'!I43,'Matungu Summary'!I43,'Navakholo Summary'!I43)</f>
        <v>7</v>
      </c>
      <c r="J43" s="147">
        <f>SUM('Kwisero Summary'!J43,'Lurambi Summary'!J43,'Matungu Summary'!J43,'Navakholo Summary'!J43)</f>
        <v>27</v>
      </c>
      <c r="K43" s="133"/>
      <c r="L43" s="148">
        <v>2</v>
      </c>
      <c r="M43" s="412" t="s">
        <v>125</v>
      </c>
      <c r="N43" s="413"/>
      <c r="O43" s="411"/>
      <c r="P43" s="462">
        <f>SUM('Kwisero Summary'!P43,'Lurambi Summary'!P43,'Matungu Summary'!P43,'Navakholo Summary'!P43)</f>
        <v>6</v>
      </c>
      <c r="Q43" s="463">
        <f>SUM('Kwisero Summary'!Q43,'Lurambi Summary'!Q43,'Matungu Summary'!Q43,'Navakholo Summary'!Q43)</f>
        <v>0</v>
      </c>
    </row>
    <row r="44" spans="2:17" x14ac:dyDescent="0.2">
      <c r="B44" s="146">
        <v>9</v>
      </c>
      <c r="C44" s="459" t="s">
        <v>126</v>
      </c>
      <c r="D44" s="418"/>
      <c r="E44" s="419"/>
      <c r="F44" s="412" t="s">
        <v>127</v>
      </c>
      <c r="G44" s="413"/>
      <c r="H44" s="411"/>
      <c r="I44" s="147">
        <f>SUM('Kwisero Summary'!I44,'Lurambi Summary'!I44,'Matungu Summary'!I44,'Navakholo Summary'!I44)</f>
        <v>528</v>
      </c>
      <c r="J44" s="158"/>
      <c r="K44" s="133"/>
      <c r="L44" s="412"/>
      <c r="M44" s="413"/>
      <c r="N44" s="413"/>
      <c r="O44" s="413"/>
      <c r="P44" s="413"/>
      <c r="Q44" s="434"/>
    </row>
    <row r="45" spans="2:17" x14ac:dyDescent="0.2">
      <c r="B45" s="146">
        <v>10</v>
      </c>
      <c r="C45" s="460"/>
      <c r="D45" s="421"/>
      <c r="E45" s="422"/>
      <c r="F45" s="412" t="s">
        <v>128</v>
      </c>
      <c r="G45" s="413"/>
      <c r="H45" s="411"/>
      <c r="I45" s="147">
        <f>SUM('Kwisero Summary'!I45,'Lurambi Summary'!I45,'Matungu Summary'!I45,'Navakholo Summary'!I45)</f>
        <v>16</v>
      </c>
      <c r="J45" s="158"/>
      <c r="K45" s="133"/>
      <c r="L45" s="425" t="s">
        <v>129</v>
      </c>
      <c r="M45" s="426"/>
      <c r="N45" s="426"/>
      <c r="O45" s="426"/>
      <c r="P45" s="426"/>
      <c r="Q45" s="461"/>
    </row>
    <row r="46" spans="2:17" x14ac:dyDescent="0.2">
      <c r="B46" s="146">
        <v>11</v>
      </c>
      <c r="C46" s="412" t="s">
        <v>130</v>
      </c>
      <c r="D46" s="413"/>
      <c r="E46" s="413"/>
      <c r="F46" s="413"/>
      <c r="G46" s="413"/>
      <c r="H46" s="411"/>
      <c r="I46" s="147">
        <f>SUM('Kwisero Summary'!I46,'Lurambi Summary'!I46,'Matungu Summary'!I46,'Navakholo Summary'!I46)</f>
        <v>116</v>
      </c>
      <c r="J46" s="147">
        <f>SUM('Kwisero Summary'!J46,'Lurambi Summary'!J46,'Matungu Summary'!J46,'Navakholo Summary'!J46)</f>
        <v>24</v>
      </c>
      <c r="K46" s="133"/>
      <c r="L46" s="425" t="s">
        <v>131</v>
      </c>
      <c r="M46" s="426"/>
      <c r="N46" s="427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8" t="s">
        <v>134</v>
      </c>
      <c r="D47" s="449"/>
      <c r="E47" s="449"/>
      <c r="F47" s="449"/>
      <c r="G47" s="449"/>
      <c r="H47" s="450"/>
      <c r="I47" s="159">
        <f>SUM(I36:I46,D42:D43)</f>
        <v>2754</v>
      </c>
      <c r="J47" s="160">
        <f>SUM(J36:J43,J46,E42:E43)</f>
        <v>1695</v>
      </c>
      <c r="K47" s="133"/>
      <c r="L47" s="148">
        <v>1</v>
      </c>
      <c r="M47" s="435" t="s">
        <v>135</v>
      </c>
      <c r="N47" s="148" t="s">
        <v>136</v>
      </c>
      <c r="O47" s="147">
        <f>SUM('Kwisero Summary'!O47,'Lurambi Summary'!O47,'Matungu Summary'!O47,'Navakholo Summary'!O47)</f>
        <v>3020</v>
      </c>
      <c r="P47" s="147">
        <f>SUM('Kwisero Summary'!P47,'Lurambi Summary'!P47,'Matungu Summary'!P47,'Navakholo Summary'!P47)</f>
        <v>2518</v>
      </c>
      <c r="Q47" s="161">
        <f>IF(ISBLANK(O47),"",SUM(O47:P47))</f>
        <v>5538</v>
      </c>
    </row>
    <row r="48" spans="2:17" x14ac:dyDescent="0.2">
      <c r="B48" s="146">
        <v>13</v>
      </c>
      <c r="C48" s="412" t="s">
        <v>137</v>
      </c>
      <c r="D48" s="413"/>
      <c r="E48" s="413"/>
      <c r="F48" s="413"/>
      <c r="G48" s="413"/>
      <c r="H48" s="411"/>
      <c r="I48" s="147">
        <f>SUM('Kwisero Summary'!I48,'Lurambi Summary'!I48,'Matungu Summary'!I48,'Navakholo Summary'!I48)</f>
        <v>0</v>
      </c>
      <c r="J48" s="147">
        <f>SUM('Kwisero Summary'!J48,'Lurambi Summary'!J48,'Matungu Summary'!J48,'Navakholo Summary'!J48)</f>
        <v>0</v>
      </c>
      <c r="K48" s="133"/>
      <c r="L48" s="148">
        <v>2</v>
      </c>
      <c r="M48" s="436"/>
      <c r="N48" s="148" t="s">
        <v>138</v>
      </c>
      <c r="O48" s="147">
        <f>SUM('Kwisero Summary'!O48,'Lurambi Summary'!O48,'Matungu Summary'!O48,'Navakholo Summary'!O48)</f>
        <v>39</v>
      </c>
      <c r="P48" s="147">
        <f>SUM('Kwisero Summary'!P48,'Lurambi Summary'!P48,'Matungu Summary'!P48,'Navakholo Summary'!P48)</f>
        <v>13</v>
      </c>
      <c r="Q48" s="161">
        <f t="shared" ref="Q48:Q68" si="1">IF(ISBLANK(O48),"",SUM(O48:P48))</f>
        <v>52</v>
      </c>
    </row>
    <row r="49" spans="2:17" x14ac:dyDescent="0.2">
      <c r="B49" s="146">
        <v>14</v>
      </c>
      <c r="C49" s="412" t="s">
        <v>139</v>
      </c>
      <c r="D49" s="413"/>
      <c r="E49" s="413"/>
      <c r="F49" s="413"/>
      <c r="G49" s="413"/>
      <c r="H49" s="411"/>
      <c r="I49" s="147">
        <f>SUM('Kwisero Summary'!I49,'Lurambi Summary'!I49,'Matungu Summary'!I49,'Navakholo Summary'!I49)</f>
        <v>82</v>
      </c>
      <c r="J49" s="147">
        <f>SUM('Kwisero Summary'!J49,'Lurambi Summary'!J49,'Matungu Summary'!J49,'Navakholo Summary'!J49)</f>
        <v>14</v>
      </c>
      <c r="K49" s="133"/>
      <c r="L49" s="148">
        <v>3</v>
      </c>
      <c r="M49" s="436"/>
      <c r="N49" s="148" t="s">
        <v>140</v>
      </c>
      <c r="O49" s="147">
        <f>SUM('Kwisero Summary'!O49,'Lurambi Summary'!O49,'Matungu Summary'!O49,'Navakholo Summary'!O49)</f>
        <v>6</v>
      </c>
      <c r="P49" s="147">
        <f>SUM('Kwisero Summary'!P49,'Lurambi Summary'!P49,'Matungu Summary'!P49,'Navakholo Summary'!P49)</f>
        <v>3</v>
      </c>
      <c r="Q49" s="161">
        <f t="shared" si="1"/>
        <v>9</v>
      </c>
    </row>
    <row r="50" spans="2:17" x14ac:dyDescent="0.2">
      <c r="B50" s="146">
        <v>15</v>
      </c>
      <c r="C50" s="412" t="s">
        <v>141</v>
      </c>
      <c r="D50" s="413"/>
      <c r="E50" s="413"/>
      <c r="F50" s="413"/>
      <c r="G50" s="413"/>
      <c r="H50" s="411"/>
      <c r="I50" s="147">
        <f>SUM('Kwisero Summary'!I50,'Lurambi Summary'!I50,'Matungu Summary'!I50,'Navakholo Summary'!I50)</f>
        <v>190</v>
      </c>
      <c r="J50" s="147">
        <f>SUM('Kwisero Summary'!J50,'Lurambi Summary'!J50,'Matungu Summary'!J50,'Navakholo Summary'!J50)</f>
        <v>49</v>
      </c>
      <c r="K50" s="133"/>
      <c r="L50" s="148">
        <v>4</v>
      </c>
      <c r="M50" s="436"/>
      <c r="N50" s="148" t="s">
        <v>142</v>
      </c>
      <c r="O50" s="147">
        <f>SUM('Kwisero Summary'!O50,'Lurambi Summary'!O50,'Matungu Summary'!O50,'Navakholo Summary'!O50)</f>
        <v>7</v>
      </c>
      <c r="P50" s="147">
        <f>SUM('Kwisero Summary'!P50,'Lurambi Summary'!P50,'Matungu Summary'!P50,'Navakholo Summary'!P50)</f>
        <v>7</v>
      </c>
      <c r="Q50" s="161">
        <f t="shared" si="1"/>
        <v>14</v>
      </c>
    </row>
    <row r="51" spans="2:17" x14ac:dyDescent="0.2">
      <c r="B51" s="146">
        <v>16</v>
      </c>
      <c r="C51" s="451" t="s">
        <v>143</v>
      </c>
      <c r="D51" s="452"/>
      <c r="E51" s="452"/>
      <c r="F51" s="453"/>
      <c r="G51" s="457" t="s">
        <v>117</v>
      </c>
      <c r="H51" s="458"/>
      <c r="I51" s="147">
        <f>SUM('Kwisero Summary'!I51,'Lurambi Summary'!I51,'Matungu Summary'!I51,'Navakholo Summary'!I51)</f>
        <v>13</v>
      </c>
      <c r="J51" s="158"/>
      <c r="K51" s="133"/>
      <c r="L51" s="148">
        <v>5</v>
      </c>
      <c r="M51" s="436"/>
      <c r="N51" s="148" t="s">
        <v>144</v>
      </c>
      <c r="O51" s="147">
        <f>SUM('Kwisero Summary'!O51,'Lurambi Summary'!O51,'Matungu Summary'!O51,'Navakholo Summary'!O51)</f>
        <v>2</v>
      </c>
      <c r="P51" s="147">
        <f>SUM('Kwisero Summary'!P51,'Lurambi Summary'!P51,'Matungu Summary'!P51,'Navakholo Summary'!P51)</f>
        <v>6</v>
      </c>
      <c r="Q51" s="161">
        <f t="shared" si="1"/>
        <v>8</v>
      </c>
    </row>
    <row r="52" spans="2:17" x14ac:dyDescent="0.2">
      <c r="B52" s="146">
        <v>17</v>
      </c>
      <c r="C52" s="454"/>
      <c r="D52" s="455"/>
      <c r="E52" s="455"/>
      <c r="F52" s="456"/>
      <c r="G52" s="457" t="s">
        <v>120</v>
      </c>
      <c r="H52" s="458"/>
      <c r="I52" s="147">
        <f>SUM('Kwisero Summary'!I52,'Lurambi Summary'!I52,'Matungu Summary'!I52,'Navakholo Summary'!I52)</f>
        <v>250</v>
      </c>
      <c r="J52" s="158"/>
      <c r="K52" s="133"/>
      <c r="L52" s="148">
        <v>6</v>
      </c>
      <c r="M52" s="437"/>
      <c r="N52" s="159" t="s">
        <v>145</v>
      </c>
      <c r="O52" s="159">
        <f>IF(ISBLANK(O47),"",SUM(O47:O51))</f>
        <v>3074</v>
      </c>
      <c r="P52" s="159">
        <f>IF(ISBLANK(P47),"",SUM(P47:P51))</f>
        <v>2547</v>
      </c>
      <c r="Q52" s="161">
        <f t="shared" si="1"/>
        <v>5621</v>
      </c>
    </row>
    <row r="53" spans="2:17" x14ac:dyDescent="0.2">
      <c r="B53" s="410"/>
      <c r="C53" s="413"/>
      <c r="D53" s="413"/>
      <c r="E53" s="413"/>
      <c r="F53" s="413"/>
      <c r="G53" s="413"/>
      <c r="H53" s="413"/>
      <c r="I53" s="413"/>
      <c r="J53" s="411"/>
      <c r="K53" s="133"/>
      <c r="L53" s="148">
        <v>7</v>
      </c>
      <c r="M53" s="435" t="s">
        <v>146</v>
      </c>
      <c r="N53" s="148" t="s">
        <v>136</v>
      </c>
      <c r="O53" s="147">
        <f>SUM('Kwisero Summary'!O53,'Lurambi Summary'!O53,'Matungu Summary'!O53,'Navakholo Summary'!O53)</f>
        <v>2712</v>
      </c>
      <c r="P53" s="147">
        <f>SUM('Kwisero Summary'!P53,'Lurambi Summary'!P53,'Matungu Summary'!P53,'Navakholo Summary'!P53)</f>
        <v>2412</v>
      </c>
      <c r="Q53" s="161">
        <f t="shared" si="1"/>
        <v>5124</v>
      </c>
    </row>
    <row r="54" spans="2:17" x14ac:dyDescent="0.2">
      <c r="B54" s="447" t="s">
        <v>147</v>
      </c>
      <c r="C54" s="426"/>
      <c r="D54" s="426"/>
      <c r="E54" s="426"/>
      <c r="F54" s="426"/>
      <c r="G54" s="427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6"/>
      <c r="N54" s="148" t="s">
        <v>138</v>
      </c>
      <c r="O54" s="147">
        <f>SUM('Kwisero Summary'!O54,'Lurambi Summary'!O54,'Matungu Summary'!O54,'Navakholo Summary'!O54)</f>
        <v>74</v>
      </c>
      <c r="P54" s="147">
        <f>SUM('Kwisero Summary'!P54,'Lurambi Summary'!P54,'Matungu Summary'!P54,'Navakholo Summary'!P54)</f>
        <v>39</v>
      </c>
      <c r="Q54" s="161">
        <f t="shared" si="1"/>
        <v>113</v>
      </c>
    </row>
    <row r="55" spans="2:17" x14ac:dyDescent="0.2">
      <c r="B55" s="146">
        <v>1</v>
      </c>
      <c r="C55" s="412" t="s">
        <v>151</v>
      </c>
      <c r="D55" s="413"/>
      <c r="E55" s="413"/>
      <c r="F55" s="413"/>
      <c r="G55" s="411"/>
      <c r="H55" s="147">
        <f>SUM('Kwisero Summary'!H55,'Lurambi Summary'!H55,'Matungu Summary'!H55,'Navakholo Summary'!H55)</f>
        <v>7</v>
      </c>
      <c r="I55" s="147">
        <f>SUM('Kwisero Summary'!I55,'Lurambi Summary'!I55,'Matungu Summary'!I55,'Navakholo Summary'!I55)</f>
        <v>82</v>
      </c>
      <c r="J55" s="147">
        <f>SUM('Kwisero Summary'!J55,'Lurambi Summary'!J55,'Matungu Summary'!J55,'Navakholo Summary'!J55)</f>
        <v>1</v>
      </c>
      <c r="K55" s="133"/>
      <c r="L55" s="148">
        <v>9</v>
      </c>
      <c r="M55" s="436"/>
      <c r="N55" s="148" t="s">
        <v>140</v>
      </c>
      <c r="O55" s="147">
        <f>SUM('Kwisero Summary'!O55,'Lurambi Summary'!O55,'Matungu Summary'!O55,'Navakholo Summary'!O55)</f>
        <v>9</v>
      </c>
      <c r="P55" s="147">
        <f>SUM('Kwisero Summary'!P55,'Lurambi Summary'!P55,'Matungu Summary'!P55,'Navakholo Summary'!P55)</f>
        <v>8</v>
      </c>
      <c r="Q55" s="161">
        <f t="shared" si="1"/>
        <v>17</v>
      </c>
    </row>
    <row r="56" spans="2:17" x14ac:dyDescent="0.2">
      <c r="B56" s="146">
        <v>2</v>
      </c>
      <c r="C56" s="412" t="s">
        <v>152</v>
      </c>
      <c r="D56" s="413"/>
      <c r="E56" s="413"/>
      <c r="F56" s="413"/>
      <c r="G56" s="411"/>
      <c r="H56" s="156"/>
      <c r="I56" s="147">
        <f>SUM('Kwisero Summary'!I56,'Lurambi Summary'!I56,'Matungu Summary'!I56,'Navakholo Summary'!I56)</f>
        <v>0</v>
      </c>
      <c r="J56" s="147">
        <f>SUM('Kwisero Summary'!J56,'Lurambi Summary'!J56,'Matungu Summary'!J56,'Navakholo Summary'!J56)</f>
        <v>0</v>
      </c>
      <c r="K56" s="133"/>
      <c r="L56" s="148">
        <v>10</v>
      </c>
      <c r="M56" s="436"/>
      <c r="N56" s="148" t="s">
        <v>142</v>
      </c>
      <c r="O56" s="147">
        <f>SUM('Kwisero Summary'!O56,'Lurambi Summary'!O56,'Matungu Summary'!O56,'Navakholo Summary'!O56)</f>
        <v>15</v>
      </c>
      <c r="P56" s="147">
        <f>SUM('Kwisero Summary'!P56,'Lurambi Summary'!P56,'Matungu Summary'!P56,'Navakholo Summary'!P56)</f>
        <v>13</v>
      </c>
      <c r="Q56" s="161">
        <f t="shared" si="1"/>
        <v>28</v>
      </c>
    </row>
    <row r="57" spans="2:17" x14ac:dyDescent="0.2">
      <c r="B57" s="146">
        <v>3</v>
      </c>
      <c r="C57" s="412" t="s">
        <v>153</v>
      </c>
      <c r="D57" s="413"/>
      <c r="E57" s="413"/>
      <c r="F57" s="413"/>
      <c r="G57" s="411"/>
      <c r="H57" s="147">
        <f>SUM('Kwisero Summary'!H57,'Lurambi Summary'!H57,'Matungu Summary'!H57,'Navakholo Summary'!H57)</f>
        <v>0</v>
      </c>
      <c r="I57" s="147">
        <f>SUM('Kwisero Summary'!I57,'Lurambi Summary'!I57,'Matungu Summary'!I57,'Navakholo Summary'!I57)</f>
        <v>0</v>
      </c>
      <c r="J57" s="147">
        <f>SUM('Kwisero Summary'!J57,'Lurambi Summary'!J57,'Matungu Summary'!J57,'Navakholo Summary'!J57)</f>
        <v>0</v>
      </c>
      <c r="K57" s="133"/>
      <c r="L57" s="148">
        <v>11</v>
      </c>
      <c r="M57" s="436"/>
      <c r="N57" s="148" t="s">
        <v>144</v>
      </c>
      <c r="O57" s="147">
        <f>SUM('Kwisero Summary'!O57,'Lurambi Summary'!O57,'Matungu Summary'!O57,'Navakholo Summary'!O57)</f>
        <v>0</v>
      </c>
      <c r="P57" s="147">
        <f>SUM('Kwisero Summary'!P57,'Lurambi Summary'!P57,'Matungu Summary'!P57,'Navakholo Summary'!P57)</f>
        <v>3</v>
      </c>
      <c r="Q57" s="161">
        <f t="shared" si="1"/>
        <v>3</v>
      </c>
    </row>
    <row r="58" spans="2:17" x14ac:dyDescent="0.2">
      <c r="B58" s="146">
        <v>4</v>
      </c>
      <c r="C58" s="412" t="s">
        <v>154</v>
      </c>
      <c r="D58" s="413"/>
      <c r="E58" s="413"/>
      <c r="F58" s="413"/>
      <c r="G58" s="411"/>
      <c r="H58" s="147">
        <f>SUM('Kwisero Summary'!H58,'Lurambi Summary'!H58,'Matungu Summary'!H58,'Navakholo Summary'!H58)</f>
        <v>0</v>
      </c>
      <c r="I58" s="147">
        <f>SUM('Kwisero Summary'!I58,'Lurambi Summary'!I58,'Matungu Summary'!I58,'Navakholo Summary'!I58)</f>
        <v>0</v>
      </c>
      <c r="J58" s="147">
        <f>SUM('Kwisero Summary'!J58,'Lurambi Summary'!J58,'Matungu Summary'!J58,'Navakholo Summary'!J58)</f>
        <v>0</v>
      </c>
      <c r="K58" s="133"/>
      <c r="L58" s="148">
        <v>12</v>
      </c>
      <c r="M58" s="437"/>
      <c r="N58" s="159" t="s">
        <v>145</v>
      </c>
      <c r="O58" s="159">
        <f>IF(ISBLANK(O53),"",SUM(O53:O57))</f>
        <v>2810</v>
      </c>
      <c r="P58" s="159">
        <f>IF(ISBLANK(P53),"",SUM(P53:P57))</f>
        <v>2475</v>
      </c>
      <c r="Q58" s="161">
        <f t="shared" si="1"/>
        <v>5285</v>
      </c>
    </row>
    <row r="59" spans="2:17" x14ac:dyDescent="0.2">
      <c r="B59" s="146">
        <v>5</v>
      </c>
      <c r="C59" s="412" t="s">
        <v>155</v>
      </c>
      <c r="D59" s="413"/>
      <c r="E59" s="413"/>
      <c r="F59" s="413"/>
      <c r="G59" s="411"/>
      <c r="H59" s="147">
        <f>SUM('Kwisero Summary'!H59,'Lurambi Summary'!H59,'Matungu Summary'!H59,'Navakholo Summary'!H59)</f>
        <v>0</v>
      </c>
      <c r="I59" s="147">
        <f>SUM('Kwisero Summary'!I59,'Lurambi Summary'!I59,'Matungu Summary'!I59,'Navakholo Summary'!I59)</f>
        <v>0</v>
      </c>
      <c r="J59" s="147">
        <f>SUM('Kwisero Summary'!J59,'Lurambi Summary'!J59,'Matungu Summary'!J59,'Navakholo Summary'!J59)</f>
        <v>0</v>
      </c>
      <c r="K59" s="133"/>
      <c r="L59" s="148">
        <v>13</v>
      </c>
      <c r="M59" s="435" t="s">
        <v>156</v>
      </c>
      <c r="N59" s="148" t="s">
        <v>136</v>
      </c>
      <c r="O59" s="147">
        <f>SUM('Kwisero Summary'!O59,'Lurambi Summary'!O59,'Matungu Summary'!O59,'Navakholo Summary'!O59)</f>
        <v>1385</v>
      </c>
      <c r="P59" s="147">
        <f>SUM('Kwisero Summary'!P59,'Lurambi Summary'!P59,'Matungu Summary'!P59,'Navakholo Summary'!P59)</f>
        <v>1175</v>
      </c>
      <c r="Q59" s="161">
        <f t="shared" si="1"/>
        <v>2560</v>
      </c>
    </row>
    <row r="60" spans="2:17" x14ac:dyDescent="0.2">
      <c r="B60" s="146">
        <v>6</v>
      </c>
      <c r="C60" s="412" t="s">
        <v>157</v>
      </c>
      <c r="D60" s="413"/>
      <c r="E60" s="413"/>
      <c r="F60" s="413"/>
      <c r="G60" s="411"/>
      <c r="H60" s="147">
        <f>SUM('Kwisero Summary'!H60,'Lurambi Summary'!H60,'Matungu Summary'!H60,'Navakholo Summary'!H60)</f>
        <v>0</v>
      </c>
      <c r="I60" s="147">
        <f>SUM('Kwisero Summary'!I60,'Lurambi Summary'!I60,'Matungu Summary'!I60,'Navakholo Summary'!I60)</f>
        <v>0</v>
      </c>
      <c r="J60" s="147">
        <f>SUM('Kwisero Summary'!J60,'Lurambi Summary'!J60,'Matungu Summary'!J60,'Navakholo Summary'!J60)</f>
        <v>0</v>
      </c>
      <c r="K60" s="133"/>
      <c r="L60" s="148">
        <v>14</v>
      </c>
      <c r="M60" s="436"/>
      <c r="N60" s="148" t="s">
        <v>138</v>
      </c>
      <c r="O60" s="147">
        <f>SUM('Kwisero Summary'!O60,'Lurambi Summary'!O60,'Matungu Summary'!O60,'Navakholo Summary'!O60)</f>
        <v>27</v>
      </c>
      <c r="P60" s="147">
        <f>SUM('Kwisero Summary'!P60,'Lurambi Summary'!P60,'Matungu Summary'!P60,'Navakholo Summary'!P60)</f>
        <v>12</v>
      </c>
      <c r="Q60" s="161">
        <f t="shared" si="1"/>
        <v>39</v>
      </c>
    </row>
    <row r="61" spans="2:17" x14ac:dyDescent="0.2">
      <c r="B61" s="146">
        <v>7</v>
      </c>
      <c r="C61" s="412" t="s">
        <v>158</v>
      </c>
      <c r="D61" s="413"/>
      <c r="E61" s="413"/>
      <c r="F61" s="413"/>
      <c r="G61" s="411"/>
      <c r="H61" s="147">
        <f>SUM('Kwisero Summary'!H61,'Lurambi Summary'!H61,'Matungu Summary'!H61,'Navakholo Summary'!H61)</f>
        <v>0</v>
      </c>
      <c r="I61" s="147">
        <f>SUM('Kwisero Summary'!I61,'Lurambi Summary'!I61,'Matungu Summary'!I61,'Navakholo Summary'!I61)</f>
        <v>0</v>
      </c>
      <c r="J61" s="147">
        <f>SUM('Kwisero Summary'!J61,'Lurambi Summary'!J61,'Matungu Summary'!J61,'Navakholo Summary'!J61)</f>
        <v>0</v>
      </c>
      <c r="K61" s="133"/>
      <c r="L61" s="148">
        <v>15</v>
      </c>
      <c r="M61" s="436"/>
      <c r="N61" s="148" t="s">
        <v>140</v>
      </c>
      <c r="O61" s="147">
        <f>SUM('Kwisero Summary'!O61,'Lurambi Summary'!O61,'Matungu Summary'!O61,'Navakholo Summary'!O61)</f>
        <v>6</v>
      </c>
      <c r="P61" s="147">
        <f>SUM('Kwisero Summary'!P61,'Lurambi Summary'!P61,'Matungu Summary'!P61,'Navakholo Summary'!P61)</f>
        <v>3</v>
      </c>
      <c r="Q61" s="161">
        <f t="shared" si="1"/>
        <v>9</v>
      </c>
    </row>
    <row r="62" spans="2:17" x14ac:dyDescent="0.2">
      <c r="B62" s="146">
        <v>8</v>
      </c>
      <c r="C62" s="412" t="s">
        <v>159</v>
      </c>
      <c r="D62" s="413"/>
      <c r="E62" s="413"/>
      <c r="F62" s="413"/>
      <c r="G62" s="411"/>
      <c r="H62" s="147">
        <f>SUM('Kwisero Summary'!H62,'Lurambi Summary'!H62,'Matungu Summary'!H62,'Navakholo Summary'!H62)</f>
        <v>0</v>
      </c>
      <c r="I62" s="147">
        <f>SUM('Kwisero Summary'!I62,'Lurambi Summary'!I62,'Matungu Summary'!I62,'Navakholo Summary'!I62)</f>
        <v>0</v>
      </c>
      <c r="J62" s="147">
        <f>SUM('Kwisero Summary'!J62,'Lurambi Summary'!J62,'Matungu Summary'!J62,'Navakholo Summary'!J62)</f>
        <v>0</v>
      </c>
      <c r="K62" s="133"/>
      <c r="L62" s="148">
        <v>16</v>
      </c>
      <c r="M62" s="436"/>
      <c r="N62" s="148" t="s">
        <v>142</v>
      </c>
      <c r="O62" s="147">
        <f>SUM('Kwisero Summary'!O62,'Lurambi Summary'!O62,'Matungu Summary'!O62,'Navakholo Summary'!O62)</f>
        <v>0</v>
      </c>
      <c r="P62" s="147">
        <f>SUM('Kwisero Summary'!P62,'Lurambi Summary'!P62,'Matungu Summary'!P62,'Navakholo Summary'!P62)</f>
        <v>2</v>
      </c>
      <c r="Q62" s="161">
        <f t="shared" si="1"/>
        <v>2</v>
      </c>
    </row>
    <row r="63" spans="2:17" x14ac:dyDescent="0.2">
      <c r="B63" s="146">
        <v>9</v>
      </c>
      <c r="C63" s="412" t="s">
        <v>160</v>
      </c>
      <c r="D63" s="413"/>
      <c r="E63" s="413"/>
      <c r="F63" s="413"/>
      <c r="G63" s="411"/>
      <c r="H63" s="147">
        <f>SUM('Kwisero Summary'!H63,'Lurambi Summary'!H63,'Matungu Summary'!H63,'Navakholo Summary'!H63)</f>
        <v>0</v>
      </c>
      <c r="I63" s="147">
        <f>SUM('Kwisero Summary'!I63,'Lurambi Summary'!I63,'Matungu Summary'!I63,'Navakholo Summary'!I63)</f>
        <v>0</v>
      </c>
      <c r="J63" s="147">
        <f>SUM('Kwisero Summary'!J63,'Lurambi Summary'!J63,'Matungu Summary'!J63,'Navakholo Summary'!J63)</f>
        <v>0</v>
      </c>
      <c r="K63" s="133"/>
      <c r="L63" s="148">
        <v>17</v>
      </c>
      <c r="M63" s="436"/>
      <c r="N63" s="148" t="s">
        <v>144</v>
      </c>
      <c r="O63" s="147">
        <f>SUM('Kwisero Summary'!O63,'Lurambi Summary'!O63,'Matungu Summary'!O63,'Navakholo Summary'!O63)</f>
        <v>0</v>
      </c>
      <c r="P63" s="147">
        <f>SUM('Kwisero Summary'!P63,'Lurambi Summary'!P63,'Matungu Summary'!P63,'Navakholo Summary'!P63)</f>
        <v>0</v>
      </c>
      <c r="Q63" s="161">
        <f t="shared" si="1"/>
        <v>0</v>
      </c>
    </row>
    <row r="64" spans="2:17" x14ac:dyDescent="0.2">
      <c r="B64" s="146">
        <v>10</v>
      </c>
      <c r="C64" s="412" t="s">
        <v>161</v>
      </c>
      <c r="D64" s="413"/>
      <c r="E64" s="413"/>
      <c r="F64" s="413"/>
      <c r="G64" s="411"/>
      <c r="H64" s="147">
        <f>SUM('Kwisero Summary'!H64,'Lurambi Summary'!H64,'Matungu Summary'!H64,'Navakholo Summary'!H64)</f>
        <v>0</v>
      </c>
      <c r="I64" s="147">
        <f>SUM('Kwisero Summary'!I64,'Lurambi Summary'!I64,'Matungu Summary'!I64,'Navakholo Summary'!I64)</f>
        <v>0</v>
      </c>
      <c r="J64" s="147">
        <f>SUM('Kwisero Summary'!J64,'Lurambi Summary'!J64,'Matungu Summary'!J64,'Navakholo Summary'!J64)</f>
        <v>0</v>
      </c>
      <c r="K64" s="133"/>
      <c r="L64" s="148">
        <v>18</v>
      </c>
      <c r="M64" s="437"/>
      <c r="N64" s="159" t="s">
        <v>145</v>
      </c>
      <c r="O64" s="159">
        <f>IF(ISBLANK(O59),"",SUM(O59:O63))</f>
        <v>1418</v>
      </c>
      <c r="P64" s="159">
        <f>IF(ISBLANK(P59),"",SUM(P59:P63))</f>
        <v>1192</v>
      </c>
      <c r="Q64" s="161">
        <f t="shared" si="1"/>
        <v>2610</v>
      </c>
    </row>
    <row r="65" spans="2:17" x14ac:dyDescent="0.2">
      <c r="B65" s="410"/>
      <c r="C65" s="413"/>
      <c r="D65" s="413"/>
      <c r="E65" s="413"/>
      <c r="F65" s="413"/>
      <c r="G65" s="413"/>
      <c r="H65" s="413"/>
      <c r="I65" s="413"/>
      <c r="J65" s="411"/>
      <c r="K65" s="133"/>
      <c r="L65" s="148">
        <v>19</v>
      </c>
      <c r="M65" s="435" t="s">
        <v>162</v>
      </c>
      <c r="N65" s="148" t="s">
        <v>163</v>
      </c>
      <c r="O65" s="147">
        <f>SUM('Kwisero Summary'!O65,'Lurambi Summary'!O65,'Matungu Summary'!O65,'Navakholo Summary'!O65)</f>
        <v>2560</v>
      </c>
      <c r="P65" s="147">
        <f>SUM('Kwisero Summary'!P65,'Lurambi Summary'!P65,'Matungu Summary'!P65,'Navakholo Summary'!P65)</f>
        <v>1896</v>
      </c>
      <c r="Q65" s="161">
        <f t="shared" si="1"/>
        <v>4456</v>
      </c>
    </row>
    <row r="66" spans="2:17" x14ac:dyDescent="0.2">
      <c r="B66" s="431" t="s">
        <v>164</v>
      </c>
      <c r="C66" s="432"/>
      <c r="D66" s="432"/>
      <c r="E66" s="432"/>
      <c r="F66" s="432"/>
      <c r="G66" s="432"/>
      <c r="H66" s="432"/>
      <c r="I66" s="433"/>
      <c r="J66" s="163" t="s">
        <v>41</v>
      </c>
      <c r="K66" s="133"/>
      <c r="L66" s="148">
        <v>20</v>
      </c>
      <c r="M66" s="436"/>
      <c r="N66" s="148" t="s">
        <v>165</v>
      </c>
      <c r="O66" s="147">
        <f>SUM('Kwisero Summary'!O66,'Lurambi Summary'!O66,'Matungu Summary'!O66,'Navakholo Summary'!O66)</f>
        <v>78</v>
      </c>
      <c r="P66" s="147">
        <f>SUM('Kwisero Summary'!P66,'Lurambi Summary'!P66,'Matungu Summary'!P66,'Navakholo Summary'!P66)</f>
        <v>37</v>
      </c>
      <c r="Q66" s="161">
        <f t="shared" si="1"/>
        <v>115</v>
      </c>
    </row>
    <row r="67" spans="2:17" x14ac:dyDescent="0.2">
      <c r="B67" s="164">
        <v>1</v>
      </c>
      <c r="C67" s="414" t="s">
        <v>166</v>
      </c>
      <c r="D67" s="415"/>
      <c r="E67" s="415"/>
      <c r="F67" s="415"/>
      <c r="G67" s="415"/>
      <c r="H67" s="415"/>
      <c r="I67" s="416"/>
      <c r="J67" s="147">
        <f>SUM('Kwisero Summary'!J67,'Lurambi Summary'!J67,'Matungu Summary'!J67,'Navakholo Summary'!J67)</f>
        <v>880</v>
      </c>
      <c r="K67" s="133"/>
      <c r="L67" s="148">
        <v>21</v>
      </c>
      <c r="M67" s="436"/>
      <c r="N67" s="148" t="s">
        <v>167</v>
      </c>
      <c r="O67" s="147">
        <f>SUM('Kwisero Summary'!O67,'Lurambi Summary'!O67,'Matungu Summary'!O67,'Navakholo Summary'!O67)</f>
        <v>19</v>
      </c>
      <c r="P67" s="147">
        <f>SUM('Kwisero Summary'!P67,'Lurambi Summary'!P67,'Matungu Summary'!P67,'Navakholo Summary'!P67)</f>
        <v>7</v>
      </c>
      <c r="Q67" s="161">
        <f t="shared" si="1"/>
        <v>26</v>
      </c>
    </row>
    <row r="68" spans="2:17" x14ac:dyDescent="0.2">
      <c r="B68" s="164">
        <v>2</v>
      </c>
      <c r="C68" s="414" t="s">
        <v>168</v>
      </c>
      <c r="D68" s="415"/>
      <c r="E68" s="415"/>
      <c r="F68" s="415"/>
      <c r="G68" s="415"/>
      <c r="H68" s="415"/>
      <c r="I68" s="416"/>
      <c r="J68" s="147">
        <f>SUM('Kwisero Summary'!J68,'Lurambi Summary'!J68,'Matungu Summary'!J68,'Navakholo Summary'!J68)</f>
        <v>548</v>
      </c>
      <c r="K68" s="133"/>
      <c r="L68" s="148">
        <v>22</v>
      </c>
      <c r="M68" s="437"/>
      <c r="N68" s="159" t="s">
        <v>169</v>
      </c>
      <c r="O68" s="159">
        <f>IF(ISBLANK(O65),"",SUM(O65:O67))</f>
        <v>2657</v>
      </c>
      <c r="P68" s="159">
        <f>IF(ISBLANK(P65),"",SUM(P65:P67))</f>
        <v>1940</v>
      </c>
      <c r="Q68" s="161">
        <f t="shared" si="1"/>
        <v>4597</v>
      </c>
    </row>
    <row r="69" spans="2:17" x14ac:dyDescent="0.2">
      <c r="B69" s="164">
        <v>3</v>
      </c>
      <c r="C69" s="414" t="s">
        <v>170</v>
      </c>
      <c r="D69" s="415"/>
      <c r="E69" s="415"/>
      <c r="F69" s="415"/>
      <c r="G69" s="415"/>
      <c r="H69" s="415"/>
      <c r="I69" s="416"/>
      <c r="J69" s="147">
        <f>SUM('Kwisero Summary'!J69,'Lurambi Summary'!J69,'Matungu Summary'!J69,'Navakholo Summary'!J69)</f>
        <v>111</v>
      </c>
      <c r="K69" s="133"/>
      <c r="L69" s="425" t="s">
        <v>171</v>
      </c>
      <c r="M69" s="426"/>
      <c r="N69" s="427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14" t="s">
        <v>173</v>
      </c>
      <c r="H70" s="415"/>
      <c r="I70" s="416"/>
      <c r="J70" s="147">
        <f>SUM('Kwisero Summary'!J70,'Lurambi Summary'!J70,'Matungu Summary'!J70,'Navakholo Summary'!J70)</f>
        <v>124</v>
      </c>
      <c r="K70" s="133"/>
      <c r="L70" s="148">
        <v>23</v>
      </c>
      <c r="M70" s="435" t="s">
        <v>135</v>
      </c>
      <c r="N70" s="148" t="s">
        <v>174</v>
      </c>
      <c r="O70" s="147">
        <f>SUM('Kwisero Summary'!O70,'Lurambi Summary'!O70,'Matungu Summary'!O70,'Navakholo Summary'!O70)</f>
        <v>2251</v>
      </c>
      <c r="P70" s="147">
        <f>SUM('Kwisero Summary'!P70,'Lurambi Summary'!P70,'Matungu Summary'!P70,'Navakholo Summary'!P70)</f>
        <v>1859</v>
      </c>
      <c r="Q70" s="161">
        <f t="shared" ref="Q70:Q91" si="2">IF(ISBLANK(O70),"",SUM(O70:P70))</f>
        <v>4110</v>
      </c>
    </row>
    <row r="71" spans="2:17" x14ac:dyDescent="0.2">
      <c r="B71" s="164">
        <v>5</v>
      </c>
      <c r="C71" s="441"/>
      <c r="D71" s="442"/>
      <c r="E71" s="442"/>
      <c r="F71" s="443"/>
      <c r="G71" s="414" t="s">
        <v>175</v>
      </c>
      <c r="H71" s="415"/>
      <c r="I71" s="416"/>
      <c r="J71" s="147">
        <f>SUM('Kwisero Summary'!J71,'Lurambi Summary'!J71,'Matungu Summary'!J71,'Navakholo Summary'!J71)</f>
        <v>98</v>
      </c>
      <c r="K71" s="133"/>
      <c r="L71" s="148">
        <v>24</v>
      </c>
      <c r="M71" s="436"/>
      <c r="N71" s="148" t="s">
        <v>176</v>
      </c>
      <c r="O71" s="147">
        <f>SUM('Kwisero Summary'!O71,'Lurambi Summary'!O71,'Matungu Summary'!O71,'Navakholo Summary'!O71)</f>
        <v>31</v>
      </c>
      <c r="P71" s="147">
        <f>SUM('Kwisero Summary'!P71,'Lurambi Summary'!P71,'Matungu Summary'!P71,'Navakholo Summary'!P71)</f>
        <v>43</v>
      </c>
      <c r="Q71" s="161">
        <f t="shared" si="2"/>
        <v>74</v>
      </c>
    </row>
    <row r="72" spans="2:17" x14ac:dyDescent="0.2">
      <c r="B72" s="164">
        <v>6</v>
      </c>
      <c r="C72" s="414" t="s">
        <v>177</v>
      </c>
      <c r="D72" s="415"/>
      <c r="E72" s="415"/>
      <c r="F72" s="416"/>
      <c r="G72" s="414" t="s">
        <v>178</v>
      </c>
      <c r="H72" s="415"/>
      <c r="I72" s="416"/>
      <c r="J72" s="147">
        <f>SUM('Kwisero Summary'!J72,'Lurambi Summary'!J72,'Matungu Summary'!J72,'Navakholo Summary'!J72)</f>
        <v>0</v>
      </c>
      <c r="K72" s="133"/>
      <c r="L72" s="148">
        <v>25</v>
      </c>
      <c r="M72" s="436"/>
      <c r="N72" s="148" t="s">
        <v>179</v>
      </c>
      <c r="O72" s="147">
        <f>SUM('Kwisero Summary'!O72,'Lurambi Summary'!O72,'Matungu Summary'!O72,'Navakholo Summary'!O72)</f>
        <v>6</v>
      </c>
      <c r="P72" s="147">
        <f>SUM('Kwisero Summary'!P72,'Lurambi Summary'!P72,'Matungu Summary'!P72,'Navakholo Summary'!P72)</f>
        <v>6</v>
      </c>
      <c r="Q72" s="161">
        <f t="shared" si="2"/>
        <v>12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14" t="s">
        <v>181</v>
      </c>
      <c r="H73" s="415"/>
      <c r="I73" s="416"/>
      <c r="J73" s="147">
        <f>SUM('Kwisero Summary'!J73,'Lurambi Summary'!J73,'Matungu Summary'!J73,'Navakholo Summary'!J73)</f>
        <v>30</v>
      </c>
      <c r="K73" s="133"/>
      <c r="L73" s="148">
        <v>26</v>
      </c>
      <c r="M73" s="437"/>
      <c r="N73" s="159" t="s">
        <v>169</v>
      </c>
      <c r="O73" s="159">
        <f>IF(ISBLANK(O70),"",SUM(O70:O72))</f>
        <v>2288</v>
      </c>
      <c r="P73" s="159">
        <f>IF(ISBLANK(P70),"",SUM(P70:P72))</f>
        <v>1908</v>
      </c>
      <c r="Q73" s="161">
        <f t="shared" si="2"/>
        <v>4196</v>
      </c>
    </row>
    <row r="74" spans="2:17" x14ac:dyDescent="0.2">
      <c r="B74" s="164">
        <v>8</v>
      </c>
      <c r="C74" s="441"/>
      <c r="D74" s="442"/>
      <c r="E74" s="442"/>
      <c r="F74" s="443"/>
      <c r="G74" s="414" t="s">
        <v>182</v>
      </c>
      <c r="H74" s="415"/>
      <c r="I74" s="416"/>
      <c r="J74" s="147">
        <f>SUM('Kwisero Summary'!J74,'Lurambi Summary'!J74,'Matungu Summary'!J74,'Navakholo Summary'!J74)</f>
        <v>46</v>
      </c>
      <c r="K74" s="133"/>
      <c r="L74" s="148">
        <v>27</v>
      </c>
      <c r="M74" s="435" t="s">
        <v>146</v>
      </c>
      <c r="N74" s="148" t="s">
        <v>174</v>
      </c>
      <c r="O74" s="147">
        <f>SUM('Kwisero Summary'!O74,'Lurambi Summary'!O74,'Matungu Summary'!O74,'Navakholo Summary'!O74)</f>
        <v>2041</v>
      </c>
      <c r="P74" s="147">
        <f>SUM('Kwisero Summary'!P74,'Lurambi Summary'!P74,'Matungu Summary'!P74,'Navakholo Summary'!P74)</f>
        <v>1729</v>
      </c>
      <c r="Q74" s="161">
        <f t="shared" si="2"/>
        <v>3770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14" t="s">
        <v>181</v>
      </c>
      <c r="H75" s="415"/>
      <c r="I75" s="416"/>
      <c r="J75" s="147">
        <f>SUM('Kwisero Summary'!J75,'Lurambi Summary'!J75,'Matungu Summary'!J75,'Navakholo Summary'!J75)</f>
        <v>22</v>
      </c>
      <c r="K75" s="133"/>
      <c r="L75" s="148">
        <v>28</v>
      </c>
      <c r="M75" s="436"/>
      <c r="N75" s="148" t="s">
        <v>176</v>
      </c>
      <c r="O75" s="147">
        <f>SUM('Kwisero Summary'!O75,'Lurambi Summary'!O75,'Matungu Summary'!O75,'Navakholo Summary'!O75)</f>
        <v>74</v>
      </c>
      <c r="P75" s="147">
        <f>SUM('Kwisero Summary'!P75,'Lurambi Summary'!P75,'Matungu Summary'!P75,'Navakholo Summary'!P75)</f>
        <v>76</v>
      </c>
      <c r="Q75" s="161">
        <f t="shared" si="2"/>
        <v>150</v>
      </c>
    </row>
    <row r="76" spans="2:17" x14ac:dyDescent="0.2">
      <c r="B76" s="164">
        <v>10</v>
      </c>
      <c r="C76" s="441"/>
      <c r="D76" s="442"/>
      <c r="E76" s="442"/>
      <c r="F76" s="443"/>
      <c r="G76" s="414" t="s">
        <v>182</v>
      </c>
      <c r="H76" s="415"/>
      <c r="I76" s="416"/>
      <c r="J76" s="147">
        <f>SUM('Kwisero Summary'!J76,'Lurambi Summary'!J76,'Matungu Summary'!J76,'Navakholo Summary'!J76)</f>
        <v>70</v>
      </c>
      <c r="K76" s="133"/>
      <c r="L76" s="148">
        <v>29</v>
      </c>
      <c r="M76" s="436"/>
      <c r="N76" s="148" t="s">
        <v>179</v>
      </c>
      <c r="O76" s="147">
        <f>SUM('Kwisero Summary'!O76,'Lurambi Summary'!O76,'Matungu Summary'!O76,'Navakholo Summary'!O76)</f>
        <v>42</v>
      </c>
      <c r="P76" s="147">
        <f>SUM('Kwisero Summary'!P76,'Lurambi Summary'!P76,'Matungu Summary'!P76,'Navakholo Summary'!P76)</f>
        <v>19</v>
      </c>
      <c r="Q76" s="161">
        <f t="shared" si="2"/>
        <v>61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14" t="s">
        <v>108</v>
      </c>
      <c r="H77" s="415"/>
      <c r="I77" s="416"/>
      <c r="J77" s="147">
        <f>SUM('Kwisero Summary'!J77,'Lurambi Summary'!J77,'Matungu Summary'!J77,'Navakholo Summary'!J77)</f>
        <v>20</v>
      </c>
      <c r="K77" s="133"/>
      <c r="L77" s="148">
        <v>30</v>
      </c>
      <c r="M77" s="437"/>
      <c r="N77" s="159" t="s">
        <v>169</v>
      </c>
      <c r="O77" s="159">
        <f>IF(ISBLANK(O74),"",SUM(O74:O76))</f>
        <v>2157</v>
      </c>
      <c r="P77" s="159">
        <f>IF(ISBLANK(P74),"",SUM(P74:P76))</f>
        <v>1824</v>
      </c>
      <c r="Q77" s="161">
        <f t="shared" si="2"/>
        <v>3981</v>
      </c>
    </row>
    <row r="78" spans="2:17" x14ac:dyDescent="0.2">
      <c r="B78" s="164">
        <v>12</v>
      </c>
      <c r="C78" s="444"/>
      <c r="D78" s="445"/>
      <c r="E78" s="445"/>
      <c r="F78" s="446"/>
      <c r="G78" s="414" t="s">
        <v>110</v>
      </c>
      <c r="H78" s="415"/>
      <c r="I78" s="416"/>
      <c r="J78" s="147">
        <f>SUM('Kwisero Summary'!J78,'Lurambi Summary'!J78,'Matungu Summary'!J78,'Navakholo Summary'!J78)</f>
        <v>14</v>
      </c>
      <c r="K78" s="133"/>
      <c r="L78" s="148">
        <v>31</v>
      </c>
      <c r="M78" s="435" t="s">
        <v>156</v>
      </c>
      <c r="N78" s="148" t="s">
        <v>174</v>
      </c>
      <c r="O78" s="147">
        <f>SUM('Kwisero Summary'!O78,'Lurambi Summary'!O78,'Matungu Summary'!O78,'Navakholo Summary'!O78)</f>
        <v>990</v>
      </c>
      <c r="P78" s="147">
        <f>SUM('Kwisero Summary'!P78,'Lurambi Summary'!P78,'Matungu Summary'!P78,'Navakholo Summary'!P78)</f>
        <v>784</v>
      </c>
      <c r="Q78" s="161">
        <f t="shared" si="2"/>
        <v>1774</v>
      </c>
    </row>
    <row r="79" spans="2:17" x14ac:dyDescent="0.2">
      <c r="B79" s="164">
        <v>13</v>
      </c>
      <c r="C79" s="444"/>
      <c r="D79" s="445"/>
      <c r="E79" s="445"/>
      <c r="F79" s="446"/>
      <c r="G79" s="414" t="s">
        <v>112</v>
      </c>
      <c r="H79" s="415"/>
      <c r="I79" s="416"/>
      <c r="J79" s="147">
        <f>SUM('Kwisero Summary'!J79,'Lurambi Summary'!J79,'Matungu Summary'!J79,'Navakholo Summary'!J79)</f>
        <v>0</v>
      </c>
      <c r="K79" s="133"/>
      <c r="L79" s="148">
        <v>32</v>
      </c>
      <c r="M79" s="436"/>
      <c r="N79" s="148" t="s">
        <v>176</v>
      </c>
      <c r="O79" s="147">
        <f>SUM('Kwisero Summary'!O79,'Lurambi Summary'!O79,'Matungu Summary'!O79,'Navakholo Summary'!O79)</f>
        <v>55</v>
      </c>
      <c r="P79" s="147">
        <f>SUM('Kwisero Summary'!P79,'Lurambi Summary'!P79,'Matungu Summary'!P79,'Navakholo Summary'!P79)</f>
        <v>53</v>
      </c>
      <c r="Q79" s="161">
        <f t="shared" si="2"/>
        <v>108</v>
      </c>
    </row>
    <row r="80" spans="2:17" x14ac:dyDescent="0.2">
      <c r="B80" s="164">
        <v>14</v>
      </c>
      <c r="C80" s="441"/>
      <c r="D80" s="442"/>
      <c r="E80" s="442"/>
      <c r="F80" s="443"/>
      <c r="G80" s="414" t="s">
        <v>114</v>
      </c>
      <c r="H80" s="415"/>
      <c r="I80" s="416"/>
      <c r="J80" s="147">
        <f>SUM('Kwisero Summary'!J80,'Lurambi Summary'!J80,'Matungu Summary'!J80,'Navakholo Summary'!J80)</f>
        <v>61</v>
      </c>
      <c r="K80" s="133"/>
      <c r="L80" s="148">
        <v>33</v>
      </c>
      <c r="M80" s="436"/>
      <c r="N80" s="148" t="s">
        <v>179</v>
      </c>
      <c r="O80" s="147">
        <f>SUM('Kwisero Summary'!O80,'Lurambi Summary'!O80,'Matungu Summary'!O80,'Navakholo Summary'!O80)</f>
        <v>3</v>
      </c>
      <c r="P80" s="147">
        <f>SUM('Kwisero Summary'!P80,'Lurambi Summary'!P80,'Matungu Summary'!P80,'Navakholo Summary'!P80)</f>
        <v>5</v>
      </c>
      <c r="Q80" s="161">
        <f t="shared" si="2"/>
        <v>8</v>
      </c>
    </row>
    <row r="81" spans="2:17" x14ac:dyDescent="0.2">
      <c r="B81" s="430"/>
      <c r="C81" s="415"/>
      <c r="D81" s="415"/>
      <c r="E81" s="415"/>
      <c r="F81" s="415"/>
      <c r="G81" s="415"/>
      <c r="H81" s="415"/>
      <c r="I81" s="415"/>
      <c r="J81" s="416"/>
      <c r="K81" s="133"/>
      <c r="L81" s="148">
        <v>34</v>
      </c>
      <c r="M81" s="437"/>
      <c r="N81" s="159" t="s">
        <v>169</v>
      </c>
      <c r="O81" s="159">
        <f>IF(ISBLANK(O78),"",SUM(O78:O80))</f>
        <v>1048</v>
      </c>
      <c r="P81" s="159">
        <f>IF(ISBLANK(P78),"",SUM(P78:P80))</f>
        <v>842</v>
      </c>
      <c r="Q81" s="161">
        <f t="shared" si="2"/>
        <v>1890</v>
      </c>
    </row>
    <row r="82" spans="2:17" x14ac:dyDescent="0.2">
      <c r="B82" s="431" t="s">
        <v>185</v>
      </c>
      <c r="C82" s="432"/>
      <c r="D82" s="432"/>
      <c r="E82" s="432"/>
      <c r="F82" s="432"/>
      <c r="G82" s="432"/>
      <c r="H82" s="432"/>
      <c r="I82" s="433"/>
      <c r="J82" s="163" t="s">
        <v>41</v>
      </c>
      <c r="K82" s="133"/>
      <c r="L82" s="425" t="s">
        <v>186</v>
      </c>
      <c r="M82" s="426"/>
      <c r="N82" s="427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4" t="s">
        <v>187</v>
      </c>
      <c r="D83" s="415"/>
      <c r="E83" s="415"/>
      <c r="F83" s="415"/>
      <c r="G83" s="415"/>
      <c r="H83" s="415"/>
      <c r="I83" s="416"/>
      <c r="J83" s="147">
        <f>SUM('Kwisero Summary'!J83,'Lurambi Summary'!J83,'Matungu Summary'!J83,'Navakholo Summary'!J83)</f>
        <v>0</v>
      </c>
      <c r="K83" s="133"/>
      <c r="L83" s="148">
        <v>35</v>
      </c>
      <c r="M83" s="435" t="s">
        <v>188</v>
      </c>
      <c r="N83" s="148" t="s">
        <v>189</v>
      </c>
      <c r="O83" s="147">
        <f>SUM('Kwisero Summary'!O83,'Lurambi Summary'!O83,'Matungu Summary'!O83,'Navakholo Summary'!O83)</f>
        <v>1187</v>
      </c>
      <c r="P83" s="147">
        <f>SUM('Kwisero Summary'!P83,'Lurambi Summary'!P83,'Matungu Summary'!P83,'Navakholo Summary'!P83)</f>
        <v>1122</v>
      </c>
      <c r="Q83" s="161">
        <f t="shared" si="2"/>
        <v>2309</v>
      </c>
    </row>
    <row r="84" spans="2:17" x14ac:dyDescent="0.2">
      <c r="B84" s="164">
        <v>2</v>
      </c>
      <c r="C84" s="414" t="s">
        <v>190</v>
      </c>
      <c r="D84" s="415"/>
      <c r="E84" s="415"/>
      <c r="F84" s="415"/>
      <c r="G84" s="415"/>
      <c r="H84" s="415"/>
      <c r="I84" s="416"/>
      <c r="J84" s="147">
        <f>SUM('Kwisero Summary'!J84,'Lurambi Summary'!J84,'Matungu Summary'!J84,'Navakholo Summary'!J84)</f>
        <v>0</v>
      </c>
      <c r="K84" s="133"/>
      <c r="L84" s="148">
        <v>36</v>
      </c>
      <c r="M84" s="436"/>
      <c r="N84" s="148" t="s">
        <v>191</v>
      </c>
      <c r="O84" s="147">
        <f>SUM('Kwisero Summary'!O84,'Lurambi Summary'!O84,'Matungu Summary'!O84,'Navakholo Summary'!O84)</f>
        <v>27</v>
      </c>
      <c r="P84" s="147">
        <f>SUM('Kwisero Summary'!P84,'Lurambi Summary'!P84,'Matungu Summary'!P84,'Navakholo Summary'!P84)</f>
        <v>16</v>
      </c>
      <c r="Q84" s="161">
        <f t="shared" si="2"/>
        <v>43</v>
      </c>
    </row>
    <row r="85" spans="2:17" x14ac:dyDescent="0.2">
      <c r="B85" s="164">
        <v>3</v>
      </c>
      <c r="C85" s="414" t="s">
        <v>192</v>
      </c>
      <c r="D85" s="415"/>
      <c r="E85" s="415"/>
      <c r="F85" s="415"/>
      <c r="G85" s="415"/>
      <c r="H85" s="415"/>
      <c r="I85" s="416"/>
      <c r="J85" s="147">
        <f>SUM('Kwisero Summary'!J85,'Lurambi Summary'!J85,'Matungu Summary'!J85,'Navakholo Summary'!J85)</f>
        <v>0</v>
      </c>
      <c r="K85" s="133"/>
      <c r="L85" s="148">
        <v>37</v>
      </c>
      <c r="M85" s="436"/>
      <c r="N85" s="148" t="s">
        <v>193</v>
      </c>
      <c r="O85" s="147">
        <f>SUM('Kwisero Summary'!O85,'Lurambi Summary'!O85,'Matungu Summary'!O85,'Navakholo Summary'!O85)</f>
        <v>42</v>
      </c>
      <c r="P85" s="147">
        <f>SUM('Kwisero Summary'!P85,'Lurambi Summary'!P85,'Matungu Summary'!P85,'Navakholo Summary'!P85)</f>
        <v>22</v>
      </c>
      <c r="Q85" s="161">
        <f t="shared" si="2"/>
        <v>64</v>
      </c>
    </row>
    <row r="86" spans="2:17" x14ac:dyDescent="0.2">
      <c r="B86" s="164">
        <v>4</v>
      </c>
      <c r="C86" s="414" t="s">
        <v>194</v>
      </c>
      <c r="D86" s="415"/>
      <c r="E86" s="415"/>
      <c r="F86" s="415"/>
      <c r="G86" s="415"/>
      <c r="H86" s="415"/>
      <c r="I86" s="416"/>
      <c r="J86" s="147">
        <f>SUM('Kwisero Summary'!J86,'Lurambi Summary'!J86,'Matungu Summary'!J86,'Navakholo Summary'!J86)</f>
        <v>0</v>
      </c>
      <c r="K86" s="133"/>
      <c r="L86" s="148">
        <v>38</v>
      </c>
      <c r="M86" s="436"/>
      <c r="N86" s="148" t="s">
        <v>195</v>
      </c>
      <c r="O86" s="147">
        <f>SUM('Kwisero Summary'!O86,'Lurambi Summary'!O86,'Matungu Summary'!O86,'Navakholo Summary'!O86)</f>
        <v>138</v>
      </c>
      <c r="P86" s="147">
        <f>SUM('Kwisero Summary'!P86,'Lurambi Summary'!P86,'Matungu Summary'!P86,'Navakholo Summary'!P86)</f>
        <v>24</v>
      </c>
      <c r="Q86" s="161">
        <f t="shared" si="2"/>
        <v>162</v>
      </c>
    </row>
    <row r="87" spans="2:17" x14ac:dyDescent="0.2">
      <c r="B87" s="164">
        <v>5</v>
      </c>
      <c r="C87" s="414" t="s">
        <v>196</v>
      </c>
      <c r="D87" s="415"/>
      <c r="E87" s="415"/>
      <c r="F87" s="415"/>
      <c r="G87" s="415"/>
      <c r="H87" s="415"/>
      <c r="I87" s="416"/>
      <c r="J87" s="147">
        <f>SUM('Kwisero Summary'!J87,'Lurambi Summary'!J87,'Matungu Summary'!J87,'Navakholo Summary'!J87)</f>
        <v>0</v>
      </c>
      <c r="K87" s="133"/>
      <c r="L87" s="148">
        <v>39</v>
      </c>
      <c r="M87" s="437"/>
      <c r="N87" s="159" t="s">
        <v>41</v>
      </c>
      <c r="O87" s="159">
        <f>IF(ISBLANK(O83),"",SUM(O83:O86))</f>
        <v>1394</v>
      </c>
      <c r="P87" s="159">
        <f>IF(ISBLANK(P83),"",SUM(P83:P86))</f>
        <v>1184</v>
      </c>
      <c r="Q87" s="161">
        <f t="shared" si="2"/>
        <v>2578</v>
      </c>
    </row>
    <row r="88" spans="2:17" x14ac:dyDescent="0.2">
      <c r="B88" s="430"/>
      <c r="C88" s="415"/>
      <c r="D88" s="415"/>
      <c r="E88" s="415"/>
      <c r="F88" s="415"/>
      <c r="G88" s="415"/>
      <c r="H88" s="415"/>
      <c r="I88" s="415"/>
      <c r="J88" s="416"/>
      <c r="K88" s="133"/>
      <c r="L88" s="148">
        <v>40</v>
      </c>
      <c r="M88" s="148" t="s">
        <v>135</v>
      </c>
      <c r="N88" s="148" t="s">
        <v>197</v>
      </c>
      <c r="O88" s="147">
        <f>SUM('Kwisero Summary'!O88,'Lurambi Summary'!O88,'Matungu Summary'!O88,'Navakholo Summary'!O88)</f>
        <v>1834</v>
      </c>
      <c r="P88" s="147">
        <f>SUM('Kwisero Summary'!P88,'Lurambi Summary'!P88,'Matungu Summary'!P88,'Navakholo Summary'!P88)</f>
        <v>1473</v>
      </c>
      <c r="Q88" s="161">
        <f t="shared" si="2"/>
        <v>3307</v>
      </c>
    </row>
    <row r="89" spans="2:17" x14ac:dyDescent="0.2">
      <c r="B89" s="431" t="s">
        <v>198</v>
      </c>
      <c r="C89" s="432"/>
      <c r="D89" s="432"/>
      <c r="E89" s="432"/>
      <c r="F89" s="432"/>
      <c r="G89" s="432"/>
      <c r="H89" s="432"/>
      <c r="I89" s="433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SUM('Kwisero Summary'!O89,'Lurambi Summary'!O89,'Matungu Summary'!O89,'Navakholo Summary'!O89)</f>
        <v>1014</v>
      </c>
      <c r="P89" s="147">
        <f>SUM('Kwisero Summary'!P89,'Lurambi Summary'!P89,'Matungu Summary'!P89,'Navakholo Summary'!P89)</f>
        <v>934</v>
      </c>
      <c r="Q89" s="161">
        <f t="shared" si="2"/>
        <v>1948</v>
      </c>
    </row>
    <row r="90" spans="2:17" x14ac:dyDescent="0.2">
      <c r="B90" s="164">
        <v>1</v>
      </c>
      <c r="C90" s="414" t="s">
        <v>201</v>
      </c>
      <c r="D90" s="415"/>
      <c r="E90" s="415"/>
      <c r="F90" s="415"/>
      <c r="G90" s="415"/>
      <c r="H90" s="415"/>
      <c r="I90" s="416"/>
      <c r="J90" s="147">
        <f>SUM('Kwisero Summary'!J90,'Lurambi Summary'!J90,'Matungu Summary'!J90,'Navakholo Summary'!J90)</f>
        <v>47</v>
      </c>
      <c r="K90" s="133"/>
      <c r="L90" s="148">
        <v>42</v>
      </c>
      <c r="M90" s="148" t="s">
        <v>202</v>
      </c>
      <c r="N90" s="148" t="s">
        <v>203</v>
      </c>
      <c r="O90" s="147">
        <f>SUM('Kwisero Summary'!O90,'Lurambi Summary'!O90,'Matungu Summary'!O90,'Navakholo Summary'!O90)</f>
        <v>2</v>
      </c>
      <c r="P90" s="147">
        <f>SUM('Kwisero Summary'!P90,'Lurambi Summary'!P90,'Matungu Summary'!P90,'Navakholo Summary'!P90)</f>
        <v>16</v>
      </c>
      <c r="Q90" s="161">
        <f t="shared" si="2"/>
        <v>18</v>
      </c>
    </row>
    <row r="91" spans="2:17" x14ac:dyDescent="0.2">
      <c r="B91" s="164">
        <v>2</v>
      </c>
      <c r="C91" s="414" t="s">
        <v>204</v>
      </c>
      <c r="D91" s="415"/>
      <c r="E91" s="415"/>
      <c r="F91" s="415"/>
      <c r="G91" s="415"/>
      <c r="H91" s="415"/>
      <c r="I91" s="416"/>
      <c r="J91" s="147">
        <f>SUM('Kwisero Summary'!J91,'Lurambi Summary'!J91,'Matungu Summary'!J91,'Navakholo Summary'!J91)</f>
        <v>11</v>
      </c>
      <c r="K91" s="133"/>
      <c r="L91" s="148">
        <v>43</v>
      </c>
      <c r="M91" s="148" t="s">
        <v>205</v>
      </c>
      <c r="N91" s="148" t="s">
        <v>206</v>
      </c>
      <c r="O91" s="147">
        <f>SUM('Kwisero Summary'!O91,'Lurambi Summary'!O91,'Matungu Summary'!O91,'Navakholo Summary'!O91)</f>
        <v>4</v>
      </c>
      <c r="P91" s="147">
        <f>SUM('Kwisero Summary'!P91,'Lurambi Summary'!P91,'Matungu Summary'!P91,'Navakholo Summary'!P91)</f>
        <v>2</v>
      </c>
      <c r="Q91" s="161">
        <f t="shared" si="2"/>
        <v>6</v>
      </c>
    </row>
    <row r="92" spans="2:17" x14ac:dyDescent="0.2">
      <c r="B92" s="164">
        <v>3</v>
      </c>
      <c r="C92" s="414" t="s">
        <v>207</v>
      </c>
      <c r="D92" s="415"/>
      <c r="E92" s="415"/>
      <c r="F92" s="415"/>
      <c r="G92" s="415"/>
      <c r="H92" s="415"/>
      <c r="I92" s="416"/>
      <c r="J92" s="147">
        <f>SUM('Kwisero Summary'!J92,'Lurambi Summary'!J92,'Matungu Summary'!J92,'Navakholo Summary'!J92)</f>
        <v>1</v>
      </c>
      <c r="K92" s="133"/>
      <c r="L92" s="412"/>
      <c r="M92" s="413"/>
      <c r="N92" s="413"/>
      <c r="O92" s="413"/>
      <c r="P92" s="413"/>
      <c r="Q92" s="434"/>
    </row>
    <row r="93" spans="2:17" x14ac:dyDescent="0.2">
      <c r="B93" s="164">
        <v>4</v>
      </c>
      <c r="C93" s="414" t="s">
        <v>208</v>
      </c>
      <c r="D93" s="415"/>
      <c r="E93" s="415"/>
      <c r="F93" s="415"/>
      <c r="G93" s="415"/>
      <c r="H93" s="415"/>
      <c r="I93" s="416"/>
      <c r="J93" s="147">
        <f>SUM('Kwisero Summary'!J93,'Lurambi Summary'!J93,'Matungu Summary'!J93,'Navakholo Summary'!J93)</f>
        <v>1</v>
      </c>
      <c r="K93" s="133"/>
      <c r="L93" s="425" t="s">
        <v>209</v>
      </c>
      <c r="M93" s="426"/>
      <c r="N93" s="427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4" t="s">
        <v>213</v>
      </c>
      <c r="D94" s="415"/>
      <c r="E94" s="415"/>
      <c r="F94" s="415"/>
      <c r="G94" s="415"/>
      <c r="H94" s="415"/>
      <c r="I94" s="416"/>
      <c r="J94" s="147">
        <f>SUM('Kwisero Summary'!J94,'Lurambi Summary'!J94,'Matungu Summary'!J94,'Navakholo Summary'!J94)</f>
        <v>0</v>
      </c>
      <c r="K94" s="133"/>
      <c r="L94" s="148">
        <v>1</v>
      </c>
      <c r="M94" s="428" t="s">
        <v>214</v>
      </c>
      <c r="N94" s="148" t="s">
        <v>215</v>
      </c>
      <c r="O94" s="147">
        <f>SUM('Kwisero Summary'!O94,'Lurambi Summary'!O94,'Matungu Summary'!O94,'Navakholo Summary'!O94)</f>
        <v>0</v>
      </c>
      <c r="P94" s="147">
        <f>SUM('Kwisero Summary'!P94,'Lurambi Summary'!P94,'Matungu Summary'!P94,'Navakholo Summary'!P94)</f>
        <v>0</v>
      </c>
      <c r="Q94" s="147">
        <f>SUM('Kwisero Summary'!Q94,'Lurambi Summary'!Q94,'Matungu Summary'!Q94,'Navakholo Summary'!Q94)</f>
        <v>0</v>
      </c>
    </row>
    <row r="95" spans="2:17" ht="16.5" customHeight="1" x14ac:dyDescent="0.2">
      <c r="B95" s="164">
        <v>6</v>
      </c>
      <c r="C95" s="414" t="s">
        <v>216</v>
      </c>
      <c r="D95" s="415"/>
      <c r="E95" s="415"/>
      <c r="F95" s="415"/>
      <c r="G95" s="415"/>
      <c r="H95" s="415"/>
      <c r="I95" s="416"/>
      <c r="J95" s="147">
        <f>SUM('Kwisero Summary'!J95,'Lurambi Summary'!J95,'Matungu Summary'!J95,'Navakholo Summary'!J95)</f>
        <v>0</v>
      </c>
      <c r="K95" s="133"/>
      <c r="L95" s="148">
        <v>2</v>
      </c>
      <c r="M95" s="429"/>
      <c r="N95" s="148" t="s">
        <v>217</v>
      </c>
      <c r="O95" s="147">
        <f>SUM('Kwisero Summary'!O95,'Lurambi Summary'!O95,'Matungu Summary'!O95,'Navakholo Summary'!O95)</f>
        <v>0</v>
      </c>
      <c r="P95" s="147">
        <f>SUM('Kwisero Summary'!P95,'Lurambi Summary'!P95,'Matungu Summary'!P95,'Navakholo Summary'!P95)</f>
        <v>0</v>
      </c>
      <c r="Q95" s="147">
        <f>SUM('Kwisero Summary'!Q95,'Lurambi Summary'!Q95,'Matungu Summary'!Q95,'Navakholo Summary'!Q95)</f>
        <v>0</v>
      </c>
    </row>
    <row r="96" spans="2:17" ht="17.25" customHeight="1" x14ac:dyDescent="0.2">
      <c r="B96" s="164">
        <v>7</v>
      </c>
      <c r="C96" s="414" t="s">
        <v>218</v>
      </c>
      <c r="D96" s="415"/>
      <c r="E96" s="415"/>
      <c r="F96" s="415"/>
      <c r="G96" s="415"/>
      <c r="H96" s="415"/>
      <c r="I96" s="416"/>
      <c r="J96" s="147">
        <f>SUM('Kwisero Summary'!J96,'Lurambi Summary'!J96,'Matungu Summary'!J96,'Navakholo Summary'!J96)</f>
        <v>0</v>
      </c>
      <c r="K96" s="133"/>
      <c r="L96" s="148">
        <v>3</v>
      </c>
      <c r="M96" s="428" t="s">
        <v>219</v>
      </c>
      <c r="N96" s="148" t="s">
        <v>215</v>
      </c>
      <c r="O96" s="147">
        <f>SUM('Kwisero Summary'!O96,'Lurambi Summary'!O96,'Matungu Summary'!O96,'Navakholo Summary'!O96)</f>
        <v>0</v>
      </c>
      <c r="P96" s="147">
        <f>SUM('Kwisero Summary'!P96,'Lurambi Summary'!P96,'Matungu Summary'!P96,'Navakholo Summary'!P96)</f>
        <v>0</v>
      </c>
      <c r="Q96" s="147">
        <f>SUM('Kwisero Summary'!Q96,'Lurambi Summary'!Q96,'Matungu Summary'!Q96,'Navakholo Summary'!Q96)</f>
        <v>0</v>
      </c>
    </row>
    <row r="97" spans="2:17" ht="18.75" customHeight="1" x14ac:dyDescent="0.2">
      <c r="B97" s="164">
        <v>8</v>
      </c>
      <c r="C97" s="414" t="s">
        <v>220</v>
      </c>
      <c r="D97" s="415"/>
      <c r="E97" s="415"/>
      <c r="F97" s="415"/>
      <c r="G97" s="415"/>
      <c r="H97" s="415"/>
      <c r="I97" s="416"/>
      <c r="J97" s="147">
        <f>SUM('Kwisero Summary'!J97,'Lurambi Summary'!J97,'Matungu Summary'!J97,'Navakholo Summary'!J97)</f>
        <v>20</v>
      </c>
      <c r="K97" s="133"/>
      <c r="L97" s="148">
        <v>4</v>
      </c>
      <c r="M97" s="429"/>
      <c r="N97" s="148" t="s">
        <v>217</v>
      </c>
      <c r="O97" s="147">
        <f>SUM('Kwisero Summary'!O97,'Lurambi Summary'!O97,'Matungu Summary'!O97,'Navakholo Summary'!O97)</f>
        <v>0</v>
      </c>
      <c r="P97" s="147">
        <f>SUM('Kwisero Summary'!P97,'Lurambi Summary'!P97,'Matungu Summary'!P97,'Navakholo Summary'!P97)</f>
        <v>0</v>
      </c>
      <c r="Q97" s="147">
        <f>SUM('Kwisero Summary'!Q97,'Lurambi Summary'!Q97,'Matungu Summary'!Q97,'Navakholo Summary'!Q97)</f>
        <v>0</v>
      </c>
    </row>
    <row r="98" spans="2:17" x14ac:dyDescent="0.2">
      <c r="B98" s="164">
        <v>9</v>
      </c>
      <c r="C98" s="414" t="s">
        <v>221</v>
      </c>
      <c r="D98" s="415"/>
      <c r="E98" s="415"/>
      <c r="F98" s="415"/>
      <c r="G98" s="415"/>
      <c r="H98" s="415"/>
      <c r="I98" s="416"/>
      <c r="J98" s="147">
        <f>SUM('Kwisero Summary'!J98,'Lurambi Summary'!J98,'Matungu Summary'!J98,'Navakholo Summary'!J98)</f>
        <v>0</v>
      </c>
      <c r="K98" s="133"/>
      <c r="L98" s="148">
        <v>5</v>
      </c>
      <c r="M98" s="412" t="s">
        <v>222</v>
      </c>
      <c r="N98" s="411"/>
      <c r="O98" s="147">
        <f>SUM('Kwisero Summary'!O98,'Lurambi Summary'!O98,'Matungu Summary'!O98,'Navakholo Summary'!O98)</f>
        <v>0</v>
      </c>
      <c r="P98" s="147">
        <f>SUM('Kwisero Summary'!P98,'Lurambi Summary'!P98,'Matungu Summary'!P98,'Navakholo Summary'!P98)</f>
        <v>0</v>
      </c>
      <c r="Q98" s="147">
        <f>SUM('Kwisero Summary'!Q98,'Lurambi Summary'!Q98,'Matungu Summary'!Q98,'Navakholo Summary'!Q98)</f>
        <v>0</v>
      </c>
    </row>
    <row r="99" spans="2:17" x14ac:dyDescent="0.2">
      <c r="B99" s="164">
        <v>10</v>
      </c>
      <c r="C99" s="414" t="s">
        <v>223</v>
      </c>
      <c r="D99" s="415"/>
      <c r="E99" s="415"/>
      <c r="F99" s="415"/>
      <c r="G99" s="415"/>
      <c r="H99" s="415"/>
      <c r="I99" s="416"/>
      <c r="J99" s="147">
        <f>SUM('Kwisero Summary'!J99,'Lurambi Summary'!J99,'Matungu Summary'!J99,'Navakholo Summary'!J99)</f>
        <v>0</v>
      </c>
      <c r="K99" s="133"/>
      <c r="L99" s="148">
        <v>6</v>
      </c>
      <c r="M99" s="412" t="s">
        <v>224</v>
      </c>
      <c r="N99" s="411"/>
      <c r="O99" s="147">
        <f>SUM('Kwisero Summary'!O99,'Lurambi Summary'!O99,'Matungu Summary'!O99,'Navakholo Summary'!O99)</f>
        <v>0</v>
      </c>
      <c r="P99" s="147">
        <f>SUM('Kwisero Summary'!P99,'Lurambi Summary'!P99,'Matungu Summary'!P99,'Navakholo Summary'!P99)</f>
        <v>0</v>
      </c>
      <c r="Q99" s="147">
        <f>SUM('Kwisero Summary'!Q99,'Lurambi Summary'!Q99,'Matungu Summary'!Q99,'Navakholo Summary'!Q99)</f>
        <v>0</v>
      </c>
    </row>
    <row r="100" spans="2:17" x14ac:dyDescent="0.2">
      <c r="B100" s="417"/>
      <c r="C100" s="418"/>
      <c r="D100" s="418"/>
      <c r="E100" s="418"/>
      <c r="F100" s="418"/>
      <c r="G100" s="418"/>
      <c r="H100" s="418"/>
      <c r="I100" s="418"/>
      <c r="J100" s="419"/>
      <c r="K100" s="133"/>
      <c r="L100" s="148">
        <v>7</v>
      </c>
      <c r="M100" s="412" t="s">
        <v>225</v>
      </c>
      <c r="N100" s="411"/>
      <c r="O100" s="147">
        <f>SUM('Kwisero Summary'!O100,'Lurambi Summary'!O100,'Matungu Summary'!O100,'Navakholo Summary'!O100)</f>
        <v>0</v>
      </c>
      <c r="P100" s="147">
        <f>SUM('Kwisero Summary'!P100,'Lurambi Summary'!P100,'Matungu Summary'!P100,'Navakholo Summary'!P100)</f>
        <v>0</v>
      </c>
      <c r="Q100" s="147">
        <f>SUM('Kwisero Summary'!Q100,'Lurambi Summary'!Q100,'Matungu Summary'!Q100,'Navakholo Summary'!Q100)</f>
        <v>0</v>
      </c>
    </row>
    <row r="101" spans="2:17" ht="21.75" customHeight="1" x14ac:dyDescent="0.2">
      <c r="B101" s="420"/>
      <c r="C101" s="421"/>
      <c r="D101" s="421"/>
      <c r="E101" s="421"/>
      <c r="F101" s="421"/>
      <c r="G101" s="421"/>
      <c r="H101" s="421"/>
      <c r="I101" s="421"/>
      <c r="J101" s="422"/>
      <c r="K101" s="133"/>
      <c r="L101" s="148">
        <v>8</v>
      </c>
      <c r="M101" s="423" t="s">
        <v>226</v>
      </c>
      <c r="N101" s="424"/>
      <c r="O101" s="156"/>
      <c r="P101" s="147">
        <f>SUM('Kwisero Summary'!P101,'Lurambi Summary'!P101,'Matungu Summary'!P101,'Navakholo Summary'!P101)</f>
        <v>0</v>
      </c>
      <c r="Q101" s="147">
        <f>SUM('Kwisero Summary'!Q101,'Lurambi Summary'!Q101,'Matungu Summary'!Q101,'Navakholo Summary'!Q101)</f>
        <v>0</v>
      </c>
    </row>
    <row r="102" spans="2:17" x14ac:dyDescent="0.2">
      <c r="B102" s="410" t="s">
        <v>227</v>
      </c>
      <c r="C102" s="413"/>
      <c r="D102" s="413"/>
      <c r="E102" s="413"/>
      <c r="F102" s="413"/>
      <c r="G102" s="413"/>
      <c r="H102" s="413"/>
      <c r="I102" s="413"/>
      <c r="J102" s="411"/>
      <c r="K102" s="133"/>
      <c r="L102" s="148">
        <v>9</v>
      </c>
      <c r="M102" s="412" t="s">
        <v>228</v>
      </c>
      <c r="N102" s="411"/>
      <c r="O102" s="156"/>
      <c r="P102" s="147">
        <f>SUM('Kwisero Summary'!P102,'Lurambi Summary'!P102,'Matungu Summary'!P102,'Navakholo Summary'!P102)</f>
        <v>0</v>
      </c>
      <c r="Q102" s="147">
        <f>SUM('Kwisero Summary'!Q102,'Lurambi Summary'!Q102,'Matungu Summary'!Q102,'Navakholo Summary'!Q102)</f>
        <v>0</v>
      </c>
    </row>
    <row r="103" spans="2:17" x14ac:dyDescent="0.2">
      <c r="B103" s="410"/>
      <c r="C103" s="411"/>
      <c r="D103" s="412"/>
      <c r="E103" s="413"/>
      <c r="F103" s="413"/>
      <c r="G103" s="413"/>
      <c r="H103" s="413"/>
      <c r="I103" s="413"/>
      <c r="J103" s="411"/>
      <c r="K103" s="133"/>
      <c r="L103" s="148">
        <v>10</v>
      </c>
      <c r="M103" s="412" t="s">
        <v>229</v>
      </c>
      <c r="N103" s="411"/>
      <c r="O103" s="156"/>
      <c r="P103" s="147">
        <f>SUM('Kwisero Summary'!P103,'Lurambi Summary'!P103,'Matungu Summary'!P103,'Navakholo Summary'!P103)</f>
        <v>0</v>
      </c>
      <c r="Q103" s="147">
        <f>SUM('Kwisero Summary'!Q103,'Lurambi Summary'!Q103,'Matungu Summary'!Q103,'Navakholo Summary'!Q103)</f>
        <v>0</v>
      </c>
    </row>
    <row r="104" spans="2:17" x14ac:dyDescent="0.2">
      <c r="B104" s="410"/>
      <c r="C104" s="411"/>
      <c r="D104" s="412"/>
      <c r="E104" s="413"/>
      <c r="F104" s="413"/>
      <c r="G104" s="413"/>
      <c r="H104" s="413"/>
      <c r="I104" s="413"/>
      <c r="J104" s="411"/>
      <c r="K104" s="133"/>
      <c r="L104" s="148">
        <v>11</v>
      </c>
      <c r="M104" s="412" t="s">
        <v>230</v>
      </c>
      <c r="N104" s="411"/>
      <c r="O104" s="156"/>
      <c r="P104" s="147">
        <f>SUM('Kwisero Summary'!P104,'Lurambi Summary'!P104,'Matungu Summary'!P104,'Navakholo Summary'!P104)</f>
        <v>0</v>
      </c>
      <c r="Q104" s="147">
        <f>SUM('Kwisero Summary'!Q104,'Lurambi Summary'!Q104,'Matungu Summary'!Q104,'Navakholo Summary'!Q104)</f>
        <v>0</v>
      </c>
    </row>
    <row r="105" spans="2:17" x14ac:dyDescent="0.2">
      <c r="B105" s="410"/>
      <c r="C105" s="411"/>
      <c r="D105" s="412"/>
      <c r="E105" s="413"/>
      <c r="F105" s="413"/>
      <c r="G105" s="413"/>
      <c r="H105" s="413"/>
      <c r="I105" s="413"/>
      <c r="J105" s="411"/>
      <c r="K105" s="133"/>
      <c r="L105" s="148">
        <v>12</v>
      </c>
      <c r="M105" s="412" t="s">
        <v>231</v>
      </c>
      <c r="N105" s="411"/>
      <c r="O105" s="147">
        <f>SUM('Kwisero Summary'!O105,'Lurambi Summary'!O105,'Matungu Summary'!O105,'Navakholo Summary'!O105)</f>
        <v>0</v>
      </c>
      <c r="P105" s="147">
        <f>SUM('Kwisero Summary'!P105,'Lurambi Summary'!P105,'Matungu Summary'!P105,'Navakholo Summary'!P105)</f>
        <v>0</v>
      </c>
      <c r="Q105" s="147">
        <f>SUM('Kwisero Summary'!Q105,'Lurambi Summary'!Q105,'Matungu Summary'!Q105,'Navakholo Summary'!Q105)</f>
        <v>0</v>
      </c>
    </row>
    <row r="106" spans="2:17" x14ac:dyDescent="0.2">
      <c r="B106" s="410"/>
      <c r="C106" s="411"/>
      <c r="D106" s="412"/>
      <c r="E106" s="413"/>
      <c r="F106" s="413"/>
      <c r="G106" s="413"/>
      <c r="H106" s="413"/>
      <c r="I106" s="413"/>
      <c r="J106" s="411"/>
      <c r="K106" s="133"/>
      <c r="L106" s="148">
        <v>13</v>
      </c>
      <c r="M106" s="412" t="s">
        <v>232</v>
      </c>
      <c r="N106" s="411"/>
      <c r="O106" s="147">
        <f>SUM('Kwisero Summary'!O106,'Lurambi Summary'!O106,'Matungu Summary'!O106,'Navakholo Summary'!O106)</f>
        <v>0</v>
      </c>
      <c r="P106" s="147">
        <f>SUM('Kwisero Summary'!P106,'Lurambi Summary'!P106,'Matungu Summary'!P106,'Navakholo Summary'!P106)</f>
        <v>0</v>
      </c>
      <c r="Q106" s="147">
        <f>SUM('Kwisero Summary'!Q106,'Lurambi Summary'!Q106,'Matungu Summary'!Q106,'Navakholo Summary'!Q106)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7" t="s">
        <v>233</v>
      </c>
      <c r="M107" s="407"/>
      <c r="N107" s="407"/>
      <c r="O107" s="407"/>
      <c r="P107" s="407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8" t="s">
        <v>234</v>
      </c>
      <c r="N108" s="408"/>
      <c r="O108" s="408"/>
      <c r="P108" s="408"/>
      <c r="Q108" s="147">
        <f>SUM('Kwisero Summary'!Q108,'Lurambi Summary'!Q108,'Matungu Summary'!Q108,'Navakholo Summary'!Q108)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8" t="s">
        <v>235</v>
      </c>
      <c r="N109" s="408"/>
      <c r="O109" s="408"/>
      <c r="P109" s="408"/>
      <c r="Q109" s="147">
        <f>SUM('Kwisero Summary'!Q109,'Lurambi Summary'!Q109,'Matungu Summary'!Q109,'Navakholo Summary'!Q109)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8" t="s">
        <v>236</v>
      </c>
      <c r="N110" s="408"/>
      <c r="O110" s="408"/>
      <c r="P110" s="408"/>
      <c r="Q110" s="147">
        <f>SUM('Kwisero Summary'!Q110,'Lurambi Summary'!Q110,'Matungu Summary'!Q110,'Navakholo Summary'!Q110)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8"/>
      <c r="N111" s="408"/>
      <c r="O111" s="408"/>
      <c r="P111" s="408"/>
      <c r="Q111" s="147">
        <f>SUM('Kwisero Summary'!Q111,'Lurambi Summary'!Q111,'Matungu Summary'!Q111,'Navakholo Summary'!Q111)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9"/>
      <c r="N112" s="409"/>
      <c r="O112" s="409"/>
      <c r="P112" s="409"/>
      <c r="Q112" s="147">
        <f>SUM('Kwisero Summary'!Q112,'Lurambi Summary'!Q112,'Matungu Summary'!Q112,'Navakholo Summary'!Q112)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5" t="s">
        <v>241</v>
      </c>
      <c r="B117" s="406" t="s">
        <v>242</v>
      </c>
      <c r="C117" s="406"/>
      <c r="D117" s="147">
        <f>SUM('Kwisero Summary'!D117,'Lurambi Summary'!D117,'Matungu Summary'!D117,'Navakholo Summary'!D117)</f>
        <v>1462</v>
      </c>
      <c r="E117" s="184">
        <f>SUM(C117:D117)</f>
        <v>1462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5"/>
      <c r="B118" s="396" t="s">
        <v>243</v>
      </c>
      <c r="C118" s="396"/>
      <c r="D118" s="147">
        <f>SUM('Kwisero Summary'!D118,'Lurambi Summary'!D118,'Matungu Summary'!D118,'Navakholo Summary'!D118)</f>
        <v>9</v>
      </c>
      <c r="E118" s="188">
        <f t="shared" ref="E118:E160" si="3">SUM(C118:D118)</f>
        <v>9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6" t="s">
        <v>245</v>
      </c>
      <c r="C119" s="396"/>
      <c r="D119" s="147">
        <f>SUM('Kwisero Summary'!D119,'Lurambi Summary'!D119,'Matungu Summary'!D119,'Navakholo Summary'!D119)</f>
        <v>925</v>
      </c>
      <c r="E119" s="188">
        <f t="shared" si="3"/>
        <v>925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5" t="s">
        <v>246</v>
      </c>
      <c r="B120" s="396" t="s">
        <v>242</v>
      </c>
      <c r="C120" s="396"/>
      <c r="D120" s="147">
        <f>SUM('Kwisero Summary'!D120,'Lurambi Summary'!D120,'Matungu Summary'!D120,'Navakholo Summary'!D120)</f>
        <v>1465</v>
      </c>
      <c r="E120" s="188">
        <f t="shared" si="3"/>
        <v>1465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5"/>
      <c r="B121" s="396" t="s">
        <v>243</v>
      </c>
      <c r="C121" s="396"/>
      <c r="D121" s="147">
        <f>SUM('Kwisero Summary'!D121,'Lurambi Summary'!D121,'Matungu Summary'!D121,'Navakholo Summary'!D121)</f>
        <v>40</v>
      </c>
      <c r="E121" s="188">
        <f t="shared" si="3"/>
        <v>40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5" t="s">
        <v>247</v>
      </c>
      <c r="B122" s="396" t="s">
        <v>242</v>
      </c>
      <c r="C122" s="396"/>
      <c r="D122" s="147">
        <f>SUM('Kwisero Summary'!D122,'Lurambi Summary'!D122,'Matungu Summary'!D122,'Navakholo Summary'!D122)</f>
        <v>1477</v>
      </c>
      <c r="E122" s="188">
        <f t="shared" si="3"/>
        <v>1477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5"/>
      <c r="B123" s="396" t="s">
        <v>243</v>
      </c>
      <c r="C123" s="396"/>
      <c r="D123" s="147">
        <f>SUM('Kwisero Summary'!D123,'Lurambi Summary'!D123,'Matungu Summary'!D123,'Navakholo Summary'!D123)</f>
        <v>48</v>
      </c>
      <c r="E123" s="188">
        <f t="shared" si="3"/>
        <v>48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5" t="s">
        <v>248</v>
      </c>
      <c r="B124" s="396" t="s">
        <v>242</v>
      </c>
      <c r="C124" s="396"/>
      <c r="D124" s="147">
        <f>SUM('Kwisero Summary'!D124,'Lurambi Summary'!D124,'Matungu Summary'!D124,'Navakholo Summary'!D124)</f>
        <v>1490</v>
      </c>
      <c r="E124" s="188">
        <f t="shared" si="3"/>
        <v>1490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5"/>
      <c r="B125" s="396" t="s">
        <v>243</v>
      </c>
      <c r="C125" s="396"/>
      <c r="D125" s="147">
        <f>SUM('Kwisero Summary'!D125,'Lurambi Summary'!D125,'Matungu Summary'!D125,'Navakholo Summary'!D125)</f>
        <v>35</v>
      </c>
      <c r="E125" s="188">
        <f t="shared" si="3"/>
        <v>35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5" t="s">
        <v>249</v>
      </c>
      <c r="B126" s="396" t="s">
        <v>242</v>
      </c>
      <c r="C126" s="396"/>
      <c r="D126" s="147">
        <f>SUM('Kwisero Summary'!D126,'Lurambi Summary'!D126,'Matungu Summary'!D126,'Navakholo Summary'!D126)</f>
        <v>1428</v>
      </c>
      <c r="E126" s="188">
        <f t="shared" si="3"/>
        <v>1428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5"/>
      <c r="B127" s="396" t="s">
        <v>243</v>
      </c>
      <c r="C127" s="396"/>
      <c r="D127" s="147">
        <f>SUM('Kwisero Summary'!D127,'Lurambi Summary'!D127,'Matungu Summary'!D127,'Navakholo Summary'!D127)</f>
        <v>79</v>
      </c>
      <c r="E127" s="188">
        <f t="shared" si="3"/>
        <v>79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5" t="s">
        <v>250</v>
      </c>
      <c r="B128" s="396" t="s">
        <v>242</v>
      </c>
      <c r="C128" s="396"/>
      <c r="D128" s="147">
        <f>SUM('Kwisero Summary'!D128,'Lurambi Summary'!D128,'Matungu Summary'!D128,'Navakholo Summary'!D128)</f>
        <v>1461</v>
      </c>
      <c r="E128" s="188">
        <f t="shared" si="3"/>
        <v>1461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5"/>
      <c r="B129" s="396" t="s">
        <v>243</v>
      </c>
      <c r="C129" s="396"/>
      <c r="D129" s="147">
        <f>SUM('Kwisero Summary'!D129,'Lurambi Summary'!D129,'Matungu Summary'!D129,'Navakholo Summary'!D129)</f>
        <v>45</v>
      </c>
      <c r="E129" s="188">
        <f t="shared" si="3"/>
        <v>45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5" t="s">
        <v>251</v>
      </c>
      <c r="B130" s="396" t="s">
        <v>242</v>
      </c>
      <c r="C130" s="396"/>
      <c r="D130" s="147">
        <f>SUM('Kwisero Summary'!D130,'Lurambi Summary'!D130,'Matungu Summary'!D130,'Navakholo Summary'!D130)</f>
        <v>1476</v>
      </c>
      <c r="E130" s="188">
        <f t="shared" si="3"/>
        <v>1476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5"/>
      <c r="B131" s="396" t="s">
        <v>243</v>
      </c>
      <c r="C131" s="396"/>
      <c r="D131" s="147">
        <f>SUM('Kwisero Summary'!D131,'Lurambi Summary'!D131,'Matungu Summary'!D131,'Navakholo Summary'!D131)</f>
        <v>43</v>
      </c>
      <c r="E131" s="188">
        <f t="shared" si="3"/>
        <v>43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5" t="s">
        <v>252</v>
      </c>
      <c r="B132" s="396" t="s">
        <v>242</v>
      </c>
      <c r="C132" s="396"/>
      <c r="D132" s="147">
        <f>SUM('Kwisero Summary'!D132,'Lurambi Summary'!D132,'Matungu Summary'!D132,'Navakholo Summary'!D132)</f>
        <v>1493</v>
      </c>
      <c r="E132" s="188">
        <f t="shared" si="3"/>
        <v>1493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5"/>
      <c r="B133" s="396" t="s">
        <v>243</v>
      </c>
      <c r="C133" s="396"/>
      <c r="D133" s="147">
        <f>SUM('Kwisero Summary'!D133,'Lurambi Summary'!D133,'Matungu Summary'!D133,'Navakholo Summary'!D133)</f>
        <v>46</v>
      </c>
      <c r="E133" s="188">
        <f t="shared" si="3"/>
        <v>46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5" t="s">
        <v>253</v>
      </c>
      <c r="B134" s="396" t="s">
        <v>242</v>
      </c>
      <c r="C134" s="396"/>
      <c r="D134" s="147">
        <f>SUM('Kwisero Summary'!D134,'Lurambi Summary'!D134,'Matungu Summary'!D134,'Navakholo Summary'!D134)</f>
        <v>1494</v>
      </c>
      <c r="E134" s="188">
        <f t="shared" si="3"/>
        <v>1494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5"/>
      <c r="B135" s="396" t="s">
        <v>243</v>
      </c>
      <c r="C135" s="396"/>
      <c r="D135" s="147">
        <f>SUM('Kwisero Summary'!D135,'Lurambi Summary'!D135,'Matungu Summary'!D135,'Navakholo Summary'!D135)</f>
        <v>47</v>
      </c>
      <c r="E135" s="188">
        <f t="shared" si="3"/>
        <v>47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5" t="s">
        <v>254</v>
      </c>
      <c r="B136" s="396" t="s">
        <v>242</v>
      </c>
      <c r="C136" s="396"/>
      <c r="D136" s="147">
        <f>SUM('Kwisero Summary'!D136,'Lurambi Summary'!D136,'Matungu Summary'!D136,'Navakholo Summary'!D136)</f>
        <v>1487</v>
      </c>
      <c r="E136" s="188">
        <f t="shared" si="3"/>
        <v>1487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5"/>
      <c r="B137" s="396" t="s">
        <v>243</v>
      </c>
      <c r="C137" s="396"/>
      <c r="D137" s="147">
        <f>SUM('Kwisero Summary'!D137,'Lurambi Summary'!D137,'Matungu Summary'!D137,'Navakholo Summary'!D137)</f>
        <v>56</v>
      </c>
      <c r="E137" s="188">
        <f t="shared" si="3"/>
        <v>56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5" t="s">
        <v>255</v>
      </c>
      <c r="B138" s="396" t="s">
        <v>242</v>
      </c>
      <c r="C138" s="396"/>
      <c r="D138" s="147">
        <f>SUM('Kwisero Summary'!D138,'Lurambi Summary'!D138,'Matungu Summary'!D138,'Navakholo Summary'!D138)</f>
        <v>1521</v>
      </c>
      <c r="E138" s="188">
        <f t="shared" si="3"/>
        <v>1521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5"/>
      <c r="B139" s="396" t="s">
        <v>243</v>
      </c>
      <c r="C139" s="396"/>
      <c r="D139" s="147">
        <f>SUM('Kwisero Summary'!D139,'Lurambi Summary'!D139,'Matungu Summary'!D139,'Navakholo Summary'!D139)</f>
        <v>19</v>
      </c>
      <c r="E139" s="188">
        <f t="shared" si="3"/>
        <v>19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6" t="s">
        <v>242</v>
      </c>
      <c r="C140" s="396"/>
      <c r="D140" s="147">
        <f>SUM('Kwisero Summary'!D140,'Lurambi Summary'!D140,'Matungu Summary'!D140,'Navakholo Summary'!D140)</f>
        <v>1485</v>
      </c>
      <c r="E140" s="188">
        <f t="shared" si="3"/>
        <v>1485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6" t="s">
        <v>242</v>
      </c>
      <c r="C141" s="396"/>
      <c r="D141" s="147">
        <f>SUM('Kwisero Summary'!D141,'Lurambi Summary'!D141,'Matungu Summary'!D141,'Navakholo Summary'!D141)</f>
        <v>1476</v>
      </c>
      <c r="E141" s="188">
        <f t="shared" si="3"/>
        <v>1476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6" t="s">
        <v>259</v>
      </c>
      <c r="C142" s="396"/>
      <c r="D142" s="147">
        <f>SUM('Kwisero Summary'!D142,'Lurambi Summary'!D142,'Matungu Summary'!D142,'Navakholo Summary'!D142)</f>
        <v>1126</v>
      </c>
      <c r="E142" s="188">
        <f t="shared" si="3"/>
        <v>1126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5" t="s">
        <v>260</v>
      </c>
      <c r="B143" s="396" t="s">
        <v>242</v>
      </c>
      <c r="C143" s="396"/>
      <c r="D143" s="147">
        <f>SUM('Kwisero Summary'!D143,'Lurambi Summary'!D143,'Matungu Summary'!D143,'Navakholo Summary'!D143)</f>
        <v>125</v>
      </c>
      <c r="E143" s="188">
        <f t="shared" si="3"/>
        <v>125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5"/>
      <c r="B144" s="396" t="s">
        <v>243</v>
      </c>
      <c r="C144" s="396"/>
      <c r="D144" s="147">
        <f>SUM('Kwisero Summary'!D144,'Lurambi Summary'!D144,'Matungu Summary'!D144,'Navakholo Summary'!D144)</f>
        <v>183</v>
      </c>
      <c r="E144" s="188">
        <f t="shared" si="3"/>
        <v>183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5" t="s">
        <v>261</v>
      </c>
      <c r="B145" s="396" t="s">
        <v>242</v>
      </c>
      <c r="C145" s="396"/>
      <c r="D145" s="147">
        <f>SUM('Kwisero Summary'!D145,'Lurambi Summary'!D145,'Matungu Summary'!D145,'Navakholo Summary'!D145)</f>
        <v>1699</v>
      </c>
      <c r="E145" s="188">
        <f t="shared" si="3"/>
        <v>1699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5"/>
      <c r="B146" s="396" t="s">
        <v>243</v>
      </c>
      <c r="C146" s="396"/>
      <c r="D146" s="147">
        <f>SUM('Kwisero Summary'!D146,'Lurambi Summary'!D146,'Matungu Summary'!D146,'Navakholo Summary'!D146)</f>
        <v>92</v>
      </c>
      <c r="E146" s="188">
        <f t="shared" si="3"/>
        <v>92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5" t="s">
        <v>262</v>
      </c>
      <c r="B147" s="396"/>
      <c r="C147" s="396"/>
      <c r="D147" s="147">
        <f>SUM('Kwisero Summary'!D147,'Lurambi Summary'!D147,'Matungu Summary'!D147,'Navakholo Summary'!D147)</f>
        <v>1614</v>
      </c>
      <c r="E147" s="188">
        <f t="shared" si="3"/>
        <v>1614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5" t="s">
        <v>258</v>
      </c>
      <c r="B148" s="396" t="s">
        <v>263</v>
      </c>
      <c r="C148" s="396"/>
      <c r="D148" s="147">
        <f>SUM('Kwisero Summary'!D148,'Lurambi Summary'!D148,'Matungu Summary'!D148,'Navakholo Summary'!D148)</f>
        <v>989</v>
      </c>
      <c r="E148" s="188">
        <f t="shared" si="3"/>
        <v>989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5"/>
      <c r="B149" s="396" t="s">
        <v>264</v>
      </c>
      <c r="C149" s="396"/>
      <c r="D149" s="147">
        <f>SUM('Kwisero Summary'!D149,'Lurambi Summary'!D149,'Matungu Summary'!D149,'Navakholo Summary'!D149)</f>
        <v>963</v>
      </c>
      <c r="E149" s="188">
        <f t="shared" si="3"/>
        <v>963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5" t="s">
        <v>265</v>
      </c>
      <c r="B150" s="396" t="s">
        <v>266</v>
      </c>
      <c r="C150" s="396"/>
      <c r="D150" s="147">
        <f>SUM('Kwisero Summary'!D150,'Lurambi Summary'!D150,'Matungu Summary'!D150,'Navakholo Summary'!D150)</f>
        <v>896</v>
      </c>
      <c r="E150" s="188">
        <f t="shared" si="3"/>
        <v>896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5"/>
      <c r="B151" s="396" t="s">
        <v>267</v>
      </c>
      <c r="C151" s="396"/>
      <c r="D151" s="147">
        <f>SUM('Kwisero Summary'!D151,'Lurambi Summary'!D151,'Matungu Summary'!D151,'Navakholo Summary'!D151)</f>
        <v>171</v>
      </c>
      <c r="E151" s="188">
        <f t="shared" si="3"/>
        <v>171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5" t="s">
        <v>268</v>
      </c>
      <c r="B152" s="396" t="s">
        <v>269</v>
      </c>
      <c r="C152" s="396"/>
      <c r="D152" s="147">
        <f>SUM('Kwisero Summary'!D152,'Lurambi Summary'!D152,'Matungu Summary'!D152,'Navakholo Summary'!D152)</f>
        <v>487</v>
      </c>
      <c r="E152" s="188">
        <f t="shared" si="3"/>
        <v>487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5"/>
      <c r="B153" s="396" t="s">
        <v>270</v>
      </c>
      <c r="C153" s="396"/>
      <c r="D153" s="147">
        <f>SUM('Kwisero Summary'!D153,'Lurambi Summary'!D153,'Matungu Summary'!D153,'Navakholo Summary'!D153)</f>
        <v>277</v>
      </c>
      <c r="E153" s="188">
        <f t="shared" si="3"/>
        <v>277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5"/>
      <c r="B154" s="396" t="s">
        <v>271</v>
      </c>
      <c r="C154" s="396"/>
      <c r="D154" s="147">
        <f>SUM('Kwisero Summary'!D154,'Lurambi Summary'!D154,'Matungu Summary'!D154,'Navakholo Summary'!D154)</f>
        <v>378</v>
      </c>
      <c r="E154" s="188">
        <f t="shared" si="3"/>
        <v>378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5"/>
      <c r="B155" s="396" t="s">
        <v>272</v>
      </c>
      <c r="C155" s="396"/>
      <c r="D155" s="147">
        <f>SUM('Kwisero Summary'!D155,'Lurambi Summary'!D155,'Matungu Summary'!D155,'Navakholo Summary'!D155)</f>
        <v>179</v>
      </c>
      <c r="E155" s="188">
        <f t="shared" si="3"/>
        <v>179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5"/>
      <c r="B156" s="396" t="s">
        <v>273</v>
      </c>
      <c r="C156" s="396"/>
      <c r="D156" s="147">
        <f>SUM('Kwisero Summary'!D156,'Lurambi Summary'!D156,'Matungu Summary'!D156,'Navakholo Summary'!D156)</f>
        <v>216</v>
      </c>
      <c r="E156" s="188">
        <f t="shared" si="3"/>
        <v>216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5" t="s">
        <v>274</v>
      </c>
      <c r="B157" s="396"/>
      <c r="C157" s="396"/>
      <c r="D157" s="147">
        <f>SUM('Kwisero Summary'!D157,'Lurambi Summary'!D157,'Matungu Summary'!D157,'Navakholo Summary'!D157)</f>
        <v>11</v>
      </c>
      <c r="E157" s="188">
        <f t="shared" si="3"/>
        <v>11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5" t="s">
        <v>258</v>
      </c>
      <c r="B158" s="396" t="s">
        <v>275</v>
      </c>
      <c r="C158" s="396"/>
      <c r="D158" s="147">
        <f>SUM('Kwisero Summary'!D158,'Lurambi Summary'!D158,'Matungu Summary'!D158,'Navakholo Summary'!D158)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5"/>
      <c r="B159" s="396" t="s">
        <v>276</v>
      </c>
      <c r="C159" s="396"/>
      <c r="D159" s="147">
        <f>SUM('Kwisero Summary'!D159,'Lurambi Summary'!D159,'Matungu Summary'!D159,'Navakholo Summary'!D159)</f>
        <v>938</v>
      </c>
      <c r="E159" s="188">
        <f t="shared" si="3"/>
        <v>938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7" t="s">
        <v>277</v>
      </c>
      <c r="B160" s="398"/>
      <c r="C160" s="398"/>
      <c r="D160" s="147">
        <f>SUM('Kwisero Summary'!D160,'Lurambi Summary'!D160,'Matungu Summary'!D160,'Navakholo Summary'!D160)</f>
        <v>174</v>
      </c>
      <c r="E160" s="199">
        <f t="shared" si="3"/>
        <v>174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9" t="s">
        <v>278</v>
      </c>
      <c r="B161" s="400"/>
      <c r="C161" s="400"/>
      <c r="D161" s="400"/>
      <c r="E161" s="401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2"/>
      <c r="B162" s="403"/>
      <c r="C162" s="403"/>
      <c r="D162" s="403"/>
      <c r="E162" s="404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4" t="s">
        <v>279</v>
      </c>
      <c r="B163" s="378" t="s">
        <v>280</v>
      </c>
      <c r="C163" s="379"/>
      <c r="D163" s="205"/>
      <c r="E163" s="206"/>
      <c r="F163" s="380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183"/>
      <c r="T163" s="183"/>
      <c r="U163" s="183"/>
    </row>
    <row r="164" spans="1:21" ht="12" customHeight="1" thickBot="1" x14ac:dyDescent="0.25">
      <c r="A164" s="375"/>
      <c r="B164" s="382" t="s">
        <v>281</v>
      </c>
      <c r="C164" s="383"/>
      <c r="D164" s="147">
        <f>SUM('Kwisero Summary'!D164,'Lurambi Summary'!D164,'Matungu Summary'!D164,'Navakholo Summary'!D164)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5"/>
      <c r="B165" s="384" t="s">
        <v>282</v>
      </c>
      <c r="C165" s="385"/>
      <c r="D165" s="147">
        <f>SUM('Kwisero Summary'!D165,'Lurambi Summary'!D165,'Matungu Summary'!D165,'Navakholo Summary'!D165)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5"/>
      <c r="B166" s="208" t="s">
        <v>283</v>
      </c>
      <c r="C166" s="209"/>
      <c r="D166" s="147">
        <f>SUM('Kwisero Summary'!D166,'Lurambi Summary'!D166,'Matungu Summary'!D166,'Navakholo Summary'!D166)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5"/>
      <c r="B167" s="386" t="s">
        <v>284</v>
      </c>
      <c r="C167" s="387"/>
      <c r="D167" s="147">
        <f>SUM('Kwisero Summary'!D167,'Lurambi Summary'!D167,'Matungu Summary'!D167,'Navakholo Summary'!D167)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5"/>
      <c r="B168" s="388" t="s">
        <v>285</v>
      </c>
      <c r="C168" s="389"/>
      <c r="D168" s="147">
        <f>SUM('Kwisero Summary'!D168,'Lurambi Summary'!D168,'Matungu Summary'!D168,'Navakholo Summary'!D168)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5"/>
      <c r="B169" s="390" t="s">
        <v>286</v>
      </c>
      <c r="C169" s="391"/>
      <c r="D169" s="147">
        <f>SUM('Kwisero Summary'!D169,'Lurambi Summary'!D169,'Matungu Summary'!D169,'Navakholo Summary'!D169)</f>
        <v>86349</v>
      </c>
      <c r="E169" s="207">
        <f t="shared" si="4"/>
        <v>86349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5"/>
      <c r="B170" s="392" t="s">
        <v>287</v>
      </c>
      <c r="C170" s="393"/>
      <c r="D170" s="210"/>
      <c r="E170" s="211"/>
      <c r="F170" s="394"/>
      <c r="G170" s="394"/>
      <c r="H170" s="394"/>
      <c r="I170" s="394"/>
      <c r="J170" s="394"/>
      <c r="K170" s="394"/>
      <c r="L170" s="394"/>
      <c r="M170" s="394"/>
      <c r="N170" s="394"/>
      <c r="O170" s="394"/>
      <c r="P170" s="394"/>
      <c r="Q170" s="394"/>
      <c r="R170" s="394"/>
      <c r="S170" s="183"/>
      <c r="T170" s="183"/>
      <c r="U170" s="183"/>
    </row>
    <row r="171" spans="1:21" ht="11.25" customHeight="1" x14ac:dyDescent="0.2">
      <c r="A171" s="376"/>
      <c r="B171" s="366" t="s">
        <v>288</v>
      </c>
      <c r="C171" s="367"/>
      <c r="D171" s="147">
        <f>SUM('Kwisero Summary'!D171,'Lurambi Summary'!D171,'Matungu Summary'!D171,'Navakholo Summary'!D171)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6"/>
      <c r="B172" s="368" t="s">
        <v>289</v>
      </c>
      <c r="C172" s="369"/>
      <c r="D172" s="147">
        <f>SUM('Kwisero Summary'!D172,'Lurambi Summary'!D172,'Matungu Summary'!D172,'Navakholo Summary'!D172)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6"/>
      <c r="B173" s="370" t="s">
        <v>288</v>
      </c>
      <c r="C173" s="371"/>
      <c r="D173" s="147">
        <f>SUM('Kwisero Summary'!D173,'Lurambi Summary'!D173,'Matungu Summary'!D173,'Navakholo Summary'!D173)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6"/>
      <c r="B174" s="368" t="s">
        <v>289</v>
      </c>
      <c r="C174" s="369"/>
      <c r="D174" s="147">
        <f>SUM('Kwisero Summary'!D174,'Lurambi Summary'!D174,'Matungu Summary'!D174,'Navakholo Summary'!D174)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6"/>
      <c r="B175" s="370" t="s">
        <v>290</v>
      </c>
      <c r="C175" s="371"/>
      <c r="D175" s="147">
        <f>SUM('Kwisero Summary'!D175,'Lurambi Summary'!D175,'Matungu Summary'!D175,'Navakholo Summary'!D175)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7"/>
      <c r="B176" s="372" t="s">
        <v>289</v>
      </c>
      <c r="C176" s="373"/>
      <c r="D176" s="147">
        <f>SUM('Kwisero Summary'!D176,'Lurambi Summary'!D176,'Matungu Summary'!D176,'Navakholo Summary'!D176)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60" t="s">
        <v>292</v>
      </c>
      <c r="C180" s="361"/>
      <c r="D180" s="361"/>
      <c r="E180" s="361"/>
      <c r="F180" s="361"/>
      <c r="G180" s="362"/>
    </row>
    <row r="181" spans="1:21" x14ac:dyDescent="0.2">
      <c r="B181" s="146" t="s">
        <v>293</v>
      </c>
      <c r="C181" s="363" t="s">
        <v>294</v>
      </c>
      <c r="D181" s="363"/>
      <c r="E181" s="363"/>
      <c r="F181" s="363"/>
      <c r="G181" s="220" t="s">
        <v>41</v>
      </c>
    </row>
    <row r="182" spans="1:21" x14ac:dyDescent="0.2">
      <c r="B182" s="146">
        <v>1</v>
      </c>
      <c r="C182" s="364" t="s">
        <v>295</v>
      </c>
      <c r="D182" s="364"/>
      <c r="E182" s="364"/>
      <c r="F182" s="364"/>
      <c r="G182" s="147">
        <f>SUM('Kwisero Summary'!G182,'Lurambi Summary'!G182,'Matungu Summary'!G182,'Navakholo Summary'!G182)</f>
        <v>742</v>
      </c>
    </row>
    <row r="183" spans="1:21" x14ac:dyDescent="0.2">
      <c r="B183" s="146">
        <v>2</v>
      </c>
      <c r="C183" s="364" t="s">
        <v>296</v>
      </c>
      <c r="D183" s="364"/>
      <c r="E183" s="364"/>
      <c r="F183" s="364"/>
      <c r="G183" s="147">
        <f>SUM('Kwisero Summary'!G183,'Lurambi Summary'!G183,'Matungu Summary'!G183,'Navakholo Summary'!G183)</f>
        <v>0</v>
      </c>
    </row>
    <row r="184" spans="1:21" x14ac:dyDescent="0.2">
      <c r="B184" s="146">
        <v>3</v>
      </c>
      <c r="C184" s="364" t="s">
        <v>297</v>
      </c>
      <c r="D184" s="364"/>
      <c r="E184" s="364"/>
      <c r="F184" s="364"/>
      <c r="G184" s="147">
        <f>SUM('Kwisero Summary'!G184,'Lurambi Summary'!G184,'Matungu Summary'!G184,'Navakholo Summary'!G184)</f>
        <v>0</v>
      </c>
    </row>
    <row r="185" spans="1:21" ht="12" thickBot="1" x14ac:dyDescent="0.25">
      <c r="B185" s="221">
        <v>4</v>
      </c>
      <c r="C185" s="365"/>
      <c r="D185" s="365"/>
      <c r="E185" s="365"/>
      <c r="F185" s="365"/>
      <c r="G185" s="147">
        <f>SUM('Kwisero Summary'!G185,'Lurambi Summary'!G185,'Matungu Summary'!G185,'Navakholo Summary'!G185)</f>
        <v>0</v>
      </c>
    </row>
  </sheetData>
  <sheetProtection algorithmName="SHA-512" hashValue="a3oOQUZwtm4jWenXRo+G+HgvNPu0iPTbrDHyvRWUkfB6Ns0GkQgQeRxvV6xq8Pz9h8VF7vU6OLBqCcu1Zg/TnA==" saltValue="iZO+YrwyfyWNCaGqvR1RQA==" spinCount="100000" sheet="1" objects="1" scenarios="1"/>
  <protectedRanges>
    <protectedRange sqref="I8:I9 J10:J25 G28:J33 D42:E43 I36:J43 I44:I46 J46 J48:J50 I48:I52 H57:J64 H55:J55 I56:J56 J67:J80 J83:J87 J90:J99 D117:D160 D164:D169 D171:D176 G182:G185 Q8:Q11 Q13:Q27 P29:Q34 P36:Q39 P42:Q43 O47:P51 O53:P57 O59:P63 O65:P67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Emahene Clinic</vt:lpstr>
      <vt:lpstr>Interface</vt:lpstr>
      <vt:lpstr>Bukwala SDA Dispensary</vt:lpstr>
      <vt:lpstr>Ebuhala Health Centre</vt:lpstr>
      <vt:lpstr>Ekambuli Health Centre</vt:lpstr>
      <vt:lpstr>Elwangale Health Centre</vt:lpstr>
      <vt:lpstr>Emalindi Health Centre</vt:lpstr>
      <vt:lpstr>Emutsesa Health Centre</vt:lpstr>
      <vt:lpstr>Enanga Clinic</vt:lpstr>
      <vt:lpstr>Eshiabwali Health Centre</vt:lpstr>
      <vt:lpstr>Eshibinga Health Centre</vt:lpstr>
      <vt:lpstr>Eshinutsa Health Centre</vt:lpstr>
      <vt:lpstr>Ikomero Health Centre</vt:lpstr>
      <vt:lpstr>Khumusalaba Clinic</vt:lpstr>
      <vt:lpstr>Khwisero Health Centre</vt:lpstr>
      <vt:lpstr>Marysyl Medical Clinic</vt:lpstr>
      <vt:lpstr>Muhaka Health Centre</vt:lpstr>
      <vt:lpstr>Mulwanda Dispensary</vt:lpstr>
      <vt:lpstr>Mundobelwa Health Centre</vt:lpstr>
      <vt:lpstr>Mundoli Health Centre</vt:lpstr>
      <vt:lpstr>Munyanza Nursing Home</vt:lpstr>
      <vt:lpstr>Mwihila Mission Hospital</vt:lpstr>
      <vt:lpstr>Mwikalikha Dispensary</vt:lpstr>
      <vt:lpstr>Namasoli Health Centre</vt:lpstr>
      <vt:lpstr>Sonak Clinic</vt:lpstr>
      <vt:lpstr>Upendo Clinic</vt:lpstr>
      <vt:lpstr>Walmer Eye Clinic</vt:lpstr>
      <vt:lpstr>Kwisero Summary</vt:lpstr>
      <vt:lpstr>Kakamega PGH</vt:lpstr>
      <vt:lpstr>Lurambi Summary</vt:lpstr>
      <vt:lpstr>Bliss Medical Clinic</vt:lpstr>
      <vt:lpstr>Fina Medical Clinic</vt:lpstr>
      <vt:lpstr>Indangalasia Dispensary</vt:lpstr>
      <vt:lpstr>Jehovah Rapha Clinic</vt:lpstr>
      <vt:lpstr>Khalaba Health Centre</vt:lpstr>
      <vt:lpstr>Lubanga Dispensary</vt:lpstr>
      <vt:lpstr>Lung'anyiro Health Centre</vt:lpstr>
      <vt:lpstr>Matungu medical clinic</vt:lpstr>
      <vt:lpstr>Matungu Sub-county Hospital</vt:lpstr>
      <vt:lpstr>Mirere Health Centre</vt:lpstr>
      <vt:lpstr>Mulukaka Clinic</vt:lpstr>
      <vt:lpstr>Mung'ung'u Dispensary</vt:lpstr>
      <vt:lpstr>Namulungu Dispensary</vt:lpstr>
      <vt:lpstr>Shibanze Dispensary</vt:lpstr>
      <vt:lpstr>St Angela Medical Clinic</vt:lpstr>
      <vt:lpstr>St Pauls Ejinja Dispensary</vt:lpstr>
      <vt:lpstr>Matungu Summary</vt:lpstr>
      <vt:lpstr>Buchangu Dispensary</vt:lpstr>
      <vt:lpstr>Budonga Dispensary</vt:lpstr>
      <vt:lpstr>Bushiri Health Centre</vt:lpstr>
      <vt:lpstr>Butingo Dispensary</vt:lpstr>
      <vt:lpstr>Ematiha Dispensary</vt:lpstr>
      <vt:lpstr>Emukaya Clinic</vt:lpstr>
      <vt:lpstr>Eshiongo Dispensary</vt:lpstr>
      <vt:lpstr>Ingotse Dispensary</vt:lpstr>
      <vt:lpstr>Kharanda Health Centre</vt:lpstr>
      <vt:lpstr>Kisembe Dispensary</vt:lpstr>
      <vt:lpstr>Lutaso Dispensary</vt:lpstr>
      <vt:lpstr>Matoi Dispensary</vt:lpstr>
      <vt:lpstr>Mwasi Med Clinc</vt:lpstr>
      <vt:lpstr>Namirama Dispensary</vt:lpstr>
      <vt:lpstr>Navakholo Sub-District Hospital</vt:lpstr>
      <vt:lpstr>Sisokhe Dispensary</vt:lpstr>
      <vt:lpstr>Sivilie Health Centre</vt:lpstr>
      <vt:lpstr>Upendo Clinic (Navakholo)</vt:lpstr>
      <vt:lpstr>Navakholo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2018-04-17T13:12:34Z</dcterms:modified>
</cp:coreProperties>
</file>