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worksheets/sheet179.xml" ContentType="application/vnd.openxmlformats-officedocument.spreadsheetml.worksheet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68.xml" ContentType="application/vnd.openxmlformats-officedocument.spreadsheetml.worksheet+xml"/>
  <Override PartName="/xl/vbaProject.bin" ContentType="application/vnd.ms-office.vbaProject"/>
  <Default Extension="xml" ContentType="application/xml"/>
  <Override PartName="/xl/worksheets/sheet128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75.xml" ContentType="application/vnd.openxmlformats-officedocument.spreadsheetml.worksheet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82.xml" ContentType="application/vnd.openxmlformats-officedocument.spreadsheetml.worksheet+xml"/>
  <Override PartName="/xl/worksheets/sheet69.xml" ContentType="application/vnd.openxmlformats-officedocument.spreadsheetml.worksheet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71.xml" ContentType="application/vnd.openxmlformats-officedocument.spreadsheetml.worksheet+xml"/>
  <Override PartName="/xl/worksheets/sheet29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76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60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36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20.xml" ContentType="application/vnd.openxmlformats-officedocument.spreadsheetml.worksheet+xml"/>
  <Override PartName="/xl/worksheets/sheet25.xml" ContentType="application/vnd.openxmlformats-officedocument.spreadsheetml.worksheet+xml"/>
  <Override PartName="/xl/worksheets/sheet43.xml" ContentType="application/vnd.openxmlformats-officedocument.spreadsheetml.worksheet+xml"/>
  <Override PartName="/xl/worksheets/sheet72.xml" ContentType="application/vnd.openxmlformats-officedocument.spreadsheetml.worksheet+xml"/>
  <Override PartName="/xl/worksheets/sheet90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32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69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76.xml" ContentType="application/vnd.openxmlformats-officedocument.spreadsheetml.worksheet+xml"/>
  <Override PartName="/docProps/app.xml" ContentType="application/vnd.openxmlformats-officedocument.extended-properties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83.xml" ContentType="application/vnd.openxmlformats-officedocument.spreadsheetml.worksheet+xml"/>
  <Override PartName="/xl/worksheets/sheet59.xml" ContentType="application/vnd.openxmlformats-officedocument.spreadsheetml.worksheet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72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48.xml" ContentType="application/vnd.openxmlformats-officedocument.spreadsheetml.worksheet+xml"/>
  <Override PartName="/xl/worksheets/sheet66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50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55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62.xml" ContentType="application/vnd.openxmlformats-officedocument.spreadsheetml.worksheet+xml"/>
  <Override PartName="/xl/worksheets/sheet91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worksheets/sheet11.xml" ContentType="application/vnd.openxmlformats-officedocument.spreadsheetml.worksheet+xml"/>
  <Override PartName="/xl/worksheets/sheet40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77.xml" ContentType="application/vnd.openxmlformats-officedocument.spreadsheetml.worksheet+xml"/>
  <Default Extension="rels" ContentType="application/vnd.openxmlformats-package.relationships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84.xml" ContentType="application/vnd.openxmlformats-officedocument.spreadsheetml.worksheet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80.xml" ContentType="application/vnd.openxmlformats-officedocument.spreadsheetml.worksheet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85.xml" ContentType="application/vnd.openxmlformats-officedocument.spreadsheetml.worksheet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74.xml" ContentType="application/vnd.openxmlformats-officedocument.spreadsheetml.worksheet+xml"/>
  <Override PartName="/xl/drawings/drawing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81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7A2D7E96-6E34-419A-AE5F-296B3A7E7977}"/>
  <workbookPr codeName="ThisWorkbook"/>
  <bookViews>
    <workbookView xWindow="0" yWindow="0" windowWidth="20490" windowHeight="7650" tabRatio="785" firstSheet="53" activeTab="58"/>
  </bookViews>
  <sheets>
    <sheet name="Interface" sheetId="1" r:id="rId1"/>
    <sheet name="Login" sheetId="2" state="veryHidden" r:id="rId2"/>
    <sheet name="AAR Health care-Kisumu" sheetId="598" r:id="rId3"/>
    <sheet name="Aga Khan Hospital (Kisumu)" sheetId="599" r:id="rId4"/>
    <sheet name="Anza Mapema Clinic" sheetId="600" r:id="rId5"/>
    <sheet name="AP Disp (Kisumu East)" sheetId="601" r:id="rId6"/>
    <sheet name="Avenue Health Care Clinic" sheetId="602" r:id="rId7"/>
    <sheet name="Avenue Hospital Kisumu" sheetId="603" r:id="rId8"/>
    <sheet name="Carwash Community Clinic" sheetId="604" r:id="rId9"/>
    <sheet name="Central Clinic (Kisumu East)" sheetId="605" r:id="rId10"/>
    <sheet name="Dunga Disp" sheetId="606" r:id="rId11"/>
    <sheet name="Dunga Nursing Home" sheetId="607" r:id="rId12"/>
    <sheet name="Elim Family Community Care" sheetId="608" r:id="rId13"/>
    <sheet name="FHOK Disp" sheetId="609" r:id="rId14"/>
    <sheet name="Gods Will Medical Clinic" sheetId="610" r:id="rId15"/>
    <sheet name="Guru Nanak Disp" sheetId="611" r:id="rId16"/>
    <sheet name="Interfelk Medical Center" sheetId="612" r:id="rId17"/>
    <sheet name="Jalaram Nursing Home" sheetId="613" r:id="rId18"/>
    <sheet name="JOOTRH" sheetId="614" r:id="rId19"/>
    <sheet name="Keeping Alive Societys Hope" sheetId="615" r:id="rId20"/>
    <sheet name="Kisumu Cnty Bynd Zero Mob Clinc" sheetId="616" r:id="rId21"/>
    <sheet name="Kisumu County Hospital" sheetId="617" r:id="rId22"/>
    <sheet name="Kisumu Reg Blood Transfusion  C" sheetId="618" r:id="rId23"/>
    <sheet name="Kowino Disp" sheetId="619" r:id="rId24"/>
    <sheet name="Lumumba  Sub-County Hospital" sheetId="620" r:id="rId25"/>
    <sheet name="LVCT Health -Kisumu" sheetId="621" r:id="rId26"/>
    <sheet name="Mamboleo Medical Clinic" sheetId="622" r:id="rId27"/>
    <sheet name="Manyatta Community Med Clinic" sheetId="623" r:id="rId28"/>
    <sheet name="Marie Stopes Nursing Home Ksm" sheetId="624" r:id="rId29"/>
    <sheet name="Maseno University(Ksm Twn Camp)" sheetId="625" r:id="rId30"/>
    <sheet name="Meridian Medical Clinic" sheetId="626" r:id="rId31"/>
    <sheet name="Milimani Hospital" sheetId="627" r:id="rId32"/>
    <sheet name="Mosque Disp" sheetId="628" r:id="rId33"/>
    <sheet name="Mtc Clinic (Kisumu)" sheetId="629" r:id="rId34"/>
    <sheet name="Mv Patel Medical Clinic" sheetId="630" r:id="rId35"/>
    <sheet name="Nightingale Medical Centre" sheetId="631" r:id="rId36"/>
    <sheet name="Nyalenda HC" sheetId="632" r:id="rId37"/>
    <sheet name="Nyaweri Deaf VCT" sheetId="633" r:id="rId38"/>
    <sheet name="Pand Pieri Community HC" sheetId="634" r:id="rId39"/>
    <sheet name="Railways Disp (Kisumu)" sheetId="635" r:id="rId40"/>
    <sheet name="Sayyid Aysha Disp" sheetId="636" r:id="rId41"/>
    <sheet name="St Jude's Clinic" sheetId="637" r:id="rId42"/>
    <sheet name="St Luke's Hospital" sheetId="638" r:id="rId43"/>
    <sheet name="St Vincent Clinic (Kisumu East)" sheetId="639" r:id="rId44"/>
    <sheet name="St. monica Town Clinic" sheetId="640" r:id="rId45"/>
    <sheet name="St.Lydia Okore Disp" sheetId="641" r:id="rId46"/>
    <sheet name="Star Maternity &amp; Nursing Home" sheetId="642" r:id="rId47"/>
    <sheet name="Town Hall Disp" sheetId="643" r:id="rId48"/>
    <sheet name="Tumaini Dice Disp" sheetId="644" r:id="rId49"/>
    <sheet name="Tuungane Youth C (Kisumu East)" sheetId="645" r:id="rId50"/>
    <sheet name="Tuungane Youth Transition C" sheetId="646" r:id="rId51"/>
    <sheet name="Victoria Sub District Hospital" sheetId="647" r:id="rId52"/>
    <sheet name="Kisumu Central Summary" sheetId="648" r:id="rId53"/>
    <sheet name="Abundant Life Clinic" sheetId="649" r:id="rId54"/>
    <sheet name="Chiga Dispensary" sheetId="650" r:id="rId55"/>
    <sheet name="Disciples of Mercy Clinic" sheetId="651" r:id="rId56"/>
    <sheet name="Gita Sub County Hospital" sheetId="652" r:id="rId57"/>
    <sheet name="GK Prisons Dispensary (Kibos)" sheetId="653" r:id="rId58"/>
    <sheet name="Got Nyabondo Dispensary" sheetId="654" r:id="rId59"/>
    <sheet name="Kibos Sugar Research Disp" sheetId="655" r:id="rId60"/>
    <sheet name="K-Met Medical Clinic" sheetId="656" r:id="rId61"/>
    <sheet name="Kotunga Dispensary" sheetId="657" r:id="rId62"/>
    <sheet name="Kuoyo Dispensary" sheetId="658" r:id="rId63"/>
    <sheet name="Migosi Sub County Hospital" sheetId="659" r:id="rId64"/>
    <sheet name="Nyalunya Dispensary" sheetId="660" r:id="rId65"/>
    <sheet name="Olps Clinic" sheetId="661" r:id="rId66"/>
    <sheet name="Orongo Dispensary" sheetId="662" r:id="rId67"/>
    <sheet name="Simba Opepo Dispensary" sheetId="663" r:id="rId68"/>
    <sheet name="St Consolata Clinic" sheetId="664" r:id="rId69"/>
    <sheet name="St Elizabeth Chiga Mission Hosp" sheetId="665" r:id="rId70"/>
    <sheet name="St Monica Mission Hospital" sheetId="666" r:id="rId71"/>
    <sheet name="Kisumu East Summary" sheetId="667" r:id="rId72"/>
    <sheet name="Airport Dispensary (Kisumu)" sheetId="668" r:id="rId73"/>
    <sheet name="Chulaimbo County Hospital" sheetId="669" r:id="rId74"/>
    <sheet name="Dago kokore Health Centre" sheetId="670" r:id="rId75"/>
    <sheet name="Kemri Medical Clinic" sheetId="671" r:id="rId76"/>
    <sheet name="Kisumu Internat Airport Disp" sheetId="672" r:id="rId77"/>
    <sheet name="Kodiaga Prison Health Centre" sheetId="673" r:id="rId78"/>
    <sheet name="Lwala Kadawa Health Centre" sheetId="674" r:id="rId79"/>
    <sheet name="Mainga Health Centre" sheetId="675" r:id="rId80"/>
    <sheet name="Maseno Mission Hospital" sheetId="676" r:id="rId81"/>
    <sheet name="Maseno University Health Centre" sheetId="677" r:id="rId82"/>
    <sheet name="Mbaka Oromo Health Centre" sheetId="678" r:id="rId83"/>
    <sheet name="Melkasons Medical Clinic" sheetId="679" r:id="rId84"/>
    <sheet name="Nyahera Sub District Hospital" sheetId="680" r:id="rId85"/>
    <sheet name="Ober Kamoth Sub County Hosp" sheetId="681" r:id="rId86"/>
    <sheet name="Ojola Health Centre" sheetId="682" r:id="rId87"/>
    <sheet name="Port Florence Hospital" sheetId="683" r:id="rId88"/>
    <sheet name="Riat Dispensary" sheetId="684" r:id="rId89"/>
    <sheet name="Rota Health Centre" sheetId="685" r:id="rId90"/>
    <sheet name="Siriba Dispensary" sheetId="686" r:id="rId91"/>
    <sheet name="SOS Child Med Clinic (Kisumu)" sheetId="687" r:id="rId92"/>
    <sheet name="St Mark's Lela Health Centre" sheetId="688" r:id="rId93"/>
    <sheet name="Sunga Dispensary" sheetId="689" r:id="rId94"/>
    <sheet name="Usoma Health Centre" sheetId="690" r:id="rId95"/>
    <sheet name="Kisumu West Summary" sheetId="691" r:id="rId96"/>
    <sheet name="Agro Chemical" sheetId="692" r:id="rId97"/>
    <sheet name="Chemelil GOK HC" sheetId="693" r:id="rId98"/>
    <sheet name="Chemelil Sugar HC" sheetId="694" r:id="rId99"/>
    <sheet name="Jaber Dispensary" sheetId="695" r:id="rId100"/>
    <sheet name="Kandege Health Center" sheetId="696" r:id="rId101"/>
    <sheet name="Kasongo Dispensary" sheetId="697" r:id="rId102"/>
    <sheet name="Kibigori Dispensary" sheetId="698" r:id="rId103"/>
    <sheet name="Koru Dispensary" sheetId="699" r:id="rId104"/>
    <sheet name="Koru Mission Health Centre" sheetId="700" r:id="rId105"/>
    <sheet name="Makindu Dispensary" sheetId="701" r:id="rId106"/>
    <sheet name="Mama Plister Blair HC" sheetId="702" r:id="rId107"/>
    <sheet name="Mashambani Dispensary" sheetId="703" r:id="rId108"/>
    <sheet name="Masogo Sub County Hosp" sheetId="704" r:id="rId109"/>
    <sheet name="Migere Dispensary" sheetId="705" r:id="rId110"/>
    <sheet name="Milenye Dispensary" sheetId="706" r:id="rId111"/>
    <sheet name="Miranga Dispensary" sheetId="707" r:id="rId112"/>
    <sheet name="Miwani Dispensary" sheetId="708" r:id="rId113"/>
    <sheet name="Mnara Dispensary" sheetId="709" r:id="rId114"/>
    <sheet name="Muhoroni County  Hospital" sheetId="710" r:id="rId115"/>
    <sheet name="Muhoroni Sug Co(Musco) Disp" sheetId="711" r:id="rId116"/>
    <sheet name="Nehemiah International Disp" sheetId="712" r:id="rId117"/>
    <sheet name="Nyakunguru Dispensary" sheetId="713" r:id="rId118"/>
    <sheet name="Nyang'oma Sub County Hosp" sheetId="714" r:id="rId119"/>
    <sheet name="Nyangore Dispensary" sheetId="715" r:id="rId120"/>
    <sheet name="Obumba Dispensary" sheetId="716" r:id="rId121"/>
    <sheet name="Ogen Health Center" sheetId="717" r:id="rId122"/>
    <sheet name="Ogra Health Centre" sheetId="718" r:id="rId123"/>
    <sheet name="Rachar Sugar Belt Hosp" sheetId="719" r:id="rId124"/>
    <sheet name="Ramula Dispensary" sheetId="720" r:id="rId125"/>
    <sheet name="St Vincents De Paul HC" sheetId="721" r:id="rId126"/>
    <sheet name="Tamu Health Centre" sheetId="722" r:id="rId127"/>
    <sheet name="Tumaini Dice" sheetId="723" r:id="rId128"/>
    <sheet name="Yago Community Dispensary" sheetId="724" r:id="rId129"/>
    <sheet name="Muhoroni Summary" sheetId="725" r:id="rId130"/>
    <sheet name="Andingo Opanga Disp" sheetId="726" r:id="rId131"/>
    <sheet name="Bonde Dispensary" sheetId="727" r:id="rId132"/>
    <sheet name="Cherwa Dispensary" sheetId="728" r:id="rId133"/>
    <sheet name="Gari Dispensary" sheetId="729" r:id="rId134"/>
    <sheet name="Kandaria Medical Centre" sheetId="730" r:id="rId135"/>
    <sheet name="Katito Sub County Hospital" sheetId="731" r:id="rId136"/>
    <sheet name="Kengen Clinic" sheetId="732" r:id="rId137"/>
    <sheet name="Kibogo Dispensary" sheetId="733" r:id="rId138"/>
    <sheet name="Kusa Health Centre" sheetId="734" r:id="rId139"/>
    <sheet name="Nyabola CDF Dispensary" sheetId="735" r:id="rId140"/>
    <sheet name="Nyabondo Mission Hospital" sheetId="736" r:id="rId141"/>
    <sheet name="Nyabondo Rehabilitation Centre" sheetId="737" r:id="rId142"/>
    <sheet name="Nyakach (AIC) Dispensary" sheetId="738" r:id="rId143"/>
    <sheet name="Nyakach County Hospital" sheetId="739" r:id="rId144"/>
    <sheet name="Nyamarimba Sub County Hosp" sheetId="740" r:id="rId145"/>
    <sheet name="Oboch Dispensary" sheetId="741" r:id="rId146"/>
    <sheet name="Onyuongo Dispensary" sheetId="742" r:id="rId147"/>
    <sheet name="Pedo Dispensary" sheetId="743" r:id="rId148"/>
    <sheet name="Radienya Dispensary" sheetId="744" r:id="rId149"/>
    <sheet name="Rae Dispensary" sheetId="745" r:id="rId150"/>
    <sheet name="Rang'ul Dispensary" sheetId="746" r:id="rId151"/>
    <sheet name="Sango Rota Dispensary" sheetId="747" r:id="rId152"/>
    <sheet name="Sigoti Health Centre" sheetId="748" r:id="rId153"/>
    <sheet name="Sondu Health Centre" sheetId="749" r:id="rId154"/>
    <sheet name="St Clare Bolo HC" sheetId="750" r:id="rId155"/>
    <sheet name="St Jane Nursing Home" sheetId="751" r:id="rId156"/>
    <sheet name="Nyakach Summary" sheetId="752" r:id="rId157"/>
    <sheet name="Absalom Wangulu Dispensary" sheetId="753" r:id="rId158"/>
    <sheet name="Ahero County Hospital" sheetId="754" r:id="rId159"/>
    <sheet name="Awasi Mission Health Center" sheetId="755" r:id="rId160"/>
    <sheet name="Boya Nursing Home" sheetId="756" r:id="rId161"/>
    <sheet name="Bunde Dispensary" sheetId="757" r:id="rId162"/>
    <sheet name="Holo Dispensary" sheetId="758" r:id="rId163"/>
    <sheet name="Hongo Ogosa Health Center" sheetId="759" r:id="rId164"/>
    <sheet name="Impact Res-Tuungane Nyando" sheetId="760" r:id="rId165"/>
    <sheet name="Kadhiambo Dispensary" sheetId="761" r:id="rId166"/>
    <sheet name="Kanyagwal Dispensary" sheetId="763" r:id="rId167"/>
    <sheet name="Kadinda Health Centre" sheetId="762" r:id="rId168"/>
    <sheet name="Katolo-Manyatta Dispensary" sheetId="764" r:id="rId169"/>
    <sheet name="Kinasia Dispensary" sheetId="765" r:id="rId170"/>
    <sheet name="Kochieng Health Centre" sheetId="766" r:id="rId171"/>
    <sheet name="Koduol Reru Dispensary" sheetId="767" r:id="rId172"/>
    <sheet name="Komwaga Health Center" sheetId="768" r:id="rId173"/>
    <sheet name="Magina Health Center" sheetId="769" r:id="rId174"/>
    <sheet name="Nyakongo Dispensary" sheetId="770" r:id="rId175"/>
    <sheet name="Nyangande Health Center" sheetId="771" r:id="rId176"/>
    <sheet name="Okana Dispensary" sheetId="772" r:id="rId177"/>
    <sheet name="Olasi Dispensary (Nyando)" sheetId="773" r:id="rId178"/>
    <sheet name="Oren Health Centre" sheetId="774" r:id="rId179"/>
    <sheet name="Rabuor Sub County Hospital" sheetId="775" r:id="rId180"/>
    <sheet name="The Hope Medical Centre-Awasi" sheetId="776" r:id="rId181"/>
    <sheet name="Umbrella Health Clinic" sheetId="777" r:id="rId182"/>
    <sheet name="Wanganga Health Centre" sheetId="778" r:id="rId183"/>
    <sheet name="Nyando Summary" sheetId="779" r:id="rId184"/>
    <sheet name="Kisumu Summary" sheetId="780" state="veryHidden" r:id="rId185"/>
  </sheets>
  <definedNames>
    <definedName name="SheetNames">OFFSET(Login!$GO$8,,,COUNTA(Login!$GO$8:$GO$364))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9" i="648"/>
  <c r="Q110"/>
  <c r="Q111"/>
  <c r="Q112"/>
  <c r="Q108"/>
  <c r="O106"/>
  <c r="O105"/>
  <c r="P98"/>
  <c r="Q98"/>
  <c r="P99"/>
  <c r="Q99"/>
  <c r="P100"/>
  <c r="Q100"/>
  <c r="P101"/>
  <c r="Q101"/>
  <c r="P102"/>
  <c r="Q102"/>
  <c r="P103"/>
  <c r="Q103"/>
  <c r="P104"/>
  <c r="Q104"/>
  <c r="P105"/>
  <c r="Q105"/>
  <c r="P106"/>
  <c r="Q106"/>
  <c r="O98"/>
  <c r="O99"/>
  <c r="O100"/>
  <c r="Q94"/>
  <c r="Q95"/>
  <c r="Q96"/>
  <c r="Q97"/>
  <c r="P97"/>
  <c r="O97"/>
  <c r="P96"/>
  <c r="O96"/>
  <c r="P95"/>
  <c r="O95"/>
  <c r="P94"/>
  <c r="O94"/>
  <c r="O89"/>
  <c r="P89"/>
  <c r="O90"/>
  <c r="Q90" s="1"/>
  <c r="P90"/>
  <c r="O91"/>
  <c r="P91"/>
  <c r="Q91" s="1"/>
  <c r="P88"/>
  <c r="O88"/>
  <c r="Q88" s="1"/>
  <c r="O86"/>
  <c r="P86"/>
  <c r="Q86" s="1"/>
  <c r="P85"/>
  <c r="Q85" s="1"/>
  <c r="O85"/>
  <c r="P84"/>
  <c r="O84"/>
  <c r="P83"/>
  <c r="P87" s="1"/>
  <c r="O83"/>
  <c r="P80"/>
  <c r="O80"/>
  <c r="P79"/>
  <c r="P81" s="1"/>
  <c r="O79"/>
  <c r="Q79" s="1"/>
  <c r="P78"/>
  <c r="O78"/>
  <c r="Q78" s="1"/>
  <c r="P76"/>
  <c r="Q76" s="1"/>
  <c r="O76"/>
  <c r="P75"/>
  <c r="O75"/>
  <c r="P74"/>
  <c r="P77" s="1"/>
  <c r="O74"/>
  <c r="P72"/>
  <c r="O72"/>
  <c r="P71"/>
  <c r="P73" s="1"/>
  <c r="O71"/>
  <c r="Q71" s="1"/>
  <c r="P70"/>
  <c r="O70"/>
  <c r="Q70" s="1"/>
  <c r="O66"/>
  <c r="O68" s="1"/>
  <c r="P66"/>
  <c r="O67"/>
  <c r="P67"/>
  <c r="Q67" s="1"/>
  <c r="P65"/>
  <c r="P68" s="1"/>
  <c r="O65"/>
  <c r="P63"/>
  <c r="O63"/>
  <c r="P62"/>
  <c r="O62"/>
  <c r="Q62" s="1"/>
  <c r="P61"/>
  <c r="O61"/>
  <c r="Q61" s="1"/>
  <c r="P60"/>
  <c r="P64" s="1"/>
  <c r="O60"/>
  <c r="P59"/>
  <c r="O59"/>
  <c r="O54"/>
  <c r="Q54" s="1"/>
  <c r="P54"/>
  <c r="O55"/>
  <c r="P55"/>
  <c r="Q55" s="1"/>
  <c r="O56"/>
  <c r="Q56" s="1"/>
  <c r="P56"/>
  <c r="O57"/>
  <c r="P57"/>
  <c r="P53"/>
  <c r="P58" s="1"/>
  <c r="O53"/>
  <c r="Q53" s="1"/>
  <c r="O48"/>
  <c r="P48"/>
  <c r="O49"/>
  <c r="Q49" s="1"/>
  <c r="P49"/>
  <c r="O50"/>
  <c r="P50"/>
  <c r="Q50" s="1"/>
  <c r="O51"/>
  <c r="P51"/>
  <c r="P47"/>
  <c r="O47"/>
  <c r="P43"/>
  <c r="Q43"/>
  <c r="Q42"/>
  <c r="P42"/>
  <c r="P37"/>
  <c r="Q37"/>
  <c r="P38"/>
  <c r="Q38"/>
  <c r="P39"/>
  <c r="Q39"/>
  <c r="Q36"/>
  <c r="P36"/>
  <c r="P30"/>
  <c r="Q30"/>
  <c r="P31"/>
  <c r="Q31"/>
  <c r="P32"/>
  <c r="Q32"/>
  <c r="P33"/>
  <c r="Q33"/>
  <c r="P34"/>
  <c r="Q34"/>
  <c r="Q29"/>
  <c r="P29"/>
  <c r="Q14"/>
  <c r="Q15"/>
  <c r="Q16"/>
  <c r="Q17"/>
  <c r="Q18"/>
  <c r="Q19"/>
  <c r="Q20"/>
  <c r="Q21"/>
  <c r="Q22"/>
  <c r="Q23"/>
  <c r="Q24"/>
  <c r="Q25"/>
  <c r="Q26"/>
  <c r="Q27"/>
  <c r="Q13"/>
  <c r="Q9"/>
  <c r="Q10"/>
  <c r="Q11"/>
  <c r="Q8"/>
  <c r="G183"/>
  <c r="G184"/>
  <c r="G185"/>
  <c r="G182"/>
  <c r="D172"/>
  <c r="E172" s="1"/>
  <c r="D173"/>
  <c r="E173" s="1"/>
  <c r="D174"/>
  <c r="D175"/>
  <c r="D176"/>
  <c r="E176" s="1"/>
  <c r="D171"/>
  <c r="E171" s="1"/>
  <c r="D165"/>
  <c r="E165" s="1"/>
  <c r="D166"/>
  <c r="D167"/>
  <c r="E167" s="1"/>
  <c r="D168"/>
  <c r="E168" s="1"/>
  <c r="D169"/>
  <c r="E169" s="1"/>
  <c r="D164"/>
  <c r="D118"/>
  <c r="D119"/>
  <c r="E119" s="1"/>
  <c r="D120"/>
  <c r="E120" s="1"/>
  <c r="D121"/>
  <c r="D122"/>
  <c r="D123"/>
  <c r="E123" s="1"/>
  <c r="D124"/>
  <c r="D125"/>
  <c r="D126"/>
  <c r="D127"/>
  <c r="E127" s="1"/>
  <c r="D128"/>
  <c r="D129"/>
  <c r="D130"/>
  <c r="D131"/>
  <c r="E131" s="1"/>
  <c r="D132"/>
  <c r="E132" s="1"/>
  <c r="D133"/>
  <c r="D134"/>
  <c r="D135"/>
  <c r="E135" s="1"/>
  <c r="D136"/>
  <c r="E136" s="1"/>
  <c r="D137"/>
  <c r="D138"/>
  <c r="D139"/>
  <c r="E139" s="1"/>
  <c r="D140"/>
  <c r="D141"/>
  <c r="D142"/>
  <c r="D143"/>
  <c r="E143" s="1"/>
  <c r="D144"/>
  <c r="D145"/>
  <c r="D146"/>
  <c r="D147"/>
  <c r="E147" s="1"/>
  <c r="D148"/>
  <c r="E148" s="1"/>
  <c r="D149"/>
  <c r="D150"/>
  <c r="D151"/>
  <c r="E151" s="1"/>
  <c r="D152"/>
  <c r="E152" s="1"/>
  <c r="D153"/>
  <c r="D154"/>
  <c r="D155"/>
  <c r="E155" s="1"/>
  <c r="D156"/>
  <c r="D157"/>
  <c r="D158"/>
  <c r="D159"/>
  <c r="E159" s="1"/>
  <c r="D160"/>
  <c r="D117"/>
  <c r="J91"/>
  <c r="J92"/>
  <c r="J93"/>
  <c r="J94"/>
  <c r="J95"/>
  <c r="J96"/>
  <c r="J97"/>
  <c r="J98"/>
  <c r="J99"/>
  <c r="J90"/>
  <c r="J84"/>
  <c r="J85"/>
  <c r="J86"/>
  <c r="J87"/>
  <c r="J83"/>
  <c r="J68"/>
  <c r="J69"/>
  <c r="J70"/>
  <c r="J71"/>
  <c r="J72"/>
  <c r="J73"/>
  <c r="J74"/>
  <c r="J75"/>
  <c r="J76"/>
  <c r="J77"/>
  <c r="J78"/>
  <c r="J79"/>
  <c r="J80"/>
  <c r="J67"/>
  <c r="I56"/>
  <c r="J56"/>
  <c r="I57"/>
  <c r="J57"/>
  <c r="I58"/>
  <c r="J58"/>
  <c r="I59"/>
  <c r="J59"/>
  <c r="I60"/>
  <c r="J60"/>
  <c r="I61"/>
  <c r="J61"/>
  <c r="I62"/>
  <c r="J62"/>
  <c r="I63"/>
  <c r="J63"/>
  <c r="I64"/>
  <c r="J64"/>
  <c r="H58"/>
  <c r="H59"/>
  <c r="H60"/>
  <c r="H61"/>
  <c r="H62"/>
  <c r="H63"/>
  <c r="H64"/>
  <c r="H57"/>
  <c r="I55"/>
  <c r="J55"/>
  <c r="H55"/>
  <c r="I51"/>
  <c r="I52"/>
  <c r="I49"/>
  <c r="J49"/>
  <c r="I50"/>
  <c r="J50"/>
  <c r="J48"/>
  <c r="I48"/>
  <c r="J46"/>
  <c r="I44"/>
  <c r="I45"/>
  <c r="I46"/>
  <c r="D43"/>
  <c r="E43"/>
  <c r="E42"/>
  <c r="D42"/>
  <c r="I37"/>
  <c r="J37"/>
  <c r="I38"/>
  <c r="J38"/>
  <c r="I39"/>
  <c r="J39"/>
  <c r="I40"/>
  <c r="J40"/>
  <c r="I41"/>
  <c r="J41"/>
  <c r="I42"/>
  <c r="J42"/>
  <c r="I43"/>
  <c r="J43"/>
  <c r="J36"/>
  <c r="I36"/>
  <c r="I47" s="1"/>
  <c r="G29"/>
  <c r="H29"/>
  <c r="I29"/>
  <c r="J29"/>
  <c r="G30"/>
  <c r="H30"/>
  <c r="I30"/>
  <c r="J30"/>
  <c r="G31"/>
  <c r="H31"/>
  <c r="I31"/>
  <c r="J31"/>
  <c r="G32"/>
  <c r="H32"/>
  <c r="I32"/>
  <c r="J32"/>
  <c r="G33"/>
  <c r="H33"/>
  <c r="I33"/>
  <c r="J33"/>
  <c r="H28"/>
  <c r="I28"/>
  <c r="J28"/>
  <c r="G28"/>
  <c r="J11"/>
  <c r="J12"/>
  <c r="J13"/>
  <c r="J14"/>
  <c r="J15"/>
  <c r="J16"/>
  <c r="J17"/>
  <c r="J18"/>
  <c r="J19"/>
  <c r="J20"/>
  <c r="J21"/>
  <c r="J22"/>
  <c r="J23"/>
  <c r="J24"/>
  <c r="J25"/>
  <c r="J10"/>
  <c r="I9"/>
  <c r="J8" s="1"/>
  <c r="Q109" i="667"/>
  <c r="Q110"/>
  <c r="Q111"/>
  <c r="Q112"/>
  <c r="Q108"/>
  <c r="P101"/>
  <c r="Q101"/>
  <c r="P102"/>
  <c r="Q102"/>
  <c r="P103"/>
  <c r="Q103"/>
  <c r="P104"/>
  <c r="Q104"/>
  <c r="P105"/>
  <c r="Q105"/>
  <c r="P106"/>
  <c r="Q106"/>
  <c r="O98"/>
  <c r="P98"/>
  <c r="Q98"/>
  <c r="O99"/>
  <c r="P99"/>
  <c r="Q99"/>
  <c r="O100"/>
  <c r="P100"/>
  <c r="Q100"/>
  <c r="Q94"/>
  <c r="Q95"/>
  <c r="Q96"/>
  <c r="Q97"/>
  <c r="P97"/>
  <c r="O97"/>
  <c r="P96"/>
  <c r="O96"/>
  <c r="P95"/>
  <c r="O95"/>
  <c r="P94"/>
  <c r="O94"/>
  <c r="P91"/>
  <c r="O91"/>
  <c r="Q91" s="1"/>
  <c r="P90"/>
  <c r="O90"/>
  <c r="Q90" s="1"/>
  <c r="P89"/>
  <c r="Q89" s="1"/>
  <c r="O89"/>
  <c r="P88"/>
  <c r="O88"/>
  <c r="O86"/>
  <c r="P86"/>
  <c r="P85"/>
  <c r="O85"/>
  <c r="Q85" s="1"/>
  <c r="P84"/>
  <c r="P87" s="1"/>
  <c r="O84"/>
  <c r="P83"/>
  <c r="O83"/>
  <c r="Q83" s="1"/>
  <c r="P80"/>
  <c r="Q80" s="1"/>
  <c r="O80"/>
  <c r="P79"/>
  <c r="O79"/>
  <c r="P78"/>
  <c r="P81" s="1"/>
  <c r="O78"/>
  <c r="P76"/>
  <c r="O76"/>
  <c r="Q76" s="1"/>
  <c r="P75"/>
  <c r="Q75" s="1"/>
  <c r="O75"/>
  <c r="P74"/>
  <c r="O74"/>
  <c r="O71"/>
  <c r="O73" s="1"/>
  <c r="P71"/>
  <c r="O72"/>
  <c r="P72"/>
  <c r="Q72" s="1"/>
  <c r="P70"/>
  <c r="O70"/>
  <c r="Q70" s="1"/>
  <c r="O66"/>
  <c r="P66"/>
  <c r="Q66" s="1"/>
  <c r="O67"/>
  <c r="P67"/>
  <c r="P65"/>
  <c r="O65"/>
  <c r="P63"/>
  <c r="Q63" s="1"/>
  <c r="O63"/>
  <c r="P62"/>
  <c r="O62"/>
  <c r="P61"/>
  <c r="O61"/>
  <c r="P60"/>
  <c r="O60"/>
  <c r="Q60" s="1"/>
  <c r="P59"/>
  <c r="Q59" s="1"/>
  <c r="O59"/>
  <c r="O54"/>
  <c r="P54"/>
  <c r="Q54" s="1"/>
  <c r="O55"/>
  <c r="Q55" s="1"/>
  <c r="P55"/>
  <c r="O56"/>
  <c r="P56"/>
  <c r="O57"/>
  <c r="Q57" s="1"/>
  <c r="P57"/>
  <c r="P53"/>
  <c r="O53"/>
  <c r="Q53" s="1"/>
  <c r="O48"/>
  <c r="Q48" s="1"/>
  <c r="P48"/>
  <c r="O49"/>
  <c r="P49"/>
  <c r="O50"/>
  <c r="Q50" s="1"/>
  <c r="P50"/>
  <c r="O51"/>
  <c r="P51"/>
  <c r="Q51" s="1"/>
  <c r="P47"/>
  <c r="Q47" s="1"/>
  <c r="O47"/>
  <c r="P43"/>
  <c r="Q43"/>
  <c r="Q42"/>
  <c r="P42"/>
  <c r="P37"/>
  <c r="Q37"/>
  <c r="P38"/>
  <c r="Q38"/>
  <c r="P39"/>
  <c r="Q39"/>
  <c r="Q36"/>
  <c r="P36"/>
  <c r="P30"/>
  <c r="Q30"/>
  <c r="P31"/>
  <c r="Q31"/>
  <c r="P32"/>
  <c r="Q32"/>
  <c r="P33"/>
  <c r="Q33"/>
  <c r="P34"/>
  <c r="Q34"/>
  <c r="Q29"/>
  <c r="P29"/>
  <c r="Q14"/>
  <c r="Q15"/>
  <c r="Q16"/>
  <c r="Q17"/>
  <c r="Q18"/>
  <c r="Q19"/>
  <c r="Q20"/>
  <c r="Q21"/>
  <c r="Q22"/>
  <c r="Q23"/>
  <c r="Q24"/>
  <c r="Q25"/>
  <c r="Q26"/>
  <c r="Q27"/>
  <c r="Q13"/>
  <c r="Q9"/>
  <c r="Q10"/>
  <c r="Q11"/>
  <c r="Q8"/>
  <c r="G183"/>
  <c r="G184"/>
  <c r="G185"/>
  <c r="G182"/>
  <c r="D172"/>
  <c r="E172" s="1"/>
  <c r="D173"/>
  <c r="D174"/>
  <c r="E174" s="1"/>
  <c r="D175"/>
  <c r="E175" s="1"/>
  <c r="D176"/>
  <c r="E176" s="1"/>
  <c r="D171"/>
  <c r="D165"/>
  <c r="E165" s="1"/>
  <c r="D166"/>
  <c r="E166" s="1"/>
  <c r="D167"/>
  <c r="D168"/>
  <c r="D169"/>
  <c r="E169" s="1"/>
  <c r="D164"/>
  <c r="E164" s="1"/>
  <c r="D118"/>
  <c r="D119"/>
  <c r="E119" s="1"/>
  <c r="D120"/>
  <c r="E120" s="1"/>
  <c r="D121"/>
  <c r="D122"/>
  <c r="E122" s="1"/>
  <c r="D123"/>
  <c r="E123" s="1"/>
  <c r="D124"/>
  <c r="E124" s="1"/>
  <c r="D125"/>
  <c r="E125" s="1"/>
  <c r="D126"/>
  <c r="E126" s="1"/>
  <c r="D127"/>
  <c r="E127" s="1"/>
  <c r="D128"/>
  <c r="E128" s="1"/>
  <c r="D129"/>
  <c r="E129" s="1"/>
  <c r="D130"/>
  <c r="D131"/>
  <c r="E131" s="1"/>
  <c r="D132"/>
  <c r="E132" s="1"/>
  <c r="D133"/>
  <c r="E133" s="1"/>
  <c r="D134"/>
  <c r="D135"/>
  <c r="D136"/>
  <c r="E136" s="1"/>
  <c r="D137"/>
  <c r="E137" s="1"/>
  <c r="D138"/>
  <c r="E138" s="1"/>
  <c r="D139"/>
  <c r="E139" s="1"/>
  <c r="D140"/>
  <c r="E140" s="1"/>
  <c r="D141"/>
  <c r="E141" s="1"/>
  <c r="D142"/>
  <c r="D143"/>
  <c r="E143" s="1"/>
  <c r="D144"/>
  <c r="E144" s="1"/>
  <c r="D145"/>
  <c r="E145" s="1"/>
  <c r="D146"/>
  <c r="D147"/>
  <c r="E147" s="1"/>
  <c r="D148"/>
  <c r="E148" s="1"/>
  <c r="D149"/>
  <c r="E149" s="1"/>
  <c r="D150"/>
  <c r="E150" s="1"/>
  <c r="D151"/>
  <c r="E151" s="1"/>
  <c r="D152"/>
  <c r="E152" s="1"/>
  <c r="D153"/>
  <c r="E153" s="1"/>
  <c r="D154"/>
  <c r="E154" s="1"/>
  <c r="D155"/>
  <c r="E155" s="1"/>
  <c r="D156"/>
  <c r="E156" s="1"/>
  <c r="D157"/>
  <c r="E157" s="1"/>
  <c r="D158"/>
  <c r="D159"/>
  <c r="D160"/>
  <c r="E160" s="1"/>
  <c r="D117"/>
  <c r="E117" s="1"/>
  <c r="J91"/>
  <c r="J92"/>
  <c r="J93"/>
  <c r="J94"/>
  <c r="J95"/>
  <c r="J96"/>
  <c r="J97"/>
  <c r="J98"/>
  <c r="J99"/>
  <c r="J90"/>
  <c r="J84"/>
  <c r="J85"/>
  <c r="J86"/>
  <c r="J87"/>
  <c r="J83"/>
  <c r="J68"/>
  <c r="J69"/>
  <c r="J70"/>
  <c r="J71"/>
  <c r="J72"/>
  <c r="J73"/>
  <c r="J74"/>
  <c r="J75"/>
  <c r="J76"/>
  <c r="J77"/>
  <c r="J78"/>
  <c r="J79"/>
  <c r="J80"/>
  <c r="J67"/>
  <c r="H58"/>
  <c r="H59"/>
  <c r="H60"/>
  <c r="H61"/>
  <c r="H62"/>
  <c r="H63"/>
  <c r="H64"/>
  <c r="H57"/>
  <c r="I56"/>
  <c r="J56"/>
  <c r="I57"/>
  <c r="J57"/>
  <c r="I58"/>
  <c r="J58"/>
  <c r="I59"/>
  <c r="J59"/>
  <c r="I60"/>
  <c r="J60"/>
  <c r="I61"/>
  <c r="J61"/>
  <c r="I62"/>
  <c r="J62"/>
  <c r="I63"/>
  <c r="J63"/>
  <c r="I64"/>
  <c r="J64"/>
  <c r="I55"/>
  <c r="J55"/>
  <c r="H55"/>
  <c r="I51"/>
  <c r="I52"/>
  <c r="I49"/>
  <c r="J49"/>
  <c r="I50"/>
  <c r="J50"/>
  <c r="J48"/>
  <c r="I48"/>
  <c r="J46"/>
  <c r="I44"/>
  <c r="I45"/>
  <c r="I46"/>
  <c r="I37"/>
  <c r="J37"/>
  <c r="I38"/>
  <c r="J38"/>
  <c r="I39"/>
  <c r="J39"/>
  <c r="I40"/>
  <c r="J40"/>
  <c r="I41"/>
  <c r="J41"/>
  <c r="I42"/>
  <c r="J42"/>
  <c r="I43"/>
  <c r="J43"/>
  <c r="J36"/>
  <c r="I36"/>
  <c r="H28"/>
  <c r="I28"/>
  <c r="J28"/>
  <c r="H29"/>
  <c r="I29"/>
  <c r="J29"/>
  <c r="H30"/>
  <c r="I30"/>
  <c r="J30"/>
  <c r="H31"/>
  <c r="I31"/>
  <c r="J31"/>
  <c r="H32"/>
  <c r="I32"/>
  <c r="J32"/>
  <c r="H33"/>
  <c r="I33"/>
  <c r="J33"/>
  <c r="G29"/>
  <c r="G30"/>
  <c r="G31"/>
  <c r="G32"/>
  <c r="G33"/>
  <c r="G28"/>
  <c r="J11"/>
  <c r="J12"/>
  <c r="J13"/>
  <c r="J14"/>
  <c r="J15"/>
  <c r="J16"/>
  <c r="J17"/>
  <c r="J18"/>
  <c r="J19"/>
  <c r="J20"/>
  <c r="J21"/>
  <c r="J22"/>
  <c r="J23"/>
  <c r="J24"/>
  <c r="J25"/>
  <c r="J10"/>
  <c r="I9"/>
  <c r="Q109" i="691"/>
  <c r="Q110"/>
  <c r="Q111"/>
  <c r="Q112"/>
  <c r="Q108"/>
  <c r="O106"/>
  <c r="O105"/>
  <c r="P101"/>
  <c r="Q101"/>
  <c r="P102"/>
  <c r="Q102"/>
  <c r="P103"/>
  <c r="Q103"/>
  <c r="P104"/>
  <c r="Q104"/>
  <c r="P105"/>
  <c r="Q105"/>
  <c r="P106"/>
  <c r="Q106"/>
  <c r="O95"/>
  <c r="P95"/>
  <c r="Q95"/>
  <c r="O96"/>
  <c r="P96"/>
  <c r="Q96"/>
  <c r="O97"/>
  <c r="P97"/>
  <c r="Q97"/>
  <c r="O98"/>
  <c r="P98"/>
  <c r="Q98"/>
  <c r="O99"/>
  <c r="P99"/>
  <c r="Q99"/>
  <c r="O100"/>
  <c r="P100"/>
  <c r="Q100"/>
  <c r="Q94"/>
  <c r="P94"/>
  <c r="O94"/>
  <c r="O89"/>
  <c r="Q89" s="1"/>
  <c r="P89"/>
  <c r="O90"/>
  <c r="P90"/>
  <c r="Q90" s="1"/>
  <c r="O91"/>
  <c r="Q91" s="1"/>
  <c r="P91"/>
  <c r="P88"/>
  <c r="O88"/>
  <c r="O86"/>
  <c r="Q86" s="1"/>
  <c r="P86"/>
  <c r="P85"/>
  <c r="O85"/>
  <c r="Q85" s="1"/>
  <c r="P84"/>
  <c r="P87" s="1"/>
  <c r="O84"/>
  <c r="P83"/>
  <c r="O83"/>
  <c r="Q83" s="1"/>
  <c r="O79"/>
  <c r="Q79" s="1"/>
  <c r="P79"/>
  <c r="O80"/>
  <c r="P80"/>
  <c r="Q80" s="1"/>
  <c r="P78"/>
  <c r="O78"/>
  <c r="Q78" s="1"/>
  <c r="O75"/>
  <c r="P75"/>
  <c r="Q75" s="1"/>
  <c r="O76"/>
  <c r="Q76" s="1"/>
  <c r="P76"/>
  <c r="P74"/>
  <c r="O74"/>
  <c r="O71"/>
  <c r="Q71" s="1"/>
  <c r="P71"/>
  <c r="O72"/>
  <c r="P72"/>
  <c r="P70"/>
  <c r="O70"/>
  <c r="Q70" s="1"/>
  <c r="O66"/>
  <c r="P66"/>
  <c r="Q66" s="1"/>
  <c r="O67"/>
  <c r="Q67" s="1"/>
  <c r="P67"/>
  <c r="P65"/>
  <c r="O65"/>
  <c r="P63"/>
  <c r="Q63" s="1"/>
  <c r="O63"/>
  <c r="P62"/>
  <c r="O62"/>
  <c r="P61"/>
  <c r="O61"/>
  <c r="Q61" s="1"/>
  <c r="P60"/>
  <c r="O60"/>
  <c r="Q60" s="1"/>
  <c r="P59"/>
  <c r="Q59" s="1"/>
  <c r="O59"/>
  <c r="P57"/>
  <c r="O57"/>
  <c r="Q57" s="1"/>
  <c r="P56"/>
  <c r="O56"/>
  <c r="Q56" s="1"/>
  <c r="P55"/>
  <c r="O55"/>
  <c r="Q55" s="1"/>
  <c r="P54"/>
  <c r="Q54" s="1"/>
  <c r="O54"/>
  <c r="P53"/>
  <c r="O53"/>
  <c r="Q53" s="1"/>
  <c r="O48"/>
  <c r="Q48" s="1"/>
  <c r="P48"/>
  <c r="O49"/>
  <c r="P49"/>
  <c r="Q49" s="1"/>
  <c r="O50"/>
  <c r="P50"/>
  <c r="O51"/>
  <c r="P51"/>
  <c r="Q51" s="1"/>
  <c r="P47"/>
  <c r="Q47" s="1"/>
  <c r="O47"/>
  <c r="O52" s="1"/>
  <c r="P43"/>
  <c r="Q43"/>
  <c r="Q42"/>
  <c r="P42"/>
  <c r="P37"/>
  <c r="Q37"/>
  <c r="P38"/>
  <c r="Q38"/>
  <c r="P39"/>
  <c r="Q39"/>
  <c r="Q36"/>
  <c r="P36"/>
  <c r="P30"/>
  <c r="Q30"/>
  <c r="P31"/>
  <c r="Q31"/>
  <c r="P32"/>
  <c r="Q32"/>
  <c r="P33"/>
  <c r="Q33"/>
  <c r="P34"/>
  <c r="Q34"/>
  <c r="Q29"/>
  <c r="P29"/>
  <c r="Q14"/>
  <c r="Q15"/>
  <c r="Q16"/>
  <c r="Q17"/>
  <c r="Q18"/>
  <c r="Q19"/>
  <c r="Q20"/>
  <c r="Q21"/>
  <c r="Q22"/>
  <c r="Q23"/>
  <c r="Q24"/>
  <c r="Q25"/>
  <c r="Q26"/>
  <c r="Q27"/>
  <c r="Q13"/>
  <c r="Q9"/>
  <c r="Q10"/>
  <c r="Q11"/>
  <c r="Q8"/>
  <c r="G183"/>
  <c r="G184"/>
  <c r="G185"/>
  <c r="G182"/>
  <c r="D172"/>
  <c r="E172" s="1"/>
  <c r="D173"/>
  <c r="D174"/>
  <c r="E174" s="1"/>
  <c r="D175"/>
  <c r="E175" s="1"/>
  <c r="D176"/>
  <c r="E176" s="1"/>
  <c r="D171"/>
  <c r="D165"/>
  <c r="E165" s="1"/>
  <c r="D166"/>
  <c r="E166" s="1"/>
  <c r="D167"/>
  <c r="D168"/>
  <c r="D169"/>
  <c r="E169" s="1"/>
  <c r="D164"/>
  <c r="E164" s="1"/>
  <c r="D118"/>
  <c r="D119"/>
  <c r="E119" s="1"/>
  <c r="D120"/>
  <c r="E120" s="1"/>
  <c r="D121"/>
  <c r="E121" s="1"/>
  <c r="D122"/>
  <c r="E122" s="1"/>
  <c r="D123"/>
  <c r="E123" s="1"/>
  <c r="D124"/>
  <c r="E124" s="1"/>
  <c r="D125"/>
  <c r="E125" s="1"/>
  <c r="D126"/>
  <c r="E126" s="1"/>
  <c r="D127"/>
  <c r="E127" s="1"/>
  <c r="D128"/>
  <c r="E128" s="1"/>
  <c r="D129"/>
  <c r="E129" s="1"/>
  <c r="D130"/>
  <c r="D131"/>
  <c r="E131" s="1"/>
  <c r="D132"/>
  <c r="E132" s="1"/>
  <c r="D133"/>
  <c r="D134"/>
  <c r="E134" s="1"/>
  <c r="D135"/>
  <c r="E135" s="1"/>
  <c r="D136"/>
  <c r="E136" s="1"/>
  <c r="D137"/>
  <c r="E137" s="1"/>
  <c r="D138"/>
  <c r="E138" s="1"/>
  <c r="D139"/>
  <c r="E139" s="1"/>
  <c r="D140"/>
  <c r="E140" s="1"/>
  <c r="D141"/>
  <c r="E141" s="1"/>
  <c r="D142"/>
  <c r="D143"/>
  <c r="E143" s="1"/>
  <c r="D144"/>
  <c r="E144" s="1"/>
  <c r="D145"/>
  <c r="E145" s="1"/>
  <c r="D146"/>
  <c r="D147"/>
  <c r="E147" s="1"/>
  <c r="D148"/>
  <c r="E148" s="1"/>
  <c r="D149"/>
  <c r="E149" s="1"/>
  <c r="D150"/>
  <c r="E150" s="1"/>
  <c r="D151"/>
  <c r="E151" s="1"/>
  <c r="D152"/>
  <c r="E152" s="1"/>
  <c r="D153"/>
  <c r="E153" s="1"/>
  <c r="D154"/>
  <c r="D155"/>
  <c r="E155" s="1"/>
  <c r="D156"/>
  <c r="E156" s="1"/>
  <c r="D157"/>
  <c r="D158"/>
  <c r="E158" s="1"/>
  <c r="D159"/>
  <c r="E159" s="1"/>
  <c r="D160"/>
  <c r="E160" s="1"/>
  <c r="D117"/>
  <c r="E117" s="1"/>
  <c r="J91"/>
  <c r="J92"/>
  <c r="J93"/>
  <c r="J94"/>
  <c r="J95"/>
  <c r="J96"/>
  <c r="J97"/>
  <c r="J98"/>
  <c r="J99"/>
  <c r="J90"/>
  <c r="J84"/>
  <c r="J85"/>
  <c r="J86"/>
  <c r="J87"/>
  <c r="J83"/>
  <c r="J68"/>
  <c r="J69"/>
  <c r="J70"/>
  <c r="J71"/>
  <c r="J72"/>
  <c r="J73"/>
  <c r="J74"/>
  <c r="J75"/>
  <c r="J76"/>
  <c r="J77"/>
  <c r="J78"/>
  <c r="J79"/>
  <c r="J80"/>
  <c r="J67"/>
  <c r="H64"/>
  <c r="H58"/>
  <c r="H59"/>
  <c r="H60"/>
  <c r="H61"/>
  <c r="H62"/>
  <c r="H63"/>
  <c r="H57"/>
  <c r="I56"/>
  <c r="J56"/>
  <c r="I57"/>
  <c r="J57"/>
  <c r="I58"/>
  <c r="J58"/>
  <c r="I59"/>
  <c r="J59"/>
  <c r="I60"/>
  <c r="J60"/>
  <c r="I61"/>
  <c r="J61"/>
  <c r="I62"/>
  <c r="J62"/>
  <c r="I63"/>
  <c r="J63"/>
  <c r="I64"/>
  <c r="J64"/>
  <c r="I55"/>
  <c r="J55"/>
  <c r="H55"/>
  <c r="I51"/>
  <c r="I52"/>
  <c r="I49"/>
  <c r="J49"/>
  <c r="I50"/>
  <c r="J50"/>
  <c r="J48"/>
  <c r="I48"/>
  <c r="J46"/>
  <c r="I44"/>
  <c r="I45"/>
  <c r="I46"/>
  <c r="I37"/>
  <c r="J37"/>
  <c r="I38"/>
  <c r="J38"/>
  <c r="I39"/>
  <c r="J39"/>
  <c r="I40"/>
  <c r="J40"/>
  <c r="I41"/>
  <c r="J41"/>
  <c r="I42"/>
  <c r="J42"/>
  <c r="I43"/>
  <c r="J43"/>
  <c r="J36"/>
  <c r="I36"/>
  <c r="D43"/>
  <c r="E43"/>
  <c r="E42"/>
  <c r="D42"/>
  <c r="H28"/>
  <c r="I28"/>
  <c r="J28"/>
  <c r="H29"/>
  <c r="I29"/>
  <c r="J29"/>
  <c r="H30"/>
  <c r="I30"/>
  <c r="J30"/>
  <c r="H31"/>
  <c r="I31"/>
  <c r="J31"/>
  <c r="H32"/>
  <c r="I32"/>
  <c r="J32"/>
  <c r="H33"/>
  <c r="I33"/>
  <c r="J33"/>
  <c r="G29"/>
  <c r="G30"/>
  <c r="G31"/>
  <c r="G32"/>
  <c r="G33"/>
  <c r="G28"/>
  <c r="J11"/>
  <c r="J12"/>
  <c r="J13"/>
  <c r="J14"/>
  <c r="J15"/>
  <c r="J16"/>
  <c r="J17"/>
  <c r="J18"/>
  <c r="J19"/>
  <c r="J20"/>
  <c r="J21"/>
  <c r="J22"/>
  <c r="J23"/>
  <c r="J24"/>
  <c r="J25"/>
  <c r="J10"/>
  <c r="I9"/>
  <c r="Q109" i="725"/>
  <c r="Q110"/>
  <c r="Q111"/>
  <c r="Q112"/>
  <c r="Q108"/>
  <c r="O105"/>
  <c r="O106"/>
  <c r="P101"/>
  <c r="Q101"/>
  <c r="P102"/>
  <c r="Q102"/>
  <c r="P103"/>
  <c r="Q103"/>
  <c r="P104"/>
  <c r="Q104"/>
  <c r="P105"/>
  <c r="Q105"/>
  <c r="P106"/>
  <c r="Q106"/>
  <c r="O98"/>
  <c r="P98"/>
  <c r="Q98"/>
  <c r="O99"/>
  <c r="P99"/>
  <c r="Q99"/>
  <c r="O100"/>
  <c r="P100"/>
  <c r="Q100"/>
  <c r="Q94"/>
  <c r="Q95"/>
  <c r="Q96"/>
  <c r="Q97"/>
  <c r="P97"/>
  <c r="O97"/>
  <c r="P96"/>
  <c r="O96"/>
  <c r="P95"/>
  <c r="O95"/>
  <c r="P94"/>
  <c r="O94"/>
  <c r="O89"/>
  <c r="Q89" s="1"/>
  <c r="P89"/>
  <c r="O90"/>
  <c r="P90"/>
  <c r="O91"/>
  <c r="Q91" s="1"/>
  <c r="P91"/>
  <c r="P88"/>
  <c r="O88"/>
  <c r="Q88" s="1"/>
  <c r="O86"/>
  <c r="Q86" s="1"/>
  <c r="P86"/>
  <c r="P85"/>
  <c r="O85"/>
  <c r="Q85" s="1"/>
  <c r="P84"/>
  <c r="P87" s="1"/>
  <c r="O84"/>
  <c r="P83"/>
  <c r="O83"/>
  <c r="Q83" s="1"/>
  <c r="P80"/>
  <c r="Q80" s="1"/>
  <c r="O80"/>
  <c r="P79"/>
  <c r="O79"/>
  <c r="P78"/>
  <c r="P81" s="1"/>
  <c r="O78"/>
  <c r="P76"/>
  <c r="O76"/>
  <c r="Q76" s="1"/>
  <c r="P75"/>
  <c r="P77" s="1"/>
  <c r="O75"/>
  <c r="O77" s="1"/>
  <c r="P74"/>
  <c r="O74"/>
  <c r="Q74" s="1"/>
  <c r="P72"/>
  <c r="Q72" s="1"/>
  <c r="O72"/>
  <c r="P71"/>
  <c r="O71"/>
  <c r="P70"/>
  <c r="P73" s="1"/>
  <c r="O70"/>
  <c r="O66"/>
  <c r="P66"/>
  <c r="O67"/>
  <c r="Q67" s="1"/>
  <c r="P67"/>
  <c r="P65"/>
  <c r="O65"/>
  <c r="Q65" s="1"/>
  <c r="O60"/>
  <c r="P60"/>
  <c r="O61"/>
  <c r="P61"/>
  <c r="Q61" s="1"/>
  <c r="O62"/>
  <c r="Q62" s="1"/>
  <c r="P62"/>
  <c r="O63"/>
  <c r="P63"/>
  <c r="Q63" s="1"/>
  <c r="P59"/>
  <c r="P64" s="1"/>
  <c r="O59"/>
  <c r="O54"/>
  <c r="P54"/>
  <c r="O55"/>
  <c r="Q55" s="1"/>
  <c r="P55"/>
  <c r="O56"/>
  <c r="P56"/>
  <c r="Q56" s="1"/>
  <c r="O57"/>
  <c r="Q57" s="1"/>
  <c r="P57"/>
  <c r="P53"/>
  <c r="O53"/>
  <c r="O48"/>
  <c r="P48"/>
  <c r="O49"/>
  <c r="P49"/>
  <c r="Q49" s="1"/>
  <c r="O50"/>
  <c r="Q50" s="1"/>
  <c r="P50"/>
  <c r="O51"/>
  <c r="P51"/>
  <c r="Q51" s="1"/>
  <c r="P47"/>
  <c r="P52" s="1"/>
  <c r="O47"/>
  <c r="P43"/>
  <c r="Q43"/>
  <c r="Q42"/>
  <c r="P42"/>
  <c r="P37"/>
  <c r="Q37"/>
  <c r="P38"/>
  <c r="Q38"/>
  <c r="P39"/>
  <c r="Q39"/>
  <c r="Q36"/>
  <c r="P36"/>
  <c r="P30"/>
  <c r="Q30"/>
  <c r="P31"/>
  <c r="Q31"/>
  <c r="P32"/>
  <c r="Q32"/>
  <c r="P33"/>
  <c r="Q33"/>
  <c r="P34"/>
  <c r="Q34"/>
  <c r="Q29"/>
  <c r="P29"/>
  <c r="Q14"/>
  <c r="Q15"/>
  <c r="Q16"/>
  <c r="Q17"/>
  <c r="Q18"/>
  <c r="Q19"/>
  <c r="Q20"/>
  <c r="Q21"/>
  <c r="Q22"/>
  <c r="Q23"/>
  <c r="Q24"/>
  <c r="Q25"/>
  <c r="Q26"/>
  <c r="Q27"/>
  <c r="Q13"/>
  <c r="Q9"/>
  <c r="Q10"/>
  <c r="Q11"/>
  <c r="Q8"/>
  <c r="Q12" s="1"/>
  <c r="G183"/>
  <c r="G184"/>
  <c r="G185"/>
  <c r="G182"/>
  <c r="D172"/>
  <c r="E172" s="1"/>
  <c r="D173"/>
  <c r="D174"/>
  <c r="D175"/>
  <c r="E175" s="1"/>
  <c r="D176"/>
  <c r="E176" s="1"/>
  <c r="D171"/>
  <c r="D165"/>
  <c r="D166"/>
  <c r="E166" s="1"/>
  <c r="D167"/>
  <c r="E167" s="1"/>
  <c r="D168"/>
  <c r="D169"/>
  <c r="D164"/>
  <c r="E164" s="1"/>
  <c r="D118"/>
  <c r="D119"/>
  <c r="D120"/>
  <c r="E120" s="1"/>
  <c r="D121"/>
  <c r="E121" s="1"/>
  <c r="D122"/>
  <c r="E122" s="1"/>
  <c r="D123"/>
  <c r="D124"/>
  <c r="E124" s="1"/>
  <c r="D125"/>
  <c r="E125" s="1"/>
  <c r="D126"/>
  <c r="D127"/>
  <c r="D128"/>
  <c r="E128" s="1"/>
  <c r="D129"/>
  <c r="E129" s="1"/>
  <c r="D130"/>
  <c r="E130" s="1"/>
  <c r="D131"/>
  <c r="D132"/>
  <c r="E132" s="1"/>
  <c r="D133"/>
  <c r="E133" s="1"/>
  <c r="D134"/>
  <c r="D135"/>
  <c r="D136"/>
  <c r="E136" s="1"/>
  <c r="D137"/>
  <c r="E137" s="1"/>
  <c r="D138"/>
  <c r="E138" s="1"/>
  <c r="D139"/>
  <c r="D140"/>
  <c r="E140" s="1"/>
  <c r="D141"/>
  <c r="E141" s="1"/>
  <c r="D142"/>
  <c r="D143"/>
  <c r="D144"/>
  <c r="E144" s="1"/>
  <c r="D145"/>
  <c r="E145" s="1"/>
  <c r="D146"/>
  <c r="E146" s="1"/>
  <c r="D147"/>
  <c r="D148"/>
  <c r="E148" s="1"/>
  <c r="D149"/>
  <c r="E149" s="1"/>
  <c r="D150"/>
  <c r="D151"/>
  <c r="D152"/>
  <c r="E152" s="1"/>
  <c r="D153"/>
  <c r="E153" s="1"/>
  <c r="D154"/>
  <c r="E154" s="1"/>
  <c r="D155"/>
  <c r="D156"/>
  <c r="E156" s="1"/>
  <c r="D157"/>
  <c r="E157" s="1"/>
  <c r="D158"/>
  <c r="D159"/>
  <c r="D160"/>
  <c r="E160" s="1"/>
  <c r="D117"/>
  <c r="E117" s="1"/>
  <c r="J94"/>
  <c r="J95"/>
  <c r="J96"/>
  <c r="J97"/>
  <c r="J98"/>
  <c r="J99"/>
  <c r="J93"/>
  <c r="J92"/>
  <c r="J91"/>
  <c r="J90"/>
  <c r="J89"/>
  <c r="J84"/>
  <c r="J85"/>
  <c r="J86"/>
  <c r="J87"/>
  <c r="J83"/>
  <c r="J68"/>
  <c r="J69"/>
  <c r="J70"/>
  <c r="J71"/>
  <c r="J72"/>
  <c r="J73"/>
  <c r="J74"/>
  <c r="J75"/>
  <c r="J76"/>
  <c r="J77"/>
  <c r="J78"/>
  <c r="J79"/>
  <c r="J80"/>
  <c r="J67"/>
  <c r="H58"/>
  <c r="H59"/>
  <c r="H60"/>
  <c r="H61"/>
  <c r="H62"/>
  <c r="H63"/>
  <c r="H64"/>
  <c r="H57"/>
  <c r="I56"/>
  <c r="J56"/>
  <c r="I57"/>
  <c r="J57"/>
  <c r="I58"/>
  <c r="J58"/>
  <c r="I59"/>
  <c r="J59"/>
  <c r="I60"/>
  <c r="J60"/>
  <c r="I61"/>
  <c r="J61"/>
  <c r="I62"/>
  <c r="J62"/>
  <c r="I63"/>
  <c r="J63"/>
  <c r="I64"/>
  <c r="J64"/>
  <c r="I55"/>
  <c r="J55"/>
  <c r="H55"/>
  <c r="I51"/>
  <c r="I52"/>
  <c r="I49"/>
  <c r="J49"/>
  <c r="I50"/>
  <c r="J50"/>
  <c r="J48"/>
  <c r="I48"/>
  <c r="J46"/>
  <c r="I44"/>
  <c r="I45"/>
  <c r="I46"/>
  <c r="I37"/>
  <c r="J37"/>
  <c r="I38"/>
  <c r="J38"/>
  <c r="I39"/>
  <c r="J39"/>
  <c r="I40"/>
  <c r="J40"/>
  <c r="I41"/>
  <c r="J41"/>
  <c r="I42"/>
  <c r="J42"/>
  <c r="I43"/>
  <c r="J43"/>
  <c r="J36"/>
  <c r="I36"/>
  <c r="D43"/>
  <c r="E43"/>
  <c r="E42"/>
  <c r="D42"/>
  <c r="G29"/>
  <c r="H29"/>
  <c r="I29"/>
  <c r="J29"/>
  <c r="G30"/>
  <c r="H30"/>
  <c r="I30"/>
  <c r="J30"/>
  <c r="G31"/>
  <c r="H31"/>
  <c r="I31"/>
  <c r="J31"/>
  <c r="G32"/>
  <c r="H32"/>
  <c r="I32"/>
  <c r="J32"/>
  <c r="G33"/>
  <c r="H33"/>
  <c r="I33"/>
  <c r="J33"/>
  <c r="H28"/>
  <c r="I28"/>
  <c r="J28"/>
  <c r="G28"/>
  <c r="J11"/>
  <c r="J12"/>
  <c r="J13"/>
  <c r="J14"/>
  <c r="J15"/>
  <c r="J16"/>
  <c r="J17"/>
  <c r="J18"/>
  <c r="J19"/>
  <c r="J20"/>
  <c r="J21"/>
  <c r="J22"/>
  <c r="J23"/>
  <c r="J24"/>
  <c r="J25"/>
  <c r="J10"/>
  <c r="I9"/>
  <c r="Q109" i="752"/>
  <c r="Q110"/>
  <c r="Q111"/>
  <c r="Q112"/>
  <c r="Q108"/>
  <c r="O106"/>
  <c r="O105"/>
  <c r="P101"/>
  <c r="Q101"/>
  <c r="P102"/>
  <c r="Q102"/>
  <c r="P103"/>
  <c r="Q103"/>
  <c r="P104"/>
  <c r="Q104"/>
  <c r="P105"/>
  <c r="Q105"/>
  <c r="P106"/>
  <c r="Q106"/>
  <c r="O95"/>
  <c r="P95"/>
  <c r="Q95"/>
  <c r="O96"/>
  <c r="P96"/>
  <c r="Q96"/>
  <c r="O97"/>
  <c r="P97"/>
  <c r="Q97"/>
  <c r="O98"/>
  <c r="P98"/>
  <c r="Q98"/>
  <c r="O99"/>
  <c r="P99"/>
  <c r="Q99"/>
  <c r="O100"/>
  <c r="P100"/>
  <c r="Q100"/>
  <c r="Q94"/>
  <c r="P94"/>
  <c r="O94"/>
  <c r="O89"/>
  <c r="Q89" s="1"/>
  <c r="P89"/>
  <c r="O90"/>
  <c r="P90"/>
  <c r="O91"/>
  <c r="Q91" s="1"/>
  <c r="P91"/>
  <c r="P88"/>
  <c r="O88"/>
  <c r="O86"/>
  <c r="P86"/>
  <c r="P85"/>
  <c r="O85"/>
  <c r="Q85" s="1"/>
  <c r="P84"/>
  <c r="O84"/>
  <c r="P83"/>
  <c r="O83"/>
  <c r="O87" s="1"/>
  <c r="P80"/>
  <c r="O80"/>
  <c r="P79"/>
  <c r="O79"/>
  <c r="O81" s="1"/>
  <c r="P78"/>
  <c r="O78"/>
  <c r="P76"/>
  <c r="O76"/>
  <c r="Q76" s="1"/>
  <c r="P75"/>
  <c r="Q75" s="1"/>
  <c r="O75"/>
  <c r="P74"/>
  <c r="O74"/>
  <c r="O77" s="1"/>
  <c r="O71"/>
  <c r="Q71" s="1"/>
  <c r="P71"/>
  <c r="O72"/>
  <c r="P72"/>
  <c r="P73" s="1"/>
  <c r="P70"/>
  <c r="Q70" s="1"/>
  <c r="O70"/>
  <c r="O66"/>
  <c r="P66"/>
  <c r="O67"/>
  <c r="P67"/>
  <c r="P65"/>
  <c r="O65"/>
  <c r="O68" s="1"/>
  <c r="O60"/>
  <c r="P60"/>
  <c r="O61"/>
  <c r="P61"/>
  <c r="O62"/>
  <c r="P62"/>
  <c r="O63"/>
  <c r="P63"/>
  <c r="Q63" s="1"/>
  <c r="P59"/>
  <c r="Q59" s="1"/>
  <c r="O59"/>
  <c r="O57"/>
  <c r="O54"/>
  <c r="Q54" s="1"/>
  <c r="P54"/>
  <c r="O55"/>
  <c r="P55"/>
  <c r="Q55" s="1"/>
  <c r="O56"/>
  <c r="P56"/>
  <c r="P57"/>
  <c r="P53"/>
  <c r="O53"/>
  <c r="Q53" s="1"/>
  <c r="O48"/>
  <c r="P48"/>
  <c r="O49"/>
  <c r="P49"/>
  <c r="O50"/>
  <c r="Q50" s="1"/>
  <c r="P50"/>
  <c r="O51"/>
  <c r="P51"/>
  <c r="Q51" s="1"/>
  <c r="P47"/>
  <c r="O47"/>
  <c r="P43"/>
  <c r="Q43"/>
  <c r="Q42"/>
  <c r="P42"/>
  <c r="P37"/>
  <c r="Q37"/>
  <c r="P38"/>
  <c r="Q38"/>
  <c r="P39"/>
  <c r="Q39"/>
  <c r="Q36"/>
  <c r="P36"/>
  <c r="P30"/>
  <c r="Q30"/>
  <c r="P31"/>
  <c r="Q31"/>
  <c r="P32"/>
  <c r="Q32"/>
  <c r="P33"/>
  <c r="Q33"/>
  <c r="P34"/>
  <c r="Q34"/>
  <c r="Q29"/>
  <c r="P29"/>
  <c r="Q14"/>
  <c r="Q15"/>
  <c r="Q16"/>
  <c r="Q17"/>
  <c r="Q18"/>
  <c r="Q19"/>
  <c r="Q20"/>
  <c r="Q21"/>
  <c r="Q22"/>
  <c r="Q23"/>
  <c r="Q24"/>
  <c r="Q25"/>
  <c r="Q26"/>
  <c r="Q27"/>
  <c r="Q13"/>
  <c r="Q9"/>
  <c r="Q10"/>
  <c r="Q11"/>
  <c r="Q8"/>
  <c r="G183"/>
  <c r="G184"/>
  <c r="G185"/>
  <c r="G182"/>
  <c r="D172"/>
  <c r="D173"/>
  <c r="E173" s="1"/>
  <c r="D174"/>
  <c r="E174" s="1"/>
  <c r="D175"/>
  <c r="D176"/>
  <c r="D171"/>
  <c r="E171" s="1"/>
  <c r="D165"/>
  <c r="E165" s="1"/>
  <c r="D166"/>
  <c r="E166" s="1"/>
  <c r="D167"/>
  <c r="D168"/>
  <c r="E168" s="1"/>
  <c r="D169"/>
  <c r="E169" s="1"/>
  <c r="D164"/>
  <c r="E164" s="1"/>
  <c r="D118"/>
  <c r="E118" s="1"/>
  <c r="D119"/>
  <c r="E119" s="1"/>
  <c r="D120"/>
  <c r="E120" s="1"/>
  <c r="D121"/>
  <c r="D122"/>
  <c r="E122" s="1"/>
  <c r="D123"/>
  <c r="E123" s="1"/>
  <c r="D124"/>
  <c r="E124" s="1"/>
  <c r="D125"/>
  <c r="E125" s="1"/>
  <c r="D126"/>
  <c r="E126" s="1"/>
  <c r="D127"/>
  <c r="E127" s="1"/>
  <c r="D128"/>
  <c r="E128" s="1"/>
  <c r="D129"/>
  <c r="E129" s="1"/>
  <c r="D130"/>
  <c r="E130" s="1"/>
  <c r="D131"/>
  <c r="E131" s="1"/>
  <c r="D132"/>
  <c r="E132" s="1"/>
  <c r="D133"/>
  <c r="D134"/>
  <c r="E134" s="1"/>
  <c r="D135"/>
  <c r="E135" s="1"/>
  <c r="D136"/>
  <c r="E136" s="1"/>
  <c r="D137"/>
  <c r="D138"/>
  <c r="E138" s="1"/>
  <c r="D139"/>
  <c r="E139" s="1"/>
  <c r="D140"/>
  <c r="E140" s="1"/>
  <c r="D141"/>
  <c r="E141" s="1"/>
  <c r="D142"/>
  <c r="E142" s="1"/>
  <c r="D143"/>
  <c r="E143" s="1"/>
  <c r="D144"/>
  <c r="E144" s="1"/>
  <c r="D145"/>
  <c r="E145" s="1"/>
  <c r="D146"/>
  <c r="E146" s="1"/>
  <c r="D147"/>
  <c r="E147" s="1"/>
  <c r="D148"/>
  <c r="E148" s="1"/>
  <c r="D149"/>
  <c r="D150"/>
  <c r="E150" s="1"/>
  <c r="D151"/>
  <c r="E151" s="1"/>
  <c r="D152"/>
  <c r="E152" s="1"/>
  <c r="D153"/>
  <c r="D154"/>
  <c r="E154" s="1"/>
  <c r="D155"/>
  <c r="E155" s="1"/>
  <c r="D156"/>
  <c r="E156" s="1"/>
  <c r="D157"/>
  <c r="E157" s="1"/>
  <c r="D158"/>
  <c r="E158" s="1"/>
  <c r="D159"/>
  <c r="E159" s="1"/>
  <c r="D160"/>
  <c r="E160" s="1"/>
  <c r="D117"/>
  <c r="J91"/>
  <c r="J92"/>
  <c r="J93"/>
  <c r="J94"/>
  <c r="J95"/>
  <c r="J96"/>
  <c r="J97"/>
  <c r="J98"/>
  <c r="J99"/>
  <c r="J90"/>
  <c r="J84"/>
  <c r="J85"/>
  <c r="J86"/>
  <c r="J87"/>
  <c r="J83"/>
  <c r="J68"/>
  <c r="J69"/>
  <c r="J70"/>
  <c r="J71"/>
  <c r="J72"/>
  <c r="J73"/>
  <c r="J74"/>
  <c r="J75"/>
  <c r="J76"/>
  <c r="J77"/>
  <c r="J78"/>
  <c r="J79"/>
  <c r="J80"/>
  <c r="J67"/>
  <c r="H58"/>
  <c r="H59"/>
  <c r="H60"/>
  <c r="H61"/>
  <c r="H62"/>
  <c r="H63"/>
  <c r="H64"/>
  <c r="H57"/>
  <c r="I56"/>
  <c r="J56"/>
  <c r="I57"/>
  <c r="J57"/>
  <c r="I58"/>
  <c r="J58"/>
  <c r="I59"/>
  <c r="J59"/>
  <c r="I60"/>
  <c r="J60"/>
  <c r="I61"/>
  <c r="J61"/>
  <c r="I62"/>
  <c r="J62"/>
  <c r="I63"/>
  <c r="J63"/>
  <c r="I64"/>
  <c r="J64"/>
  <c r="I55"/>
  <c r="J55"/>
  <c r="H55"/>
  <c r="I51"/>
  <c r="I52"/>
  <c r="I49"/>
  <c r="J49"/>
  <c r="I50"/>
  <c r="J50"/>
  <c r="J48"/>
  <c r="I48"/>
  <c r="J46"/>
  <c r="I44"/>
  <c r="I45"/>
  <c r="I46"/>
  <c r="I37"/>
  <c r="J37"/>
  <c r="I38"/>
  <c r="J38"/>
  <c r="I39"/>
  <c r="J39"/>
  <c r="I40"/>
  <c r="J40"/>
  <c r="I41"/>
  <c r="J41"/>
  <c r="I42"/>
  <c r="J42"/>
  <c r="I43"/>
  <c r="J43"/>
  <c r="J36"/>
  <c r="I36"/>
  <c r="G29"/>
  <c r="H29"/>
  <c r="I29"/>
  <c r="J29"/>
  <c r="G30"/>
  <c r="H30"/>
  <c r="I30"/>
  <c r="J30"/>
  <c r="G31"/>
  <c r="H31"/>
  <c r="I31"/>
  <c r="J31"/>
  <c r="G32"/>
  <c r="H32"/>
  <c r="I32"/>
  <c r="J32"/>
  <c r="G33"/>
  <c r="H33"/>
  <c r="I33"/>
  <c r="J33"/>
  <c r="H28"/>
  <c r="I28"/>
  <c r="J28"/>
  <c r="G28"/>
  <c r="J11"/>
  <c r="J12"/>
  <c r="J13"/>
  <c r="J14"/>
  <c r="J15"/>
  <c r="J16"/>
  <c r="J17"/>
  <c r="J18"/>
  <c r="J19"/>
  <c r="J20"/>
  <c r="J21"/>
  <c r="J22"/>
  <c r="J23"/>
  <c r="J24"/>
  <c r="J25"/>
  <c r="J10"/>
  <c r="I9"/>
  <c r="Q109" i="779"/>
  <c r="Q110"/>
  <c r="Q111"/>
  <c r="Q112"/>
  <c r="Q108"/>
  <c r="O106"/>
  <c r="O105"/>
  <c r="P101"/>
  <c r="Q101"/>
  <c r="P102"/>
  <c r="Q102"/>
  <c r="P103"/>
  <c r="Q103"/>
  <c r="P104"/>
  <c r="Q104"/>
  <c r="P105"/>
  <c r="Q105"/>
  <c r="P106"/>
  <c r="Q106"/>
  <c r="O95"/>
  <c r="P95"/>
  <c r="Q95"/>
  <c r="O96"/>
  <c r="P96"/>
  <c r="Q96"/>
  <c r="O97"/>
  <c r="P97"/>
  <c r="Q97"/>
  <c r="O98"/>
  <c r="P98"/>
  <c r="Q98"/>
  <c r="O99"/>
  <c r="P99"/>
  <c r="Q99"/>
  <c r="O100"/>
  <c r="P100"/>
  <c r="Q100"/>
  <c r="P94"/>
  <c r="Q94"/>
  <c r="O94"/>
  <c r="O89"/>
  <c r="P89"/>
  <c r="O90"/>
  <c r="P90"/>
  <c r="O91"/>
  <c r="P91"/>
  <c r="P88"/>
  <c r="O88"/>
  <c r="O84"/>
  <c r="P84"/>
  <c r="O85"/>
  <c r="P85"/>
  <c r="O86"/>
  <c r="P86"/>
  <c r="P83"/>
  <c r="O83"/>
  <c r="O79"/>
  <c r="P79"/>
  <c r="O80"/>
  <c r="P80"/>
  <c r="P78"/>
  <c r="Q78" s="1"/>
  <c r="O78"/>
  <c r="O75"/>
  <c r="P75"/>
  <c r="O76"/>
  <c r="P76"/>
  <c r="P74"/>
  <c r="O74"/>
  <c r="O71"/>
  <c r="Q71" s="1"/>
  <c r="P71"/>
  <c r="O72"/>
  <c r="P72"/>
  <c r="P70"/>
  <c r="O70"/>
  <c r="O66"/>
  <c r="P66"/>
  <c r="O67"/>
  <c r="P67"/>
  <c r="P65"/>
  <c r="O65"/>
  <c r="O60"/>
  <c r="P60"/>
  <c r="O61"/>
  <c r="P61"/>
  <c r="O62"/>
  <c r="P62"/>
  <c r="O63"/>
  <c r="P63"/>
  <c r="P59"/>
  <c r="O59"/>
  <c r="O54"/>
  <c r="P54"/>
  <c r="O55"/>
  <c r="P55"/>
  <c r="O56"/>
  <c r="P56"/>
  <c r="O57"/>
  <c r="P57"/>
  <c r="P53"/>
  <c r="O53"/>
  <c r="O48"/>
  <c r="P48"/>
  <c r="O49"/>
  <c r="P49"/>
  <c r="O50"/>
  <c r="P50"/>
  <c r="O51"/>
  <c r="P51"/>
  <c r="P47"/>
  <c r="O47"/>
  <c r="P43"/>
  <c r="Q43"/>
  <c r="Q42"/>
  <c r="P42"/>
  <c r="P37"/>
  <c r="Q37"/>
  <c r="P38"/>
  <c r="Q38"/>
  <c r="P39"/>
  <c r="Q39"/>
  <c r="Q36"/>
  <c r="P36"/>
  <c r="P30"/>
  <c r="Q30"/>
  <c r="P31"/>
  <c r="Q31"/>
  <c r="P32"/>
  <c r="Q32"/>
  <c r="P33"/>
  <c r="Q33"/>
  <c r="P34"/>
  <c r="Q34"/>
  <c r="Q29"/>
  <c r="P29"/>
  <c r="Q14"/>
  <c r="Q15"/>
  <c r="Q16"/>
  <c r="Q17"/>
  <c r="Q18"/>
  <c r="Q19"/>
  <c r="Q20"/>
  <c r="Q21"/>
  <c r="Q22"/>
  <c r="Q23"/>
  <c r="Q24"/>
  <c r="Q25"/>
  <c r="Q26"/>
  <c r="Q27"/>
  <c r="Q13"/>
  <c r="Q9"/>
  <c r="Q10"/>
  <c r="Q11"/>
  <c r="Q8"/>
  <c r="G183"/>
  <c r="G184"/>
  <c r="G185"/>
  <c r="G182"/>
  <c r="D172"/>
  <c r="D173"/>
  <c r="E173" s="1"/>
  <c r="D174"/>
  <c r="E174" s="1"/>
  <c r="D175"/>
  <c r="D176"/>
  <c r="E176" s="1"/>
  <c r="D171"/>
  <c r="E171" s="1"/>
  <c r="D165"/>
  <c r="E165" s="1"/>
  <c r="D166"/>
  <c r="E166" s="1"/>
  <c r="D167"/>
  <c r="E167" s="1"/>
  <c r="D168"/>
  <c r="E168" s="1"/>
  <c r="D169"/>
  <c r="E169" s="1"/>
  <c r="D164"/>
  <c r="E164" s="1"/>
  <c r="D118"/>
  <c r="E118" s="1"/>
  <c r="D119"/>
  <c r="E119" s="1"/>
  <c r="D120"/>
  <c r="E120" s="1"/>
  <c r="D121"/>
  <c r="E121" s="1"/>
  <c r="D122"/>
  <c r="E122" s="1"/>
  <c r="D123"/>
  <c r="E123" s="1"/>
  <c r="D124"/>
  <c r="E124" s="1"/>
  <c r="D125"/>
  <c r="E125" s="1"/>
  <c r="D126"/>
  <c r="E126" s="1"/>
  <c r="D127"/>
  <c r="E127" s="1"/>
  <c r="D128"/>
  <c r="E128" s="1"/>
  <c r="D129"/>
  <c r="E129" s="1"/>
  <c r="D130"/>
  <c r="E130" s="1"/>
  <c r="D131"/>
  <c r="E131" s="1"/>
  <c r="D132"/>
  <c r="E132" s="1"/>
  <c r="D133"/>
  <c r="E133" s="1"/>
  <c r="D134"/>
  <c r="E134" s="1"/>
  <c r="D135"/>
  <c r="E135" s="1"/>
  <c r="D136"/>
  <c r="E136" s="1"/>
  <c r="D137"/>
  <c r="E137" s="1"/>
  <c r="D138"/>
  <c r="E138" s="1"/>
  <c r="D139"/>
  <c r="E139" s="1"/>
  <c r="D140"/>
  <c r="E140" s="1"/>
  <c r="D141"/>
  <c r="E141" s="1"/>
  <c r="D142"/>
  <c r="E142" s="1"/>
  <c r="D143"/>
  <c r="E143" s="1"/>
  <c r="D144"/>
  <c r="E144" s="1"/>
  <c r="D145"/>
  <c r="E145" s="1"/>
  <c r="D146"/>
  <c r="E146" s="1"/>
  <c r="D147"/>
  <c r="E147" s="1"/>
  <c r="D148"/>
  <c r="E148" s="1"/>
  <c r="D149"/>
  <c r="E149" s="1"/>
  <c r="D150"/>
  <c r="E150" s="1"/>
  <c r="D151"/>
  <c r="E151" s="1"/>
  <c r="D152"/>
  <c r="E152" s="1"/>
  <c r="D153"/>
  <c r="E153" s="1"/>
  <c r="D154"/>
  <c r="E154" s="1"/>
  <c r="D155"/>
  <c r="E155" s="1"/>
  <c r="D156"/>
  <c r="E156" s="1"/>
  <c r="D157"/>
  <c r="E157" s="1"/>
  <c r="D158"/>
  <c r="E158" s="1"/>
  <c r="D159"/>
  <c r="E159" s="1"/>
  <c r="D160"/>
  <c r="E160" s="1"/>
  <c r="D117"/>
  <c r="E117" s="1"/>
  <c r="J91"/>
  <c r="J92"/>
  <c r="J93"/>
  <c r="J94"/>
  <c r="J95"/>
  <c r="J96"/>
  <c r="J97"/>
  <c r="J98"/>
  <c r="J99"/>
  <c r="J90"/>
  <c r="J84"/>
  <c r="J85"/>
  <c r="J86"/>
  <c r="J87"/>
  <c r="J83"/>
  <c r="J68"/>
  <c r="J69"/>
  <c r="J70"/>
  <c r="J71"/>
  <c r="J72"/>
  <c r="J73"/>
  <c r="J74"/>
  <c r="J75"/>
  <c r="J76"/>
  <c r="J77"/>
  <c r="J78"/>
  <c r="J79"/>
  <c r="J80"/>
  <c r="J67"/>
  <c r="D43"/>
  <c r="E43"/>
  <c r="E42"/>
  <c r="D42"/>
  <c r="H58"/>
  <c r="H59"/>
  <c r="H60"/>
  <c r="H61"/>
  <c r="H62"/>
  <c r="H63"/>
  <c r="H64"/>
  <c r="H57"/>
  <c r="I56"/>
  <c r="J56"/>
  <c r="I57"/>
  <c r="J57"/>
  <c r="I58"/>
  <c r="J58"/>
  <c r="I59"/>
  <c r="J59"/>
  <c r="I60"/>
  <c r="J60"/>
  <c r="I61"/>
  <c r="J61"/>
  <c r="I62"/>
  <c r="J62"/>
  <c r="I63"/>
  <c r="J63"/>
  <c r="I64"/>
  <c r="J64"/>
  <c r="I55"/>
  <c r="J55"/>
  <c r="H55"/>
  <c r="I51"/>
  <c r="I52"/>
  <c r="I49"/>
  <c r="J49"/>
  <c r="I50"/>
  <c r="J50"/>
  <c r="J48"/>
  <c r="I48"/>
  <c r="J46"/>
  <c r="I37"/>
  <c r="J37"/>
  <c r="I38"/>
  <c r="J38"/>
  <c r="I39"/>
  <c r="J39"/>
  <c r="I40"/>
  <c r="J40"/>
  <c r="I41"/>
  <c r="J41"/>
  <c r="I42"/>
  <c r="J42"/>
  <c r="I43"/>
  <c r="J43"/>
  <c r="J36"/>
  <c r="I44"/>
  <c r="I45"/>
  <c r="I46"/>
  <c r="I36"/>
  <c r="G29"/>
  <c r="H29"/>
  <c r="I29"/>
  <c r="J29"/>
  <c r="G30"/>
  <c r="H30"/>
  <c r="I30"/>
  <c r="J30"/>
  <c r="G31"/>
  <c r="H31"/>
  <c r="I31"/>
  <c r="J31"/>
  <c r="G32"/>
  <c r="H32"/>
  <c r="I32"/>
  <c r="J32"/>
  <c r="G33"/>
  <c r="H33"/>
  <c r="I33"/>
  <c r="J33"/>
  <c r="H28"/>
  <c r="I28"/>
  <c r="J28"/>
  <c r="G28"/>
  <c r="J11"/>
  <c r="J12"/>
  <c r="J13"/>
  <c r="J14"/>
  <c r="J15"/>
  <c r="J16"/>
  <c r="J17"/>
  <c r="J18"/>
  <c r="J19"/>
  <c r="J20"/>
  <c r="J21"/>
  <c r="J22"/>
  <c r="J23"/>
  <c r="J24"/>
  <c r="J25"/>
  <c r="J10"/>
  <c r="I9"/>
  <c r="I8"/>
  <c r="I8" i="752"/>
  <c r="I8" i="725"/>
  <c r="I8" i="691"/>
  <c r="I8" i="667"/>
  <c r="I8" i="648"/>
  <c r="R176" i="78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9"/>
  <c r="R175"/>
  <c r="E175"/>
  <c r="R174"/>
  <c r="R173"/>
  <c r="R172"/>
  <c r="E172"/>
  <c r="R171"/>
  <c r="R169"/>
  <c r="R168"/>
  <c r="R167"/>
  <c r="R166"/>
  <c r="R165"/>
  <c r="R164"/>
  <c r="Q91"/>
  <c r="Q84"/>
  <c r="Q60"/>
  <c r="U19"/>
  <c r="U18"/>
  <c r="U17"/>
  <c r="U16"/>
  <c r="U15"/>
  <c r="U14"/>
  <c r="U13"/>
  <c r="U12"/>
  <c r="U11"/>
  <c r="U10"/>
  <c r="U9"/>
  <c r="U8"/>
  <c r="U7"/>
  <c r="U6"/>
  <c r="U5"/>
  <c r="F5"/>
  <c r="R176" i="77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7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U19"/>
  <c r="U18"/>
  <c r="U17"/>
  <c r="U16"/>
  <c r="U15"/>
  <c r="U14"/>
  <c r="U13"/>
  <c r="U12"/>
  <c r="Q12"/>
  <c r="U11"/>
  <c r="U10"/>
  <c r="U9"/>
  <c r="U8"/>
  <c r="U7"/>
  <c r="U6"/>
  <c r="U5"/>
  <c r="F5"/>
  <c r="R176" i="76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Q68" s="1"/>
  <c r="P68"/>
  <c r="Q67"/>
  <c r="Q66"/>
  <c r="Q65"/>
  <c r="O64"/>
  <c r="Q64" s="1"/>
  <c r="P64"/>
  <c r="Q63"/>
  <c r="Q62"/>
  <c r="Q61"/>
  <c r="Q60"/>
  <c r="Q59"/>
  <c r="O58"/>
  <c r="Q58" s="1"/>
  <c r="P58"/>
  <c r="Q57"/>
  <c r="Q56"/>
  <c r="Q55"/>
  <c r="Q54"/>
  <c r="Q53"/>
  <c r="Q52"/>
  <c r="P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6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2"/>
  <c r="E176"/>
  <c r="R175"/>
  <c r="E175"/>
  <c r="R174"/>
  <c r="R173"/>
  <c r="R172"/>
  <c r="E172"/>
  <c r="R171"/>
  <c r="R169"/>
  <c r="R168"/>
  <c r="R167"/>
  <c r="E167"/>
  <c r="R166"/>
  <c r="R165"/>
  <c r="R164"/>
  <c r="E153"/>
  <c r="E149"/>
  <c r="E137"/>
  <c r="E133"/>
  <c r="E121"/>
  <c r="E117"/>
  <c r="Q86"/>
  <c r="Q84"/>
  <c r="Q80"/>
  <c r="Q78"/>
  <c r="Q74"/>
  <c r="P68"/>
  <c r="Q67"/>
  <c r="Q62"/>
  <c r="Q60"/>
  <c r="Q57"/>
  <c r="Q56"/>
  <c r="Q48"/>
  <c r="Q47"/>
  <c r="U19"/>
  <c r="U18"/>
  <c r="U17"/>
  <c r="U16"/>
  <c r="U15"/>
  <c r="U14"/>
  <c r="U13"/>
  <c r="U12"/>
  <c r="U11"/>
  <c r="U10"/>
  <c r="U9"/>
  <c r="U8"/>
  <c r="U7"/>
  <c r="U6"/>
  <c r="U5"/>
  <c r="F5"/>
  <c r="R176" i="75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5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4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3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5"/>
  <c r="R175"/>
  <c r="R174"/>
  <c r="E174"/>
  <c r="R173"/>
  <c r="E173"/>
  <c r="R172"/>
  <c r="R171"/>
  <c r="E171"/>
  <c r="R169"/>
  <c r="E169"/>
  <c r="R168"/>
  <c r="E168"/>
  <c r="R167"/>
  <c r="R166"/>
  <c r="R165"/>
  <c r="E165"/>
  <c r="R164"/>
  <c r="E159"/>
  <c r="E158"/>
  <c r="E155"/>
  <c r="E151"/>
  <c r="E150"/>
  <c r="E147"/>
  <c r="E143"/>
  <c r="E142"/>
  <c r="E139"/>
  <c r="E135"/>
  <c r="E134"/>
  <c r="E131"/>
  <c r="E127"/>
  <c r="E126"/>
  <c r="E123"/>
  <c r="E119"/>
  <c r="E118"/>
  <c r="Q90"/>
  <c r="Q84"/>
  <c r="Q75"/>
  <c r="Q66"/>
  <c r="Q60"/>
  <c r="Q54"/>
  <c r="Q48"/>
  <c r="U19"/>
  <c r="U18"/>
  <c r="U17"/>
  <c r="U16"/>
  <c r="U15"/>
  <c r="U14"/>
  <c r="U13"/>
  <c r="U12"/>
  <c r="U11"/>
  <c r="U10"/>
  <c r="U9"/>
  <c r="U8"/>
  <c r="U7"/>
  <c r="U6"/>
  <c r="U5"/>
  <c r="F5"/>
  <c r="R176" i="72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2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1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70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91"/>
  <c r="R175"/>
  <c r="R174"/>
  <c r="R173"/>
  <c r="E173"/>
  <c r="R172"/>
  <c r="R171"/>
  <c r="E171"/>
  <c r="R169"/>
  <c r="R168"/>
  <c r="E168"/>
  <c r="R167"/>
  <c r="E167"/>
  <c r="R166"/>
  <c r="R165"/>
  <c r="R164"/>
  <c r="E157"/>
  <c r="E154"/>
  <c r="E146"/>
  <c r="E142"/>
  <c r="E133"/>
  <c r="E130"/>
  <c r="E118"/>
  <c r="Q88"/>
  <c r="O81"/>
  <c r="O73"/>
  <c r="O64"/>
  <c r="Q62"/>
  <c r="O58"/>
  <c r="Q50"/>
  <c r="U19"/>
  <c r="U18"/>
  <c r="U17"/>
  <c r="U16"/>
  <c r="U15"/>
  <c r="U14"/>
  <c r="U13"/>
  <c r="U12"/>
  <c r="U11"/>
  <c r="U10"/>
  <c r="U9"/>
  <c r="U8"/>
  <c r="U7"/>
  <c r="U6"/>
  <c r="U5"/>
  <c r="F5"/>
  <c r="R176" i="69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8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7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7"/>
  <c r="R175"/>
  <c r="R174"/>
  <c r="R173"/>
  <c r="E173"/>
  <c r="R172"/>
  <c r="R171"/>
  <c r="E171"/>
  <c r="R169"/>
  <c r="R168"/>
  <c r="E168"/>
  <c r="R167"/>
  <c r="E167"/>
  <c r="R166"/>
  <c r="R165"/>
  <c r="R164"/>
  <c r="E159"/>
  <c r="E158"/>
  <c r="E146"/>
  <c r="E142"/>
  <c r="E135"/>
  <c r="E134"/>
  <c r="E130"/>
  <c r="E121"/>
  <c r="E118"/>
  <c r="Q88"/>
  <c r="Q86"/>
  <c r="O81"/>
  <c r="Q79"/>
  <c r="Q78"/>
  <c r="Q67"/>
  <c r="O64"/>
  <c r="Q62"/>
  <c r="Q61"/>
  <c r="Q56"/>
  <c r="O52"/>
  <c r="U19"/>
  <c r="U18"/>
  <c r="U17"/>
  <c r="U16"/>
  <c r="U15"/>
  <c r="U14"/>
  <c r="U13"/>
  <c r="U12"/>
  <c r="U11"/>
  <c r="U10"/>
  <c r="U9"/>
  <c r="U8"/>
  <c r="U7"/>
  <c r="U6"/>
  <c r="U5"/>
  <c r="F5"/>
  <c r="R176" i="66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6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5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8"/>
  <c r="R175"/>
  <c r="E175"/>
  <c r="R174"/>
  <c r="E174"/>
  <c r="R173"/>
  <c r="R172"/>
  <c r="R171"/>
  <c r="R169"/>
  <c r="R168"/>
  <c r="R167"/>
  <c r="R166"/>
  <c r="E166"/>
  <c r="R165"/>
  <c r="R164"/>
  <c r="E164"/>
  <c r="E160"/>
  <c r="E158"/>
  <c r="E157"/>
  <c r="E156"/>
  <c r="E154"/>
  <c r="E153"/>
  <c r="E150"/>
  <c r="E149"/>
  <c r="E146"/>
  <c r="E145"/>
  <c r="E144"/>
  <c r="E142"/>
  <c r="E141"/>
  <c r="E140"/>
  <c r="E138"/>
  <c r="E137"/>
  <c r="E134"/>
  <c r="E133"/>
  <c r="E130"/>
  <c r="E129"/>
  <c r="E128"/>
  <c r="E126"/>
  <c r="E125"/>
  <c r="E124"/>
  <c r="E122"/>
  <c r="E121"/>
  <c r="E118"/>
  <c r="E117"/>
  <c r="Q89"/>
  <c r="Q83"/>
  <c r="Q80"/>
  <c r="Q74"/>
  <c r="Q72"/>
  <c r="Q65"/>
  <c r="Q63"/>
  <c r="Q59"/>
  <c r="O58"/>
  <c r="Q58" s="1"/>
  <c r="Q57"/>
  <c r="Q51"/>
  <c r="Q47"/>
  <c r="U19"/>
  <c r="U18"/>
  <c r="U17"/>
  <c r="U16"/>
  <c r="U15"/>
  <c r="U14"/>
  <c r="U13"/>
  <c r="U12"/>
  <c r="U11"/>
  <c r="U10"/>
  <c r="U9"/>
  <c r="U8"/>
  <c r="U7"/>
  <c r="U6"/>
  <c r="U5"/>
  <c r="F5"/>
  <c r="R176" i="64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4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3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2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1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7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6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5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4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3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2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1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600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599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R176" i="598"/>
  <c r="E176"/>
  <c r="R175"/>
  <c r="E175"/>
  <c r="R174"/>
  <c r="E174"/>
  <c r="R173"/>
  <c r="E173"/>
  <c r="R172"/>
  <c r="E172"/>
  <c r="R171"/>
  <c r="E171"/>
  <c r="R169"/>
  <c r="E169"/>
  <c r="R168"/>
  <c r="E168"/>
  <c r="R167"/>
  <c r="E167"/>
  <c r="R166"/>
  <c r="E166"/>
  <c r="R165"/>
  <c r="E165"/>
  <c r="R164"/>
  <c r="E164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Q91"/>
  <c r="Q90"/>
  <c r="Q89"/>
  <c r="Q88"/>
  <c r="O87"/>
  <c r="P87"/>
  <c r="Q87"/>
  <c r="Q86"/>
  <c r="Q85"/>
  <c r="Q84"/>
  <c r="Q83"/>
  <c r="O81"/>
  <c r="P81"/>
  <c r="Q81"/>
  <c r="Q80"/>
  <c r="Q79"/>
  <c r="Q78"/>
  <c r="O77"/>
  <c r="P77"/>
  <c r="Q77"/>
  <c r="Q76"/>
  <c r="Q75"/>
  <c r="Q74"/>
  <c r="O73"/>
  <c r="P73"/>
  <c r="Q73"/>
  <c r="Q72"/>
  <c r="Q71"/>
  <c r="Q70"/>
  <c r="O68"/>
  <c r="P68"/>
  <c r="Q68"/>
  <c r="Q67"/>
  <c r="Q66"/>
  <c r="Q65"/>
  <c r="O64"/>
  <c r="P64"/>
  <c r="Q64"/>
  <c r="Q63"/>
  <c r="Q62"/>
  <c r="Q61"/>
  <c r="Q60"/>
  <c r="Q59"/>
  <c r="O58"/>
  <c r="P58"/>
  <c r="Q58"/>
  <c r="Q57"/>
  <c r="Q56"/>
  <c r="Q55"/>
  <c r="Q54"/>
  <c r="Q53"/>
  <c r="O52"/>
  <c r="P52"/>
  <c r="Q52"/>
  <c r="Q51"/>
  <c r="Q50"/>
  <c r="Q49"/>
  <c r="Q48"/>
  <c r="Q47"/>
  <c r="J47"/>
  <c r="I47"/>
  <c r="U19"/>
  <c r="U18"/>
  <c r="U17"/>
  <c r="U16"/>
  <c r="U15"/>
  <c r="U14"/>
  <c r="U13"/>
  <c r="U12"/>
  <c r="Q12"/>
  <c r="U11"/>
  <c r="U10"/>
  <c r="U9"/>
  <c r="U8"/>
  <c r="J8"/>
  <c r="U7"/>
  <c r="U6"/>
  <c r="U5"/>
  <c r="F5"/>
  <c r="E4" i="1"/>
  <c r="Q77" i="725" l="1"/>
  <c r="Q64" i="691"/>
  <c r="P52" i="752"/>
  <c r="Q68"/>
  <c r="O64" i="725"/>
  <c r="P58" i="691"/>
  <c r="P64"/>
  <c r="P64" i="667"/>
  <c r="Q64" s="1"/>
  <c r="Q71"/>
  <c r="O68" i="725"/>
  <c r="Q65" i="752"/>
  <c r="P77"/>
  <c r="Q77" s="1"/>
  <c r="Q83"/>
  <c r="Q50" i="779"/>
  <c r="Q57"/>
  <c r="Q62"/>
  <c r="Q70"/>
  <c r="Q76"/>
  <c r="Q79"/>
  <c r="Q86"/>
  <c r="Q89"/>
  <c r="Q58" i="691"/>
  <c r="P64" i="752"/>
  <c r="O52" i="725"/>
  <c r="Q52" s="1"/>
  <c r="Q68" i="648"/>
  <c r="O58" i="667"/>
  <c r="Q81"/>
  <c r="Q47" i="725"/>
  <c r="Q59"/>
  <c r="Q72" i="752"/>
  <c r="J8" i="725"/>
  <c r="Q51" i="779"/>
  <c r="Q49"/>
  <c r="Q56"/>
  <c r="Q54"/>
  <c r="Q63"/>
  <c r="Q61"/>
  <c r="Q66"/>
  <c r="Q72"/>
  <c r="Q75"/>
  <c r="Q80"/>
  <c r="O87"/>
  <c r="Q88"/>
  <c r="Q90"/>
  <c r="Q49" i="752"/>
  <c r="P58"/>
  <c r="O58"/>
  <c r="Q58" s="1"/>
  <c r="Q61"/>
  <c r="Q66"/>
  <c r="O73"/>
  <c r="Q73" s="1"/>
  <c r="P81"/>
  <c r="Q81" s="1"/>
  <c r="P87"/>
  <c r="Q87" s="1"/>
  <c r="Q88"/>
  <c r="Q90"/>
  <c r="I47" i="725"/>
  <c r="J47"/>
  <c r="O58"/>
  <c r="Q58" s="1"/>
  <c r="P58"/>
  <c r="P68"/>
  <c r="O73"/>
  <c r="Q73" s="1"/>
  <c r="O81"/>
  <c r="Q81" s="1"/>
  <c r="O68" i="691"/>
  <c r="P73"/>
  <c r="Q73" s="1"/>
  <c r="O77"/>
  <c r="P52" i="667"/>
  <c r="O68"/>
  <c r="O77"/>
  <c r="J47" i="648"/>
  <c r="Q12"/>
  <c r="O52"/>
  <c r="P52"/>
  <c r="O64"/>
  <c r="Q64" s="1"/>
  <c r="O77"/>
  <c r="Q77" s="1"/>
  <c r="O87"/>
  <c r="Q87" s="1"/>
  <c r="J8" i="667"/>
  <c r="Q12"/>
  <c r="J47"/>
  <c r="I47"/>
  <c r="Q12" i="752"/>
  <c r="J8"/>
  <c r="J47"/>
  <c r="I47"/>
  <c r="J47" i="691"/>
  <c r="I47"/>
  <c r="Q12"/>
  <c r="J8"/>
  <c r="Q81"/>
  <c r="Q52" i="667"/>
  <c r="Q68" i="725"/>
  <c r="Q77" i="691"/>
  <c r="Q64" i="725"/>
  <c r="O81" i="648"/>
  <c r="Q81" s="1"/>
  <c r="Q49" i="667"/>
  <c r="P58"/>
  <c r="Q58" s="1"/>
  <c r="P73"/>
  <c r="Q73" s="1"/>
  <c r="O87"/>
  <c r="Q87" s="1"/>
  <c r="P52" i="691"/>
  <c r="Q52" s="1"/>
  <c r="P81"/>
  <c r="O87"/>
  <c r="Q87" s="1"/>
  <c r="O64" i="752"/>
  <c r="Q64" s="1"/>
  <c r="Q79"/>
  <c r="Q48" i="648"/>
  <c r="Q60"/>
  <c r="Q66"/>
  <c r="Q75"/>
  <c r="Q84"/>
  <c r="Q65" i="667"/>
  <c r="P68"/>
  <c r="Q68" s="1"/>
  <c r="Q74"/>
  <c r="P77"/>
  <c r="Q65" i="691"/>
  <c r="P68"/>
  <c r="Q68" s="1"/>
  <c r="Q72"/>
  <c r="Q74"/>
  <c r="P77"/>
  <c r="Q70" i="725"/>
  <c r="Q78"/>
  <c r="O87"/>
  <c r="Q87" s="1"/>
  <c r="P52" i="779"/>
  <c r="O64"/>
  <c r="P64"/>
  <c r="Q64" s="1"/>
  <c r="P73"/>
  <c r="O81"/>
  <c r="O73" i="648"/>
  <c r="Q73" s="1"/>
  <c r="Q53" i="725"/>
  <c r="O52" i="752"/>
  <c r="Q52" s="1"/>
  <c r="Q84" i="667"/>
  <c r="Q84" i="691"/>
  <c r="Q71" i="725"/>
  <c r="Q79"/>
  <c r="P58" i="779"/>
  <c r="P77"/>
  <c r="O73"/>
  <c r="P81"/>
  <c r="Q81" s="1"/>
  <c r="Q53"/>
  <c r="O77"/>
  <c r="Q83"/>
  <c r="P68"/>
  <c r="P87"/>
  <c r="Q87" s="1"/>
  <c r="Q48"/>
  <c r="Q55"/>
  <c r="Q67"/>
  <c r="O68"/>
  <c r="Q59"/>
  <c r="O58"/>
  <c r="O52"/>
  <c r="Q52" s="1"/>
  <c r="Q47"/>
  <c r="Q77"/>
  <c r="Q85"/>
  <c r="Q65"/>
  <c r="Q74"/>
  <c r="Q12"/>
  <c r="J47"/>
  <c r="I47"/>
  <c r="J8"/>
  <c r="Q77" i="667" l="1"/>
  <c r="Q52" i="648"/>
  <c r="Q58" i="779"/>
  <c r="Q73"/>
  <c r="Q68"/>
</calcChain>
</file>

<file path=xl/sharedStrings.xml><?xml version="1.0" encoding="utf-8"?>
<sst xmlns="http://schemas.openxmlformats.org/spreadsheetml/2006/main" count="67628" uniqueCount="513">
  <si>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</si>
  <si>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</si>
  <si>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</si>
  <si>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</si>
  <si>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</si>
  <si>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</si>
  <si>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</si>
  <si>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</si>
  <si>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</si>
  <si>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</si>
  <si>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</si>
  <si>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</si>
  <si>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</si>
  <si>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</si>
  <si>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</si>
  <si>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</si>
  <si>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</si>
  <si>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</si>
  <si>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</si>
  <si>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</si>
  <si>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</si>
  <si>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</si>
  <si>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</si>
  <si>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</si>
  <si>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</si>
  <si>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</si>
  <si>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</si>
  <si>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</si>
  <si>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</si>
  <si>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</si>
  <si>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</si>
  <si>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October</t>
  </si>
  <si>
    <t>November</t>
  </si>
  <si>
    <t>A. ANC/PMTCT</t>
  </si>
  <si>
    <t>TOTAL</t>
  </si>
  <si>
    <t>B. Maternity and Delivery</t>
  </si>
  <si>
    <t>Total</t>
  </si>
  <si>
    <t>December</t>
  </si>
  <si>
    <t>No. of ANC clients</t>
  </si>
  <si>
    <t>New</t>
  </si>
  <si>
    <t>Normal delivery</t>
  </si>
  <si>
    <t>January</t>
  </si>
  <si>
    <t>Re-visits</t>
  </si>
  <si>
    <t>Caesarean Sections</t>
  </si>
  <si>
    <t>February</t>
  </si>
  <si>
    <t>No. of Clients given IPT (1st Dose)</t>
  </si>
  <si>
    <t>Breech Delivery</t>
  </si>
  <si>
    <t>March</t>
  </si>
  <si>
    <t>No. of Clients given IPT (2nd Dose)</t>
  </si>
  <si>
    <t>Assisted Vaginal Delivery</t>
  </si>
  <si>
    <t>April</t>
  </si>
  <si>
    <t>No. of Clients with HB &lt; 11 g/dl</t>
  </si>
  <si>
    <t>TOTAL DELIVERIES</t>
  </si>
  <si>
    <t>May</t>
  </si>
  <si>
    <t>No. of Clients completed 4 Antenatal visits</t>
  </si>
  <si>
    <t>Live Births</t>
  </si>
  <si>
    <t>June</t>
  </si>
  <si>
    <t>No. of LLITNs distributed to under 1 year</t>
  </si>
  <si>
    <t>Fresh still births</t>
  </si>
  <si>
    <t>July</t>
  </si>
  <si>
    <t>No. of LLITNs distributed to ANC clients</t>
  </si>
  <si>
    <t>Macerated still births</t>
  </si>
  <si>
    <t>August</t>
  </si>
  <si>
    <t>No. of clients</t>
  </si>
  <si>
    <t>Tested for syphilis</t>
  </si>
  <si>
    <t>Birth with deformities</t>
  </si>
  <si>
    <t>September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</si>
  <si>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</si>
  <si>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</si>
  <si>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</si>
  <si>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</si>
  <si>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</si>
  <si>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</si>
  <si>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</si>
  <si>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</si>
  <si>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</si>
  <si>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</si>
  <si>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</si>
  <si>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</si>
  <si>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</si>
  <si>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</si>
  <si>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</si>
  <si>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</si>
  <si>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</si>
  <si>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</si>
  <si>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</si>
  <si>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</si>
  <si>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</si>
  <si>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</si>
  <si>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</si>
  <si>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</si>
  <si>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</si>
  <si>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</si>
  <si>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</si>
  <si>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</si>
  <si>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</si>
  <si>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</si>
  <si>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</si>
  <si>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</si>
  <si>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</si>
  <si>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</si>
  <si>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</si>
  <si>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</si>
  <si>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</si>
  <si>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</si>
  <si>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</si>
  <si>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</si>
  <si>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</si>
  <si>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</si>
  <si>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</si>
  <si>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</si>
  <si>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</si>
  <si>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</si>
  <si>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</si>
  <si>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</si>
  <si>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</si>
  <si>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</si>
  <si>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</si>
  <si>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</si>
  <si>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</si>
  <si>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</si>
  <si>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</si>
  <si>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</si>
  <si>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</si>
  <si>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</si>
  <si>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</si>
  <si>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</si>
  <si>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</si>
  <si>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</si>
  <si>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</si>
  <si>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</si>
  <si>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</si>
  <si>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</si>
  <si>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</si>
  <si>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</si>
  <si>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</si>
  <si>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</si>
  <si>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</si>
  <si>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</si>
  <si>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</si>
  <si>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</si>
  <si>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</si>
  <si>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</si>
  <si>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</si>
  <si>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</si>
  <si>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</si>
  <si>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</si>
  <si>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</si>
  <si>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</si>
  <si>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</si>
  <si>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</si>
  <si>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</si>
  <si>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</si>
  <si>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</si>
  <si>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</si>
  <si>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</si>
  <si>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</si>
  <si>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</si>
  <si>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</si>
  <si>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</si>
  <si>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</si>
  <si>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</si>
  <si>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</si>
  <si>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</si>
  <si>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</si>
  <si>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</si>
  <si>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</si>
  <si>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</si>
  <si>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</si>
  <si>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</si>
  <si>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</si>
  <si>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</si>
  <si>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</si>
  <si>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</si>
  <si>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</si>
  <si>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</si>
  <si>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</si>
  <si>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</si>
  <si>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</si>
  <si>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</si>
  <si>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</si>
  <si>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</si>
  <si>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</si>
  <si>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</si>
  <si>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</si>
  <si>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</si>
  <si>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</si>
  <si>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</si>
  <si>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</si>
  <si>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</si>
  <si>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</si>
  <si>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</si>
  <si>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</si>
  <si>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</si>
  <si>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</si>
  <si>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</si>
  <si>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</si>
  <si>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</si>
  <si>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</si>
  <si>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</si>
  <si>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</si>
  <si>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</si>
  <si>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</si>
  <si>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</si>
  <si>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</si>
  <si>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</si>
  <si>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</si>
  <si>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</si>
  <si>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</si>
  <si>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</si>
  <si>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</si>
  <si>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</si>
  <si>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</si>
  <si>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</si>
  <si>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</si>
  <si>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</si>
  <si>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</si>
  <si>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</si>
  <si>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</si>
  <si>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</si>
  <si>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</si>
  <si>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</si>
  <si>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</si>
  <si>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</si>
  <si>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</si>
  <si>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</si>
  <si>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</si>
  <si>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</si>
  <si>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</si>
  <si>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</si>
  <si>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</si>
  <si>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</si>
  <si>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</si>
  <si>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</si>
  <si>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</si>
  <si>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</si>
  <si>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</si>
  <si>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</si>
  <si>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</si>
  <si>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</si>
  <si>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</si>
  <si>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</si>
  <si>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</si>
  <si>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</si>
  <si>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</si>
  <si>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</si>
  <si>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</si>
  <si>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</si>
  <si>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</si>
  <si>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</si>
  <si>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</si>
  <si>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</si>
  <si>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</si>
  <si>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</si>
  <si>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</si>
  <si>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</si>
  <si>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</si>
  <si>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</si>
  <si>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</si>
  <si>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</si>
  <si>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</si>
  <si>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</si>
  <si>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</si>
  <si>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</si>
  <si>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</si>
  <si>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</si>
  <si>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</si>
  <si>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</si>
  <si>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</si>
  <si>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</si>
  <si>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</si>
  <si>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</si>
  <si>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</si>
  <si>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</si>
  <si>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</si>
  <si>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</si>
  <si>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</si>
  <si>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</si>
  <si>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</si>
  <si>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</si>
  <si>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</si>
  <si>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</si>
  <si>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</si>
  <si>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</si>
  <si>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</si>
  <si>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</si>
  <si>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</si>
  <si>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</si>
  <si>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</si>
  <si>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</si>
  <si>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</si>
  <si>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</si>
  <si>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</si>
  <si>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</si>
  <si>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</si>
  <si>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</si>
  <si>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</si>
  <si>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</si>
  <si>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</si>
  <si>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</si>
  <si>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</si>
  <si>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</si>
  <si>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</si>
  <si>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Rambo</t>
  </si>
  <si>
    <t>AAR Health care-Kisumu</t>
  </si>
  <si>
    <t>Aga Khan Hospital (Kisumu)</t>
  </si>
  <si>
    <t>Anza Mapema Clinic</t>
  </si>
  <si>
    <t>AP Disp (Kisumu East)</t>
  </si>
  <si>
    <t>Avenue Health Care Clinic</t>
  </si>
  <si>
    <t>Avenue Hospital Kisumu</t>
  </si>
  <si>
    <t>Carwash Community Clinic</t>
  </si>
  <si>
    <t>Central Clinic (Kisumu East)</t>
  </si>
  <si>
    <t>Dunga Disp</t>
  </si>
  <si>
    <t>Dunga Nursing Home</t>
  </si>
  <si>
    <t>Elim Family Community Care</t>
  </si>
  <si>
    <t>FHOK Disp</t>
  </si>
  <si>
    <t>Gods Will Medical Clinic</t>
  </si>
  <si>
    <t>Guru Nanak Disp</t>
  </si>
  <si>
    <t>Interfelk Medical Center</t>
  </si>
  <si>
    <t>Jalaram Nursing Home</t>
  </si>
  <si>
    <t>JOOTRH</t>
  </si>
  <si>
    <t>Keeping Alive Societys Hope</t>
  </si>
  <si>
    <t>Kisumu Cnty Bynd Zero Mob Clinc</t>
  </si>
  <si>
    <t>Kisumu County Hospital</t>
  </si>
  <si>
    <t>Kisumu Reg Blood Transfusion  C</t>
  </si>
  <si>
    <t>Kowino Disp</t>
  </si>
  <si>
    <t>Lumumba  Sub-County Hospital</t>
  </si>
  <si>
    <t>LVCT Health -Kisumu</t>
  </si>
  <si>
    <t>Mamboleo Medical Clinic</t>
  </si>
  <si>
    <t>Manyatta Community Med Clinic</t>
  </si>
  <si>
    <t>Marie Stopes Nursing Home Ksm</t>
  </si>
  <si>
    <t>Maseno University(Ksm Twn Camp)</t>
  </si>
  <si>
    <t>Meridian Medical Clinic</t>
  </si>
  <si>
    <t>Milimani Hospital</t>
  </si>
  <si>
    <t>Mosque Disp</t>
  </si>
  <si>
    <t>Mtc Clinic (Kisumu)</t>
  </si>
  <si>
    <t>Mv Patel Medical Clinic</t>
  </si>
  <si>
    <t>Nightingale Medical Centre</t>
  </si>
  <si>
    <t>Nyalenda HC</t>
  </si>
  <si>
    <t>Nyaweri Deaf VCT</t>
  </si>
  <si>
    <t>Pand Pieri Community HC</t>
  </si>
  <si>
    <t>Railways Disp (Kisumu)</t>
  </si>
  <si>
    <t>Sayyid Aysha Disp</t>
  </si>
  <si>
    <t>St Jude's Clinic</t>
  </si>
  <si>
    <t>St Luke's Hospital</t>
  </si>
  <si>
    <t>St Vincent Clinic (Kisumu East)</t>
  </si>
  <si>
    <t>St. monica Town Clinic</t>
  </si>
  <si>
    <t>St.Lydia Okore Disp</t>
  </si>
  <si>
    <t>Star Maternity &amp; Nursing Home</t>
  </si>
  <si>
    <t>Town Hall Disp</t>
  </si>
  <si>
    <t>Tumaini Dice Disp</t>
  </si>
  <si>
    <t>Tuungane Youth C (Kisumu East)</t>
  </si>
  <si>
    <t>Tuungane Youth Transition C</t>
  </si>
  <si>
    <t>Victoria Sub District Hospital</t>
  </si>
  <si>
    <t>Kisumu Central Summary</t>
  </si>
  <si>
    <t>Abundant Life Clinic</t>
  </si>
  <si>
    <t>Chiga Dispensary</t>
  </si>
  <si>
    <t>Disciples of Mercy Clinic</t>
  </si>
  <si>
    <t>Gita Sub County Hospital</t>
  </si>
  <si>
    <t>GK Prisons Dispensary (Kibos)</t>
  </si>
  <si>
    <t>Got Nyabondo Dispensary</t>
  </si>
  <si>
    <t>Kibos Sugar Research Disp</t>
  </si>
  <si>
    <t>K-Met Medical Clinic</t>
  </si>
  <si>
    <t>Kotunga Dispensary</t>
  </si>
  <si>
    <t>Kuoyo Dispensary</t>
  </si>
  <si>
    <t>Migosi Sub County Hospital</t>
  </si>
  <si>
    <t>Nyalunya Dispensary</t>
  </si>
  <si>
    <t>Olps Clinic</t>
  </si>
  <si>
    <t>Orongo Dispensary</t>
  </si>
  <si>
    <t>Simba Opepo Dispensary</t>
  </si>
  <si>
    <t>St Consolata Clinic</t>
  </si>
  <si>
    <t>St Elizabeth Chiga Mission Hosp</t>
  </si>
  <si>
    <t>St Monica Mission Hospital</t>
  </si>
  <si>
    <t>Kisumu East Summary</t>
  </si>
  <si>
    <t>Airport Dispensary (Kisumu)</t>
  </si>
  <si>
    <t>Chulaimbo County Hospital</t>
  </si>
  <si>
    <t>Dago kokore Health Centre</t>
  </si>
  <si>
    <t>Kemri Medical Clinic</t>
  </si>
  <si>
    <t>Kisumu Internat Airport Disp</t>
  </si>
  <si>
    <t>Kodiaga Prison Health Centre</t>
  </si>
  <si>
    <t>Lwala Kadawa Health Centre</t>
  </si>
  <si>
    <t>Mainga Health Centre</t>
  </si>
  <si>
    <t>Maseno Mission Hospital</t>
  </si>
  <si>
    <t>Maseno University Health Centre</t>
  </si>
  <si>
    <t>Mbaka Oromo Health Centre</t>
  </si>
  <si>
    <t>Melkasons Medical Clinic</t>
  </si>
  <si>
    <t>Nyahera Sub District Hospital</t>
  </si>
  <si>
    <t>Ober Kamoth Sub County Hosp</t>
  </si>
  <si>
    <t>Ojola Health Centre</t>
  </si>
  <si>
    <t>Port Florence Hospital</t>
  </si>
  <si>
    <t>Riat Dispensary</t>
  </si>
  <si>
    <t>Rota Health Centre</t>
  </si>
  <si>
    <t>Siriba Dispensary</t>
  </si>
  <si>
    <t>SOS Child Med Clinic (Kisumu)</t>
  </si>
  <si>
    <t>St Mark's Lela Health Centre</t>
  </si>
  <si>
    <t>Sunga Dispensary</t>
  </si>
  <si>
    <t>Usoma Health Centre</t>
  </si>
  <si>
    <t>Kisumu West Summary</t>
  </si>
  <si>
    <t>Agro Chemical</t>
  </si>
  <si>
    <t>Chemelil GOK HC</t>
  </si>
  <si>
    <t>Chemelil Sugar HC</t>
  </si>
  <si>
    <t>Jaber Dispensary</t>
  </si>
  <si>
    <t>Kandege Health Center</t>
  </si>
  <si>
    <t>Kasongo Dispensary</t>
  </si>
  <si>
    <t>Kibigori Dispensary</t>
  </si>
  <si>
    <t>Koru Dispensary</t>
  </si>
  <si>
    <t>Koru Mission Health Centre</t>
  </si>
  <si>
    <t>Makindu Dispensary</t>
  </si>
  <si>
    <t>Mama Plister Blair HC</t>
  </si>
  <si>
    <t>Mashambani Dispensary</t>
  </si>
  <si>
    <t>Masogo Sub County Hosp</t>
  </si>
  <si>
    <t>Migere Dispensary</t>
  </si>
  <si>
    <t>Milenye Dispensary</t>
  </si>
  <si>
    <t>Miranga Dispensary</t>
  </si>
  <si>
    <t>Miwani Dispensary</t>
  </si>
  <si>
    <t>Mnara Dispensary</t>
  </si>
  <si>
    <t>Muhoroni County  Hospital</t>
  </si>
  <si>
    <t>Muhoroni Sug Co(Musco) Disp</t>
  </si>
  <si>
    <t>Nehemiah International Disp</t>
  </si>
  <si>
    <t>Nyakunguru Dispensary</t>
  </si>
  <si>
    <t>Nyang'oma Sub County Hosp</t>
  </si>
  <si>
    <t>Nyangore Dispensary</t>
  </si>
  <si>
    <t>Obumba Dispensary</t>
  </si>
  <si>
    <t>Ogen Health Center</t>
  </si>
  <si>
    <t>Ogra Health Centre</t>
  </si>
  <si>
    <t>Rachar Sugar Belt Hosp</t>
  </si>
  <si>
    <t>Ramula Dispensary</t>
  </si>
  <si>
    <t>St Vincents De Paul HC</t>
  </si>
  <si>
    <t>Tamu Health Centre</t>
  </si>
  <si>
    <t>Tumaini Dice</t>
  </si>
  <si>
    <t>Yago Community Dispensary</t>
  </si>
  <si>
    <t>Muhoroni Summary</t>
  </si>
  <si>
    <t>Cherwa Dispensary</t>
  </si>
  <si>
    <t>Gari Dispensary</t>
  </si>
  <si>
    <t>Kandaria Medical Centre</t>
  </si>
  <si>
    <t>Katito Sub County Hospital</t>
  </si>
  <si>
    <t>Kengen Clinic</t>
  </si>
  <si>
    <t>Kibogo Dispensary</t>
  </si>
  <si>
    <t>Kusa Health Centre</t>
  </si>
  <si>
    <t>Nyabola CDF Dispensary</t>
  </si>
  <si>
    <t>Nyabondo Mission Hospital</t>
  </si>
  <si>
    <t>Nyabondo Rehabilitation Centre</t>
  </si>
  <si>
    <t>Nyakach (AIC) Dispensary</t>
  </si>
  <si>
    <t>Nyakach County Hospital</t>
  </si>
  <si>
    <t>Nyamarimba Sub County Hosp</t>
  </si>
  <si>
    <t>Oboch Dispensary</t>
  </si>
  <si>
    <t>Onyuongo Dispensary</t>
  </si>
  <si>
    <t>Pedo Dispensary</t>
  </si>
  <si>
    <t>Radienya Dispensary</t>
  </si>
  <si>
    <t>Rae Dispensary</t>
  </si>
  <si>
    <t>Rang'ul Dispensary</t>
  </si>
  <si>
    <t>Sango Rota Dispensary</t>
  </si>
  <si>
    <t>Sigoti Health Centre</t>
  </si>
  <si>
    <t>Sondu Health Centre</t>
  </si>
  <si>
    <t>St Clare Bolo HC</t>
  </si>
  <si>
    <t>St Jane Nursing Home</t>
  </si>
  <si>
    <t>Nyakach Summary</t>
  </si>
  <si>
    <t>Absalom Wangulu Dispensary</t>
  </si>
  <si>
    <t>Ahero County Hospital</t>
  </si>
  <si>
    <t>Awasi Mission Health Center</t>
  </si>
  <si>
    <t>Boya Nursing Home</t>
  </si>
  <si>
    <t>Bunde Dispensary</t>
  </si>
  <si>
    <t>Holo Dispensary</t>
  </si>
  <si>
    <t>Hongo Ogosa Health Center</t>
  </si>
  <si>
    <t>Impact Res-Tuungane Nyando</t>
  </si>
  <si>
    <t>Kadhiambo Dispensary</t>
  </si>
  <si>
    <t>Kadinda Health Centre</t>
  </si>
  <si>
    <t>Kanyagwal Dispensary</t>
  </si>
  <si>
    <t>Katolo-Manyatta Dispensary</t>
  </si>
  <si>
    <t>Kinasia Dispensary</t>
  </si>
  <si>
    <t>Kochieng Health Centre</t>
  </si>
  <si>
    <t>Koduol Reru Dispensary</t>
  </si>
  <si>
    <t>Komwaga Health Center</t>
  </si>
  <si>
    <t>Magina Health Center</t>
  </si>
  <si>
    <t>Nyakongo Dispensary</t>
  </si>
  <si>
    <t>Nyangande Health Center</t>
  </si>
  <si>
    <t>Okana Dispensary</t>
  </si>
  <si>
    <t>Olasi Dispensary (Nyando)</t>
  </si>
  <si>
    <t>Oren Health Centre</t>
  </si>
  <si>
    <t>Rabuor Sub County Hospital</t>
  </si>
  <si>
    <t>The Hope Medical Centre-Awasi</t>
  </si>
  <si>
    <t>Umbrella Health Clinic</t>
  </si>
  <si>
    <t>Wanganga Health Centre</t>
  </si>
  <si>
    <t>Nyando Summary</t>
  </si>
  <si>
    <t>Kisumu Summary</t>
  </si>
  <si>
    <t>Admin</t>
  </si>
  <si>
    <t>Andingo Opanga Disp</t>
  </si>
  <si>
    <t>Bonde Dispensary</t>
  </si>
  <si>
    <t>o</t>
  </si>
  <si>
    <t>0</t>
  </si>
  <si>
    <t>11</t>
  </si>
  <si>
    <t>2</t>
  </si>
  <si>
    <t>1</t>
  </si>
  <si>
    <t>5</t>
  </si>
  <si>
    <t>34</t>
  </si>
  <si>
    <t>6</t>
  </si>
  <si>
    <t>10</t>
  </si>
  <si>
    <t>24</t>
  </si>
  <si>
    <t>12</t>
  </si>
  <si>
    <t>0-</t>
  </si>
  <si>
    <t>0'</t>
  </si>
  <si>
    <t>36</t>
  </si>
  <si>
    <t>7</t>
  </si>
  <si>
    <t>3</t>
  </si>
  <si>
    <t>9</t>
  </si>
  <si>
    <t>14</t>
  </si>
  <si>
    <t>4</t>
  </si>
  <si>
    <t>18</t>
  </si>
  <si>
    <t>25</t>
  </si>
  <si>
    <t>8</t>
  </si>
  <si>
    <t>21</t>
  </si>
  <si>
    <t>27</t>
  </si>
  <si>
    <t>48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</si>
</sst>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283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0" fillId="6" borderId="3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  <protection locked="0"/>
    </xf>
    <xf numFmtId="0" fontId="8" fillId="0" borderId="4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left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8" fillId="0" borderId="0" xfId="0" applyFont="1" applyBorder="1" applyAlignment="1" applyProtection="1">
      <alignment wrapText="1"/>
      <protection locked="0"/>
    </xf>
    <xf numFmtId="0" fontId="8" fillId="0" borderId="8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  <protection locked="0"/>
    </xf>
    <xf numFmtId="0" fontId="8" fillId="0" borderId="9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/>
      <protection locked="0"/>
    </xf>
    <xf numFmtId="0" fontId="8" fillId="0" borderId="0" xfId="0" applyFont="1" applyBorder="1" applyProtection="1">
      <protection locked="0"/>
    </xf>
    <xf numFmtId="0" fontId="7" fillId="0" borderId="3" xfId="0" applyFont="1" applyBorder="1" applyProtection="1">
      <protection locked="0"/>
    </xf>
    <xf numFmtId="0" fontId="0" fillId="0" borderId="3" xfId="0" applyBorder="1" applyProtection="1">
      <protection locked="0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4" xfId="0" applyFont="1" applyBorder="1" applyAlignment="1" applyProtection="1">
      <alignment horizontal="center" vertical="center"/>
      <protection locked="0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left"/>
    </xf>
    <xf numFmtId="0" fontId="8" fillId="10" borderId="25" xfId="0" applyFont="1" applyFill="1" applyBorder="1" applyAlignment="1" applyProtection="1">
      <alignment horizontal="center" vertical="center"/>
      <protection locked="0"/>
    </xf>
    <xf numFmtId="0" fontId="8" fillId="10" borderId="3" xfId="0" applyFont="1" applyFill="1" applyBorder="1" applyAlignment="1" applyProtection="1">
      <alignment horizontal="center" vertical="center"/>
      <protection locked="0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</xf>
    <xf numFmtId="0" fontId="9" fillId="0" borderId="3" xfId="0" applyFont="1" applyBorder="1" applyAlignment="1" applyProtection="1">
      <alignment horizontal="center" vertical="center"/>
    </xf>
    <xf numFmtId="0" fontId="8" fillId="10" borderId="3" xfId="0" applyFont="1" applyFill="1" applyBorder="1" applyAlignment="1" applyProtection="1">
      <alignment horizontal="left"/>
    </xf>
    <xf numFmtId="0" fontId="8" fillId="10" borderId="3" xfId="0" applyFont="1" applyFill="1" applyBorder="1" applyAlignment="1" applyProtection="1">
      <alignment horizontal="left"/>
      <protection locked="0"/>
    </xf>
    <xf numFmtId="0" fontId="9" fillId="0" borderId="25" xfId="0" applyFont="1" applyBorder="1" applyAlignment="1" applyProtection="1">
      <alignment horizontal="center" vertical="center"/>
    </xf>
    <xf numFmtId="0" fontId="9" fillId="0" borderId="3" xfId="0" applyFont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8" fillId="13" borderId="3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  <protection locked="0"/>
    </xf>
    <xf numFmtId="0" fontId="9" fillId="11" borderId="3" xfId="0" applyFont="1" applyFill="1" applyBorder="1" applyAlignment="1" applyProtection="1">
      <alignment horizontal="center" vertical="center"/>
      <protection locked="0"/>
    </xf>
    <xf numFmtId="0" fontId="9" fillId="11" borderId="25" xfId="0" applyFont="1" applyFill="1" applyBorder="1" applyAlignment="1" applyProtection="1">
      <alignment horizontal="center" vertical="center"/>
      <protection locked="0"/>
    </xf>
    <xf numFmtId="0" fontId="9" fillId="11" borderId="3" xfId="0" applyFont="1" applyFill="1" applyBorder="1" applyAlignment="1" applyProtection="1">
      <alignment horizontal="left"/>
    </xf>
    <xf numFmtId="0" fontId="8" fillId="13" borderId="3" xfId="0" applyFont="1" applyFill="1" applyBorder="1" applyAlignment="1" applyProtection="1">
      <alignment horizontal="left"/>
      <protection locked="0"/>
    </xf>
    <xf numFmtId="0" fontId="9" fillId="0" borderId="3" xfId="0" applyFont="1" applyBorder="1" applyAlignment="1" applyProtection="1">
      <alignment vertical="center"/>
      <protection locked="0"/>
    </xf>
    <xf numFmtId="0" fontId="8" fillId="0" borderId="17" xfId="0" applyFont="1" applyBorder="1" applyAlignment="1" applyProtection="1">
      <protection locked="0"/>
    </xf>
    <xf numFmtId="0" fontId="8" fillId="10" borderId="3" xfId="0" applyFont="1" applyFill="1" applyBorder="1" applyAlignment="1" applyProtection="1">
      <alignment vertical="center"/>
      <protection locked="0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10" borderId="25" xfId="0" applyFont="1" applyFill="1" applyBorder="1" applyAlignment="1" applyProtection="1">
      <alignment vertical="center"/>
      <protection locked="0"/>
    </xf>
    <xf numFmtId="0" fontId="8" fillId="0" borderId="32" xfId="0" applyFont="1" applyBorder="1" applyAlignment="1" applyProtection="1">
      <alignment horizontal="left"/>
      <protection locked="0"/>
    </xf>
    <xf numFmtId="0" fontId="8" fillId="0" borderId="33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vertical="center"/>
      <protection locked="0"/>
    </xf>
    <xf numFmtId="0" fontId="8" fillId="0" borderId="0" xfId="0" applyFont="1" applyAlignment="1" applyProtection="1">
      <alignment horizontal="left"/>
      <protection locked="0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37" xfId="0" applyFont="1" applyBorder="1" applyAlignment="1" applyProtection="1">
      <protection locked="0"/>
    </xf>
    <xf numFmtId="0" fontId="9" fillId="0" borderId="7" xfId="0" applyFont="1" applyBorder="1" applyAlignment="1" applyProtection="1"/>
    <xf numFmtId="0" fontId="9" fillId="0" borderId="0" xfId="0" applyFont="1" applyBorder="1" applyAlignment="1" applyProtection="1">
      <protection locked="0"/>
    </xf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>
      <protection locked="0"/>
    </xf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protection locked="0"/>
    </xf>
    <xf numFmtId="0" fontId="11" fillId="0" borderId="0" xfId="0" applyFont="1" applyBorder="1" applyProtection="1">
      <protection locked="0"/>
    </xf>
    <xf numFmtId="0" fontId="10" fillId="10" borderId="15" xfId="0" applyFont="1" applyFill="1" applyBorder="1" applyAlignment="1" applyProtection="1">
      <alignment horizontal="center" vertical="center" wrapText="1"/>
      <protection locked="0"/>
    </xf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1" fillId="10" borderId="3" xfId="0" applyFont="1" applyFill="1" applyBorder="1" applyAlignment="1" applyProtection="1">
      <alignment horizontal="center" vertical="center"/>
      <protection locked="0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left" wrapText="1"/>
      <protection locked="0"/>
    </xf>
    <xf numFmtId="49" fontId="10" fillId="0" borderId="0" xfId="0" applyNumberFormat="1" applyFont="1" applyBorder="1" applyAlignment="1" applyProtection="1">
      <alignment horizontal="center" vertical="center"/>
      <protection locked="0"/>
    </xf>
    <xf numFmtId="49" fontId="10" fillId="10" borderId="3" xfId="0" applyNumberFormat="1" applyFont="1" applyFill="1" applyBorder="1" applyAlignment="1" applyProtection="1">
      <alignment horizontal="center" vertical="center"/>
      <protection locked="0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49" fontId="10" fillId="0" borderId="0" xfId="0" applyNumberFormat="1" applyFont="1" applyFill="1" applyBorder="1" applyAlignment="1" applyProtection="1">
      <alignment horizontal="left" vertical="center"/>
      <protection locked="0"/>
    </xf>
    <xf numFmtId="49" fontId="10" fillId="0" borderId="0" xfId="0" applyNumberFormat="1" applyFont="1" applyFill="1" applyBorder="1" applyAlignment="1" applyProtection="1">
      <alignment horizontal="center" vertical="center"/>
      <protection locked="0"/>
    </xf>
    <xf numFmtId="0" fontId="11" fillId="10" borderId="44" xfId="0" applyFont="1" applyFill="1" applyBorder="1" applyAlignment="1" applyProtection="1">
      <alignment horizontal="center" vertical="center"/>
      <protection locked="0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wrapText="1"/>
      <protection locked="0"/>
    </xf>
    <xf numFmtId="0" fontId="10" fillId="0" borderId="9" xfId="0" applyFont="1" applyBorder="1" applyAlignment="1" applyProtection="1">
      <alignment wrapText="1"/>
      <protection locked="0"/>
    </xf>
    <xf numFmtId="0" fontId="10" fillId="15" borderId="47" xfId="0" applyFont="1" applyFill="1" applyBorder="1" applyAlignment="1" applyProtection="1">
      <alignment horizontal="left"/>
      <protection locked="0"/>
    </xf>
    <xf numFmtId="0" fontId="10" fillId="15" borderId="48" xfId="0" applyFont="1" applyFill="1" applyBorder="1" applyAlignment="1" applyProtection="1">
      <alignment horizontal="left"/>
    </xf>
    <xf numFmtId="0" fontId="10" fillId="10" borderId="3" xfId="0" applyFont="1" applyFill="1" applyBorder="1" applyAlignment="1" applyProtection="1">
      <alignment horizontal="center" vertical="center" wrapText="1"/>
      <protection locked="0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  <protection locked="0"/>
    </xf>
    <xf numFmtId="49" fontId="10" fillId="16" borderId="51" xfId="0" applyNumberFormat="1" applyFont="1" applyFill="1" applyBorder="1" applyAlignment="1" applyProtection="1">
      <alignment horizontal="left" wrapText="1"/>
    </xf>
    <xf numFmtId="0" fontId="11" fillId="10" borderId="63" xfId="0" applyFont="1" applyFill="1" applyBorder="1" applyAlignment="1" applyProtection="1">
      <alignment horizontal="center" vertical="center"/>
      <protection locked="0"/>
    </xf>
    <xf numFmtId="0" fontId="10" fillId="12" borderId="41" xfId="0" applyFont="1" applyFill="1" applyBorder="1" applyAlignment="1" applyProtection="1">
      <alignment horizontal="center" vertical="center"/>
    </xf>
    <xf numFmtId="0" fontId="11" fillId="10" borderId="34" xfId="0" applyFont="1" applyFill="1" applyBorder="1" applyAlignment="1" applyProtection="1">
      <alignment horizontal="center" vertical="center"/>
      <protection locked="0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wrapText="1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17" xfId="0" applyFont="1" applyBorder="1" applyAlignment="1" applyProtection="1">
      <alignment horizontal="left"/>
      <protection locked="0"/>
    </xf>
    <xf numFmtId="0" fontId="8" fillId="0" borderId="25" xfId="0" applyFont="1" applyBorder="1" applyAlignment="1" applyProtection="1">
      <alignment horizontal="left"/>
      <protection locked="0"/>
    </xf>
    <xf numFmtId="0" fontId="8" fillId="10" borderId="25" xfId="0" applyFont="1" applyFill="1" applyBorder="1" applyAlignment="1" applyProtection="1">
      <alignment horizontal="left"/>
      <protection locked="0"/>
    </xf>
    <xf numFmtId="0" fontId="8" fillId="0" borderId="70" xfId="0" applyFont="1" applyBorder="1" applyAlignment="1" applyProtection="1">
      <alignment horizontal="left"/>
      <protection locked="0"/>
    </xf>
    <xf numFmtId="0" fontId="8" fillId="10" borderId="35" xfId="0" applyFont="1" applyFill="1" applyBorder="1" applyAlignment="1" applyProtection="1">
      <alignment horizontal="left"/>
      <protection locked="0"/>
    </xf>
    <xf numFmtId="0" fontId="0" fillId="17" borderId="3" xfId="0" applyFill="1" applyBorder="1"/>
    <xf numFmtId="0" fontId="0" fillId="16" borderId="3" xfId="0" applyFill="1" applyBorder="1"/>
    <xf numFmtId="22" fontId="0" fillId="0" borderId="0" xfId="0" applyNumberFormat="1"/>
    <xf numFmtId="0" fontId="8" fillId="0" borderId="21" xfId="0" applyFont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/>
      <protection locked="0"/>
    </xf>
    <xf numFmtId="0" fontId="8" fillId="10" borderId="23" xfId="0" applyFont="1" applyFill="1" applyBorder="1" applyAlignment="1" applyProtection="1">
      <alignment horizontal="left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  <protection locked="0"/>
    </xf>
    <xf numFmtId="0" fontId="9" fillId="11" borderId="15" xfId="0" applyFont="1" applyFill="1" applyBorder="1" applyAlignment="1" applyProtection="1">
      <alignment horizontal="center" vertical="center"/>
      <protection locked="0"/>
    </xf>
    <xf numFmtId="0" fontId="8" fillId="0" borderId="23" xfId="0" applyFont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8" borderId="7" xfId="0" applyFont="1" applyFill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9" xfId="0" applyFont="1" applyBorder="1" applyAlignment="1" applyProtection="1">
      <alignment horizontal="center"/>
    </xf>
    <xf numFmtId="0" fontId="8" fillId="0" borderId="10" xfId="0" applyFont="1" applyBorder="1" applyAlignment="1" applyProtection="1">
      <alignment horizontal="left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  <protection locked="0"/>
    </xf>
    <xf numFmtId="0" fontId="8" fillId="0" borderId="22" xfId="0" applyFont="1" applyBorder="1" applyAlignment="1" applyProtection="1">
      <alignment horizontal="left"/>
      <protection locked="0"/>
    </xf>
    <xf numFmtId="0" fontId="8" fillId="0" borderId="23" xfId="0" applyFont="1" applyBorder="1" applyAlignment="1" applyProtection="1">
      <alignment horizontal="left"/>
      <protection locked="0"/>
    </xf>
    <xf numFmtId="0" fontId="9" fillId="0" borderId="26" xfId="0" applyFont="1" applyBorder="1" applyAlignment="1" applyProtection="1">
      <alignment horizontal="left"/>
    </xf>
    <xf numFmtId="0" fontId="8" fillId="0" borderId="26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  <protection locked="0"/>
    </xf>
    <xf numFmtId="0" fontId="9" fillId="0" borderId="27" xfId="0" applyFont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8" fillId="10" borderId="21" xfId="0" applyFont="1" applyFill="1" applyBorder="1" applyAlignment="1" applyProtection="1">
      <alignment horizontal="left"/>
      <protection locked="0"/>
    </xf>
    <xf numFmtId="0" fontId="8" fillId="10" borderId="27" xfId="0" applyFont="1" applyFill="1" applyBorder="1" applyAlignment="1" applyProtection="1">
      <alignment horizontal="left"/>
      <protection locked="0"/>
    </xf>
    <xf numFmtId="0" fontId="8" fillId="0" borderId="27" xfId="0" applyFont="1" applyBorder="1" applyAlignment="1" applyProtection="1">
      <alignment horizontal="left"/>
      <protection locked="0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8" fillId="0" borderId="26" xfId="0" applyFont="1" applyBorder="1" applyAlignment="1" applyProtection="1">
      <protection locked="0"/>
    </xf>
    <xf numFmtId="0" fontId="8" fillId="0" borderId="22" xfId="0" applyFont="1" applyBorder="1" applyAlignment="1" applyProtection="1">
      <protection locked="0"/>
    </xf>
    <xf numFmtId="0" fontId="8" fillId="0" borderId="23" xfId="0" applyFont="1" applyBorder="1" applyAlignment="1" applyProtection="1">
      <protection locked="0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31" xfId="0" applyFont="1" applyBorder="1" applyAlignment="1" applyProtection="1">
      <alignment horizontal="left"/>
      <protection locked="0"/>
    </xf>
    <xf numFmtId="0" fontId="8" fillId="0" borderId="19" xfId="0" applyFont="1" applyBorder="1" applyAlignment="1" applyProtection="1">
      <alignment horizontal="left"/>
      <protection locked="0"/>
    </xf>
    <xf numFmtId="0" fontId="8" fillId="0" borderId="20" xfId="0" applyFont="1" applyBorder="1" applyAlignment="1" applyProtection="1">
      <alignment horizontal="left"/>
      <protection locked="0"/>
    </xf>
    <xf numFmtId="0" fontId="8" fillId="0" borderId="10" xfId="0" applyFont="1" applyBorder="1" applyAlignment="1" applyProtection="1">
      <alignment horizontal="left"/>
      <protection locked="0"/>
    </xf>
    <xf numFmtId="0" fontId="8" fillId="0" borderId="11" xfId="0" applyFont="1" applyBorder="1" applyAlignment="1" applyProtection="1">
      <alignment horizontal="left"/>
      <protection locked="0"/>
    </xf>
    <xf numFmtId="0" fontId="8" fillId="0" borderId="13" xfId="0" applyFont="1" applyBorder="1" applyAlignment="1" applyProtection="1">
      <alignment horizontal="left"/>
      <protection locked="0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3" xfId="0" applyFont="1" applyBorder="1" applyAlignment="1" applyProtection="1"/>
    <xf numFmtId="0" fontId="8" fillId="0" borderId="3" xfId="0" applyFont="1" applyBorder="1" applyAlignment="1" applyProtection="1"/>
    <xf numFmtId="0" fontId="8" fillId="0" borderId="34" xfId="0" applyFont="1" applyBorder="1" applyAlignment="1" applyProtection="1"/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3" xfId="0" applyFont="1" applyFill="1" applyBorder="1" applyAlignment="1" applyProtection="1">
      <alignment horizontal="left" vertical="center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  <protection locked="0"/>
    </xf>
    <xf numFmtId="0" fontId="12" fillId="0" borderId="47" xfId="0" applyFont="1" applyBorder="1" applyAlignment="1" applyProtection="1">
      <alignment horizontal="center" vertical="top" wrapText="1"/>
      <protection locked="0"/>
    </xf>
    <xf numFmtId="0" fontId="12" fillId="0" borderId="48" xfId="0" applyFont="1" applyBorder="1" applyAlignment="1" applyProtection="1">
      <alignment horizontal="center" vertical="top" wrapText="1"/>
      <protection locked="0"/>
    </xf>
    <xf numFmtId="0" fontId="12" fillId="0" borderId="49" xfId="0" applyFont="1" applyBorder="1" applyAlignment="1" applyProtection="1">
      <alignment horizontal="center" vertical="top" wrapText="1"/>
      <protection locked="0"/>
    </xf>
    <xf numFmtId="0" fontId="12" fillId="0" borderId="50" xfId="0" applyFont="1" applyBorder="1" applyAlignment="1" applyProtection="1">
      <alignment horizontal="center" vertical="top" wrapText="1"/>
      <protection locked="0"/>
    </xf>
    <xf numFmtId="0" fontId="12" fillId="0" borderId="51" xfId="0" applyFont="1" applyBorder="1" applyAlignment="1" applyProtection="1">
      <alignment horizontal="center" vertical="top" wrapText="1"/>
      <protection locked="0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horizontal="left"/>
      <protection locked="0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3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  <protection locked="0"/>
    </xf>
    <xf numFmtId="0" fontId="9" fillId="0" borderId="67" xfId="0" applyFont="1" applyBorder="1" applyAlignment="1" applyProtection="1">
      <alignment horizontal="center"/>
      <protection locked="0"/>
    </xf>
    <xf numFmtId="0" fontId="9" fillId="0" borderId="68" xfId="0" applyFont="1" applyBorder="1" applyAlignment="1" applyProtection="1">
      <alignment horizontal="center"/>
      <protection locked="0"/>
    </xf>
    <xf numFmtId="0" fontId="9" fillId="0" borderId="69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left"/>
      <protection locked="0"/>
    </xf>
    <xf numFmtId="0" fontId="8" fillId="0" borderId="34" xfId="0" applyFont="1" applyBorder="1" applyAlignment="1" applyProtection="1">
      <alignment horizontal="left"/>
      <protection locked="0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calcChain" Target="calcChain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194</xdr:col>
      <xdr:colOff>0</xdr:colOff>
      <xdr:row>12</xdr:row>
      <xdr:rowOff>0</xdr:rowOff>
    </xdr:from>
    <xdr:to>
      <xdr:col>194</xdr:col>
      <xdr:colOff>1076325</xdr:colOff>
      <xdr:row>13</xdr:row>
      <xdr:rowOff>76200</xdr:rowOff>
    </xdr:to>
    <xdr:sp macro="[0]!VisibleFalse" textlink="">
      <xdr:nvSpPr>
        <xdr:cNvPr id="3" name="Rounded Rectangle 2"/>
        <xdr:cNvSpPr/>
      </xdr:nvSpPr>
      <xdr:spPr>
        <a:xfrm>
          <a:off x="344728800" y="2514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194</xdr:col>
      <xdr:colOff>0</xdr:colOff>
      <xdr:row>14</xdr:row>
      <xdr:rowOff>0</xdr:rowOff>
    </xdr:from>
    <xdr:to>
      <xdr:col>194</xdr:col>
      <xdr:colOff>1076325</xdr:colOff>
      <xdr:row>15</xdr:row>
      <xdr:rowOff>76200</xdr:rowOff>
    </xdr:to>
    <xdr:sp macro="[0]!VisibleTrue" textlink="">
      <xdr:nvSpPr>
        <xdr:cNvPr id="4" name="Rounded Rectangle 3"/>
        <xdr:cNvSpPr/>
      </xdr:nvSpPr>
      <xdr:spPr>
        <a:xfrm>
          <a:off x="344728800" y="2895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  <xdr:twoCellAnchor>
    <xdr:from>
      <xdr:col>194</xdr:col>
      <xdr:colOff>0</xdr:colOff>
      <xdr:row>16</xdr:row>
      <xdr:rowOff>0</xdr:rowOff>
    </xdr:from>
    <xdr:to>
      <xdr:col>194</xdr:col>
      <xdr:colOff>1076325</xdr:colOff>
      <xdr:row>17</xdr:row>
      <xdr:rowOff>76200</xdr:rowOff>
    </xdr:to>
    <xdr:sp macro="[0]!Toggle" textlink="">
      <xdr:nvSpPr>
        <xdr:cNvPr id="5" name="Rounded Rectangle 4"/>
        <xdr:cNvSpPr/>
      </xdr:nvSpPr>
      <xdr:spPr>
        <a:xfrm>
          <a:off x="344728800" y="3276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194</xdr:col>
      <xdr:colOff>0</xdr:colOff>
      <xdr:row>18</xdr:row>
      <xdr:rowOff>0</xdr:rowOff>
    </xdr:from>
    <xdr:to>
      <xdr:col>194</xdr:col>
      <xdr:colOff>1076325</xdr:colOff>
      <xdr:row>19</xdr:row>
      <xdr:rowOff>76200</xdr:rowOff>
    </xdr:to>
    <xdr:sp macro="[0]!RoundedRectangle8_Click" textlink="">
      <xdr:nvSpPr>
        <xdr:cNvPr id="6" name="Rounded Rectangle 5"/>
        <xdr:cNvSpPr/>
      </xdr:nvSpPr>
      <xdr:spPr>
        <a:xfrm>
          <a:off x="344728800" y="36576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4:E27"/>
  <sheetViews>
    <sheetView showGridLines="0" showRowColHeaders="0" workbookViewId="0">
      <selection activeCell="G7" sqref="G7"/>
    </sheetView>
  </sheetViews>
  <sheetFormatPr defaultRowHeight="1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>
      <c r="E4" s="4" t="str">
        <f ca="1">MID(CELL("filename",A1),FIND("]",CELL("filename",A1))+1,256)&amp;" Worksheet"</f>
        <v>Interface Worksheet</v>
      </c>
    </row>
    <row r="7" spans="5:5" ht="31.5">
      <c r="E7" s="1"/>
    </row>
    <row r="11" spans="5:5" ht="26.25">
      <c r="E11" s="3" t="s">
        <v>19</v>
      </c>
    </row>
    <row r="14" spans="5:5">
      <c r="E14" s="2" t="s">
        <v>5</v>
      </c>
    </row>
    <row r="15" spans="5:5">
      <c r="E15" s="2"/>
    </row>
    <row r="16" spans="5:5">
      <c r="E16" s="2" t="s">
        <v>6</v>
      </c>
    </row>
    <row r="17" spans="5:5">
      <c r="E17" s="2"/>
    </row>
    <row r="18" spans="5:5">
      <c r="E18" s="2" t="s">
        <v>7</v>
      </c>
    </row>
    <row r="19" spans="5:5">
      <c r="E19" s="2"/>
    </row>
    <row r="20" spans="5:5">
      <c r="E20" s="2" t="s">
        <v>8</v>
      </c>
    </row>
    <row r="21" spans="5:5">
      <c r="E21" s="2"/>
    </row>
    <row r="22" spans="5:5">
      <c r="E22" s="2" t="s">
        <v>9</v>
      </c>
    </row>
    <row r="23" spans="5:5">
      <c r="E23" s="2"/>
    </row>
    <row r="24" spans="5:5">
      <c r="E24" s="2" t="s">
        <v>20</v>
      </c>
    </row>
    <row r="25" spans="5:5">
      <c r="E25" s="2"/>
    </row>
    <row r="27" spans="5:5">
      <c r="E27" s="2"/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5:GR364"/>
  <sheetViews>
    <sheetView showGridLines="0" showRowColHeaders="0" workbookViewId="0">
      <selection activeCell="H11" sqref="H11"/>
    </sheetView>
  </sheetViews>
  <sheetFormatPr defaultRowHeight="1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191" width="14.28515625" customWidth="1"/>
    <col min="192" max="193" width="3.85546875" customWidth="1"/>
    <col min="194" max="194" width="2.5703125" customWidth="1"/>
    <col min="195" max="195" width="24.42578125" customWidth="1"/>
    <col min="197" max="197" width="31.140625" customWidth="1"/>
    <col min="199" max="199" width="15.5703125" customWidth="1"/>
    <col min="200" max="200" width="12.5703125" customWidth="1"/>
  </cols>
  <sheetData>
    <row r="5" spans="2:200" ht="33" customHeight="1">
      <c r="B5" s="138" t="s">
        <v>16</v>
      </c>
      <c r="C5" s="139"/>
      <c r="D5" s="9"/>
      <c r="E5" s="9"/>
      <c r="F5" s="9"/>
      <c r="G5" s="138" t="s">
        <v>21</v>
      </c>
      <c r="H5" s="139"/>
      <c r="I5" s="139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39"/>
      <c r="AB5" s="139"/>
      <c r="AC5" s="139"/>
      <c r="AD5" s="139"/>
      <c r="AE5" s="139"/>
      <c r="AF5" s="139"/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9"/>
      <c r="BI5" s="139"/>
      <c r="BJ5" s="139"/>
      <c r="BK5" s="139"/>
      <c r="BL5" s="139"/>
      <c r="BM5" s="139"/>
      <c r="BN5" s="139"/>
      <c r="BO5" s="139"/>
      <c r="BP5" s="139"/>
      <c r="BQ5" s="139"/>
      <c r="BR5" s="139"/>
      <c r="BS5" s="139"/>
      <c r="BT5" s="139"/>
      <c r="BU5" s="139"/>
      <c r="BV5" s="139"/>
      <c r="BW5" s="139"/>
      <c r="BX5" s="139"/>
      <c r="BY5" s="139"/>
      <c r="BZ5" s="139"/>
      <c r="CA5" s="139"/>
      <c r="CB5" s="139"/>
      <c r="CC5" s="139"/>
      <c r="CD5" s="139"/>
      <c r="CE5" s="139"/>
      <c r="CF5" s="139"/>
      <c r="CG5" s="139"/>
      <c r="CH5" s="139"/>
      <c r="CI5" s="139"/>
      <c r="CJ5" s="139"/>
      <c r="CK5" s="139"/>
      <c r="CL5" s="139"/>
      <c r="CM5" s="139"/>
      <c r="CN5" s="139"/>
      <c r="CO5" s="139"/>
      <c r="CP5" s="139"/>
      <c r="CQ5" s="139"/>
      <c r="CR5" s="139"/>
      <c r="CS5" s="139"/>
      <c r="CT5" s="139"/>
      <c r="CU5" s="139"/>
      <c r="CV5" s="139"/>
      <c r="CW5" s="139"/>
      <c r="CX5" s="139"/>
      <c r="CY5" s="139"/>
      <c r="CZ5" s="139"/>
      <c r="DA5" s="139"/>
      <c r="DB5" s="139"/>
      <c r="DC5" s="139"/>
      <c r="DD5" s="139"/>
      <c r="DE5" s="139"/>
      <c r="DF5" s="139"/>
      <c r="DG5" s="139"/>
      <c r="DH5" s="139"/>
      <c r="DI5" s="139"/>
      <c r="DJ5" s="139"/>
      <c r="DK5" s="139"/>
      <c r="DL5" s="139"/>
      <c r="DM5" s="139"/>
      <c r="DN5" s="139"/>
      <c r="DO5" s="139"/>
      <c r="DP5" s="139"/>
      <c r="DQ5" s="139"/>
      <c r="DR5" s="139"/>
      <c r="DS5" s="139"/>
      <c r="DT5" s="139"/>
      <c r="DU5" s="139"/>
      <c r="DV5" s="139"/>
      <c r="DW5" s="139"/>
      <c r="DX5" s="139"/>
      <c r="DY5" s="139"/>
      <c r="DZ5" s="139"/>
      <c r="EA5" s="139"/>
      <c r="EB5" s="139"/>
      <c r="EC5" s="139"/>
      <c r="ED5" s="139"/>
      <c r="EE5" s="139"/>
      <c r="EF5" s="139"/>
      <c r="EG5" s="139"/>
      <c r="EH5" s="139"/>
      <c r="EI5" s="139"/>
      <c r="EJ5" s="139"/>
      <c r="EK5" s="139"/>
      <c r="EL5" s="139"/>
      <c r="EM5" s="139"/>
      <c r="EN5" s="139"/>
      <c r="EO5" s="139"/>
      <c r="EP5" s="139"/>
      <c r="EQ5" s="139"/>
      <c r="ER5" s="139"/>
      <c r="ES5" s="139"/>
      <c r="ET5" s="139"/>
      <c r="EU5" s="139"/>
      <c r="EV5" s="139"/>
      <c r="EW5" s="139"/>
      <c r="EX5" s="139"/>
      <c r="EY5" s="139"/>
      <c r="EZ5" s="139"/>
      <c r="FA5" s="139"/>
      <c r="FB5" s="139"/>
      <c r="FC5" s="139"/>
      <c r="FD5" s="139"/>
      <c r="FE5" s="139"/>
      <c r="FF5" s="139"/>
      <c r="FG5" s="139"/>
      <c r="FH5" s="139"/>
      <c r="FI5" s="139"/>
      <c r="FJ5" s="139"/>
      <c r="FK5" s="139"/>
      <c r="FL5" s="139"/>
      <c r="FM5" s="139"/>
      <c r="FN5" s="139"/>
      <c r="FO5" s="139"/>
      <c r="FP5" s="139"/>
      <c r="FQ5" s="139"/>
      <c r="FR5" s="139"/>
      <c r="FS5" s="139"/>
      <c r="FT5" s="139"/>
      <c r="FU5" s="139"/>
      <c r="FV5" s="139"/>
      <c r="FW5" s="139"/>
      <c r="FX5" s="139"/>
      <c r="FY5" s="139"/>
      <c r="FZ5" s="139"/>
      <c r="GA5" s="139"/>
      <c r="GB5" s="139"/>
      <c r="GC5" s="139"/>
      <c r="GD5" s="139"/>
      <c r="GE5" s="139"/>
      <c r="GF5" s="139"/>
      <c r="GG5" s="139"/>
      <c r="GH5" s="139"/>
      <c r="GI5" s="139"/>
      <c r="GJ5" s="9"/>
      <c r="GK5" s="9"/>
      <c r="GL5" s="9"/>
      <c r="GM5" s="10" t="s">
        <v>15</v>
      </c>
      <c r="GN5" s="9"/>
      <c r="GO5" s="10" t="s">
        <v>14</v>
      </c>
      <c r="GQ5" s="138" t="s">
        <v>17</v>
      </c>
      <c r="GR5" s="138"/>
    </row>
    <row r="7" spans="2:200">
      <c r="B7" s="5" t="s">
        <v>2</v>
      </c>
      <c r="C7" s="5" t="s">
        <v>3</v>
      </c>
      <c r="G7" s="5" t="s">
        <v>0</v>
      </c>
      <c r="H7" s="5" t="s">
        <v>1</v>
      </c>
      <c r="I7" s="5" t="s">
        <v>13</v>
      </c>
      <c r="J7" s="5" t="s">
        <v>13</v>
      </c>
      <c r="K7" s="5" t="s">
        <v>13</v>
      </c>
      <c r="L7" s="5" t="s">
        <v>13</v>
      </c>
      <c r="M7" s="5" t="s">
        <v>13</v>
      </c>
      <c r="N7" s="5" t="s">
        <v>13</v>
      </c>
      <c r="O7" s="5" t="s">
        <v>13</v>
      </c>
      <c r="P7" s="5" t="s">
        <v>13</v>
      </c>
      <c r="Q7" s="5" t="s">
        <v>13</v>
      </c>
      <c r="R7" s="5" t="s">
        <v>13</v>
      </c>
      <c r="S7" s="5" t="s">
        <v>13</v>
      </c>
      <c r="T7" s="5" t="s">
        <v>13</v>
      </c>
      <c r="U7" s="5" t="s">
        <v>13</v>
      </c>
      <c r="V7" s="5" t="s">
        <v>13</v>
      </c>
      <c r="W7" s="5" t="s">
        <v>13</v>
      </c>
      <c r="X7" s="5" t="s">
        <v>13</v>
      </c>
      <c r="Y7" s="5" t="s">
        <v>13</v>
      </c>
      <c r="Z7" s="5" t="s">
        <v>13</v>
      </c>
      <c r="AA7" s="5" t="s">
        <v>13</v>
      </c>
      <c r="AB7" s="5" t="s">
        <v>13</v>
      </c>
      <c r="AC7" s="5" t="s">
        <v>13</v>
      </c>
      <c r="AD7" s="5" t="s">
        <v>13</v>
      </c>
      <c r="AE7" s="5" t="s">
        <v>13</v>
      </c>
      <c r="AF7" s="5" t="s">
        <v>13</v>
      </c>
      <c r="AG7" s="5" t="s">
        <v>13</v>
      </c>
      <c r="AH7" s="5" t="s">
        <v>13</v>
      </c>
      <c r="AI7" s="5" t="s">
        <v>13</v>
      </c>
      <c r="AJ7" s="5" t="s">
        <v>13</v>
      </c>
      <c r="AK7" s="5" t="s">
        <v>13</v>
      </c>
      <c r="AL7" s="5" t="s">
        <v>13</v>
      </c>
      <c r="AM7" s="5" t="s">
        <v>13</v>
      </c>
      <c r="AN7" s="5" t="s">
        <v>13</v>
      </c>
      <c r="AO7" s="5" t="s">
        <v>13</v>
      </c>
      <c r="AP7" s="5" t="s">
        <v>13</v>
      </c>
      <c r="AQ7" s="5" t="s">
        <v>13</v>
      </c>
      <c r="AR7" s="5" t="s">
        <v>13</v>
      </c>
      <c r="AS7" s="5" t="s">
        <v>13</v>
      </c>
      <c r="AT7" s="5" t="s">
        <v>13</v>
      </c>
      <c r="AU7" s="5" t="s">
        <v>13</v>
      </c>
      <c r="AV7" s="5" t="s">
        <v>13</v>
      </c>
      <c r="AW7" s="5" t="s">
        <v>13</v>
      </c>
      <c r="AX7" s="5" t="s">
        <v>13</v>
      </c>
      <c r="AY7" s="5" t="s">
        <v>13</v>
      </c>
      <c r="AZ7" s="5" t="s">
        <v>13</v>
      </c>
      <c r="BA7" s="5" t="s">
        <v>13</v>
      </c>
      <c r="BB7" s="5" t="s">
        <v>13</v>
      </c>
      <c r="BC7" s="5" t="s">
        <v>13</v>
      </c>
      <c r="BD7" s="5" t="s">
        <v>13</v>
      </c>
      <c r="BE7" s="5" t="s">
        <v>13</v>
      </c>
      <c r="BF7" s="5" t="s">
        <v>13</v>
      </c>
      <c r="BG7" s="5" t="s">
        <v>13</v>
      </c>
      <c r="BH7" s="5" t="s">
        <v>13</v>
      </c>
      <c r="BI7" s="5" t="s">
        <v>13</v>
      </c>
      <c r="BJ7" s="5" t="s">
        <v>13</v>
      </c>
      <c r="BK7" s="5" t="s">
        <v>13</v>
      </c>
      <c r="BL7" s="5" t="s">
        <v>13</v>
      </c>
      <c r="BM7" s="5" t="s">
        <v>13</v>
      </c>
      <c r="BN7" s="5" t="s">
        <v>13</v>
      </c>
      <c r="BO7" s="5" t="s">
        <v>13</v>
      </c>
      <c r="BP7" s="5" t="s">
        <v>13</v>
      </c>
      <c r="BQ7" s="5" t="s">
        <v>13</v>
      </c>
      <c r="BR7" s="5" t="s">
        <v>13</v>
      </c>
      <c r="BS7" s="5" t="s">
        <v>13</v>
      </c>
      <c r="BT7" s="5" t="s">
        <v>13</v>
      </c>
      <c r="BU7" s="5" t="s">
        <v>13</v>
      </c>
      <c r="BV7" s="5" t="s">
        <v>13</v>
      </c>
      <c r="BW7" s="5" t="s">
        <v>13</v>
      </c>
      <c r="BX7" s="5" t="s">
        <v>13</v>
      </c>
      <c r="BY7" s="5" t="s">
        <v>13</v>
      </c>
      <c r="BZ7" s="5" t="s">
        <v>13</v>
      </c>
      <c r="CA7" s="5" t="s">
        <v>13</v>
      </c>
      <c r="CB7" s="5" t="s">
        <v>13</v>
      </c>
      <c r="CC7" s="5" t="s">
        <v>13</v>
      </c>
      <c r="CD7" s="5" t="s">
        <v>13</v>
      </c>
      <c r="CE7" s="5" t="s">
        <v>13</v>
      </c>
      <c r="CF7" s="5" t="s">
        <v>13</v>
      </c>
      <c r="CG7" s="5" t="s">
        <v>13</v>
      </c>
      <c r="CH7" s="5" t="s">
        <v>13</v>
      </c>
      <c r="CI7" s="5" t="s">
        <v>13</v>
      </c>
      <c r="CJ7" s="5" t="s">
        <v>13</v>
      </c>
      <c r="CK7" s="5" t="s">
        <v>13</v>
      </c>
      <c r="CL7" s="5" t="s">
        <v>13</v>
      </c>
      <c r="CM7" s="5" t="s">
        <v>13</v>
      </c>
      <c r="CN7" s="5" t="s">
        <v>13</v>
      </c>
      <c r="CO7" s="5" t="s">
        <v>13</v>
      </c>
      <c r="CP7" s="5" t="s">
        <v>13</v>
      </c>
      <c r="CQ7" s="5" t="s">
        <v>13</v>
      </c>
      <c r="CR7" s="5" t="s">
        <v>13</v>
      </c>
      <c r="CS7" s="5" t="s">
        <v>13</v>
      </c>
      <c r="CT7" s="5" t="s">
        <v>13</v>
      </c>
      <c r="CU7" s="5" t="s">
        <v>13</v>
      </c>
      <c r="CV7" s="5" t="s">
        <v>13</v>
      </c>
      <c r="CW7" s="5" t="s">
        <v>13</v>
      </c>
      <c r="CX7" s="5" t="s">
        <v>13</v>
      </c>
      <c r="CY7" s="5" t="s">
        <v>13</v>
      </c>
      <c r="CZ7" s="5" t="s">
        <v>13</v>
      </c>
      <c r="DA7" s="5" t="s">
        <v>13</v>
      </c>
      <c r="DB7" s="5" t="s">
        <v>13</v>
      </c>
      <c r="DC7" s="5" t="s">
        <v>13</v>
      </c>
      <c r="DD7" s="5" t="s">
        <v>13</v>
      </c>
      <c r="DE7" s="5" t="s">
        <v>13</v>
      </c>
      <c r="DF7" s="5" t="s">
        <v>13</v>
      </c>
      <c r="DG7" s="5" t="s">
        <v>13</v>
      </c>
      <c r="DH7" s="5" t="s">
        <v>13</v>
      </c>
      <c r="DI7" s="5" t="s">
        <v>13</v>
      </c>
      <c r="DJ7" s="5" t="s">
        <v>13</v>
      </c>
      <c r="DK7" s="5" t="s">
        <v>13</v>
      </c>
      <c r="DL7" s="5" t="s">
        <v>13</v>
      </c>
      <c r="DM7" s="5" t="s">
        <v>13</v>
      </c>
      <c r="DN7" s="5" t="s">
        <v>13</v>
      </c>
      <c r="DO7" s="5" t="s">
        <v>13</v>
      </c>
      <c r="DP7" s="5" t="s">
        <v>13</v>
      </c>
      <c r="DQ7" s="5" t="s">
        <v>13</v>
      </c>
      <c r="DR7" s="5" t="s">
        <v>13</v>
      </c>
      <c r="DS7" s="5" t="s">
        <v>13</v>
      </c>
      <c r="DT7" s="5" t="s">
        <v>13</v>
      </c>
      <c r="DU7" s="5" t="s">
        <v>13</v>
      </c>
      <c r="DV7" s="5" t="s">
        <v>13</v>
      </c>
      <c r="DW7" s="5" t="s">
        <v>13</v>
      </c>
      <c r="DX7" s="5" t="s">
        <v>13</v>
      </c>
      <c r="DY7" s="5" t="s">
        <v>13</v>
      </c>
      <c r="DZ7" s="5" t="s">
        <v>13</v>
      </c>
      <c r="EA7" s="5" t="s">
        <v>13</v>
      </c>
      <c r="EB7" s="5" t="s">
        <v>13</v>
      </c>
      <c r="EC7" s="5" t="s">
        <v>13</v>
      </c>
      <c r="ED7" s="5" t="s">
        <v>13</v>
      </c>
      <c r="EE7" s="5" t="s">
        <v>13</v>
      </c>
      <c r="EF7" s="5" t="s">
        <v>13</v>
      </c>
      <c r="EG7" s="5" t="s">
        <v>13</v>
      </c>
      <c r="EH7" s="5" t="s">
        <v>13</v>
      </c>
      <c r="EI7" s="5" t="s">
        <v>13</v>
      </c>
      <c r="EJ7" s="5" t="s">
        <v>13</v>
      </c>
      <c r="EK7" s="5" t="s">
        <v>13</v>
      </c>
      <c r="EL7" s="5" t="s">
        <v>13</v>
      </c>
      <c r="EM7" s="5" t="s">
        <v>13</v>
      </c>
      <c r="EN7" s="5" t="s">
        <v>13</v>
      </c>
      <c r="EO7" s="5" t="s">
        <v>13</v>
      </c>
      <c r="EP7" s="5" t="s">
        <v>13</v>
      </c>
      <c r="EQ7" s="5" t="s">
        <v>13</v>
      </c>
      <c r="ER7" s="5" t="s">
        <v>13</v>
      </c>
      <c r="ES7" s="5" t="s">
        <v>13</v>
      </c>
      <c r="ET7" s="5" t="s">
        <v>13</v>
      </c>
      <c r="EU7" s="5" t="s">
        <v>13</v>
      </c>
      <c r="EV7" s="5" t="s">
        <v>13</v>
      </c>
      <c r="EW7" s="5" t="s">
        <v>13</v>
      </c>
      <c r="EX7" s="5" t="s">
        <v>13</v>
      </c>
      <c r="EY7" s="5" t="s">
        <v>13</v>
      </c>
      <c r="EZ7" s="5" t="s">
        <v>13</v>
      </c>
      <c r="FA7" s="5" t="s">
        <v>13</v>
      </c>
      <c r="FB7" s="5" t="s">
        <v>13</v>
      </c>
      <c r="FC7" s="5" t="s">
        <v>13</v>
      </c>
      <c r="FD7" s="5" t="s">
        <v>13</v>
      </c>
      <c r="FE7" s="5" t="s">
        <v>13</v>
      </c>
      <c r="FF7" s="5" t="s">
        <v>13</v>
      </c>
      <c r="FG7" s="5" t="s">
        <v>13</v>
      </c>
      <c r="FH7" s="5" t="s">
        <v>13</v>
      </c>
      <c r="FI7" s="5" t="s">
        <v>13</v>
      </c>
      <c r="FJ7" s="5" t="s">
        <v>13</v>
      </c>
      <c r="FK7" s="5" t="s">
        <v>13</v>
      </c>
      <c r="FL7" s="5" t="s">
        <v>13</v>
      </c>
      <c r="FM7" s="5" t="s">
        <v>13</v>
      </c>
      <c r="FN7" s="5" t="s">
        <v>13</v>
      </c>
      <c r="FO7" s="5" t="s">
        <v>13</v>
      </c>
      <c r="FP7" s="5" t="s">
        <v>13</v>
      </c>
      <c r="FQ7" s="5" t="s">
        <v>13</v>
      </c>
      <c r="FR7" s="5" t="s">
        <v>13</v>
      </c>
      <c r="FS7" s="5" t="s">
        <v>13</v>
      </c>
      <c r="FT7" s="5" t="s">
        <v>13</v>
      </c>
      <c r="FU7" s="5" t="s">
        <v>13</v>
      </c>
      <c r="FV7" s="5" t="s">
        <v>13</v>
      </c>
      <c r="FW7" s="5" t="s">
        <v>13</v>
      </c>
      <c r="FX7" s="5" t="s">
        <v>13</v>
      </c>
      <c r="FY7" s="5" t="s">
        <v>13</v>
      </c>
      <c r="FZ7" s="5" t="s">
        <v>13</v>
      </c>
      <c r="GA7" s="5" t="s">
        <v>13</v>
      </c>
      <c r="GB7" s="5" t="s">
        <v>13</v>
      </c>
      <c r="GC7" s="5" t="s">
        <v>13</v>
      </c>
      <c r="GD7" s="5" t="s">
        <v>13</v>
      </c>
      <c r="GE7" s="5" t="s">
        <v>13</v>
      </c>
      <c r="GF7" s="5" t="s">
        <v>13</v>
      </c>
      <c r="GG7" s="5" t="s">
        <v>13</v>
      </c>
      <c r="GH7" s="5"/>
      <c r="GI7" s="5" t="s">
        <v>13</v>
      </c>
      <c r="GM7" s="5" t="s">
        <v>4</v>
      </c>
      <c r="GO7" s="5" t="s">
        <v>12</v>
      </c>
      <c r="GQ7" s="5" t="s">
        <v>0</v>
      </c>
      <c r="GR7" s="5" t="s">
        <v>1</v>
      </c>
    </row>
    <row r="8" spans="2:200">
      <c r="B8" s="12" t="s">
        <v>485</v>
      </c>
      <c r="C8" s="13">
        <v>43178.853703703702</v>
      </c>
      <c r="G8" s="8" t="s">
        <v>303</v>
      </c>
      <c r="H8" s="8">
        <v>7001</v>
      </c>
      <c r="I8" s="7" t="s">
        <v>304</v>
      </c>
      <c r="J8" s="7" t="s">
        <v>305</v>
      </c>
      <c r="K8" s="7" t="s">
        <v>306</v>
      </c>
      <c r="L8" s="7" t="s">
        <v>307</v>
      </c>
      <c r="M8" s="7" t="s">
        <v>308</v>
      </c>
      <c r="N8" s="7" t="s">
        <v>309</v>
      </c>
      <c r="O8" s="7" t="s">
        <v>310</v>
      </c>
      <c r="P8" s="7" t="s">
        <v>311</v>
      </c>
      <c r="Q8" s="7" t="s">
        <v>312</v>
      </c>
      <c r="R8" s="7" t="s">
        <v>313</v>
      </c>
      <c r="S8" s="7" t="s">
        <v>314</v>
      </c>
      <c r="T8" s="7" t="s">
        <v>315</v>
      </c>
      <c r="U8" s="7" t="s">
        <v>316</v>
      </c>
      <c r="V8" s="7" t="s">
        <v>317</v>
      </c>
      <c r="W8" s="7" t="s">
        <v>318</v>
      </c>
      <c r="X8" s="7" t="s">
        <v>319</v>
      </c>
      <c r="Y8" s="7" t="s">
        <v>320</v>
      </c>
      <c r="Z8" s="7" t="s">
        <v>321</v>
      </c>
      <c r="AA8" s="7" t="s">
        <v>322</v>
      </c>
      <c r="AB8" s="7" t="s">
        <v>323</v>
      </c>
      <c r="AC8" s="7" t="s">
        <v>324</v>
      </c>
      <c r="AD8" s="7" t="s">
        <v>325</v>
      </c>
      <c r="AE8" s="7" t="s">
        <v>326</v>
      </c>
      <c r="AF8" s="7" t="s">
        <v>327</v>
      </c>
      <c r="AG8" s="7" t="s">
        <v>328</v>
      </c>
      <c r="AH8" s="7" t="s">
        <v>329</v>
      </c>
      <c r="AI8" s="7" t="s">
        <v>330</v>
      </c>
      <c r="AJ8" s="7" t="s">
        <v>331</v>
      </c>
      <c r="AK8" s="7" t="s">
        <v>332</v>
      </c>
      <c r="AL8" s="7" t="s">
        <v>333</v>
      </c>
      <c r="AM8" s="7" t="s">
        <v>334</v>
      </c>
      <c r="AN8" s="7" t="s">
        <v>335</v>
      </c>
      <c r="AO8" s="7" t="s">
        <v>336</v>
      </c>
      <c r="AP8" s="7" t="s">
        <v>337</v>
      </c>
      <c r="AQ8" s="7" t="s">
        <v>338</v>
      </c>
      <c r="AR8" s="7" t="s">
        <v>339</v>
      </c>
      <c r="AS8" s="7" t="s">
        <v>340</v>
      </c>
      <c r="AT8" s="7" t="s">
        <v>341</v>
      </c>
      <c r="AU8" s="7" t="s">
        <v>342</v>
      </c>
      <c r="AV8" s="7" t="s">
        <v>343</v>
      </c>
      <c r="AW8" s="7" t="s">
        <v>344</v>
      </c>
      <c r="AX8" s="7" t="s">
        <v>345</v>
      </c>
      <c r="AY8" s="7" t="s">
        <v>346</v>
      </c>
      <c r="AZ8" s="7" t="s">
        <v>347</v>
      </c>
      <c r="BA8" s="7" t="s">
        <v>348</v>
      </c>
      <c r="BB8" s="7" t="s">
        <v>349</v>
      </c>
      <c r="BC8" s="7" t="s">
        <v>350</v>
      </c>
      <c r="BD8" s="7" t="s">
        <v>351</v>
      </c>
      <c r="BE8" s="7" t="s">
        <v>352</v>
      </c>
      <c r="BF8" s="7" t="s">
        <v>353</v>
      </c>
      <c r="BG8" s="7" t="s">
        <v>354</v>
      </c>
      <c r="BH8" s="7" t="s">
        <v>355</v>
      </c>
      <c r="BI8" s="7" t="s">
        <v>356</v>
      </c>
      <c r="BJ8" s="7" t="s">
        <v>357</v>
      </c>
      <c r="BK8" s="7" t="s">
        <v>358</v>
      </c>
      <c r="BL8" s="7" t="s">
        <v>359</v>
      </c>
      <c r="BM8" s="7" t="s">
        <v>360</v>
      </c>
      <c r="BN8" s="7" t="s">
        <v>361</v>
      </c>
      <c r="BO8" s="7" t="s">
        <v>362</v>
      </c>
      <c r="BP8" s="7" t="s">
        <v>363</v>
      </c>
      <c r="BQ8" s="7" t="s">
        <v>364</v>
      </c>
      <c r="BR8" s="7" t="s">
        <v>365</v>
      </c>
      <c r="BS8" s="7" t="s">
        <v>366</v>
      </c>
      <c r="BT8" s="7" t="s">
        <v>367</v>
      </c>
      <c r="BU8" s="7" t="s">
        <v>368</v>
      </c>
      <c r="BV8" s="7" t="s">
        <v>369</v>
      </c>
      <c r="BW8" s="7" t="s">
        <v>370</v>
      </c>
      <c r="BX8" s="7" t="s">
        <v>371</v>
      </c>
      <c r="BY8" s="7" t="s">
        <v>372</v>
      </c>
      <c r="BZ8" s="7" t="s">
        <v>373</v>
      </c>
      <c r="CA8" s="7" t="s">
        <v>374</v>
      </c>
      <c r="CB8" s="7" t="s">
        <v>375</v>
      </c>
      <c r="CC8" s="7" t="s">
        <v>376</v>
      </c>
      <c r="CD8" s="7" t="s">
        <v>377</v>
      </c>
      <c r="CE8" s="7" t="s">
        <v>378</v>
      </c>
      <c r="CF8" s="7" t="s">
        <v>379</v>
      </c>
      <c r="CG8" s="7" t="s">
        <v>380</v>
      </c>
      <c r="CH8" s="7" t="s">
        <v>381</v>
      </c>
      <c r="CI8" s="7" t="s">
        <v>382</v>
      </c>
      <c r="CJ8" s="7" t="s">
        <v>383</v>
      </c>
      <c r="CK8" s="7" t="s">
        <v>384</v>
      </c>
      <c r="CL8" s="7" t="s">
        <v>385</v>
      </c>
      <c r="CM8" s="7" t="s">
        <v>386</v>
      </c>
      <c r="CN8" s="7" t="s">
        <v>387</v>
      </c>
      <c r="CO8" s="7" t="s">
        <v>388</v>
      </c>
      <c r="CP8" s="7" t="s">
        <v>389</v>
      </c>
      <c r="CQ8" s="7" t="s">
        <v>390</v>
      </c>
      <c r="CR8" s="7" t="s">
        <v>391</v>
      </c>
      <c r="CS8" s="7" t="s">
        <v>392</v>
      </c>
      <c r="CT8" s="7" t="s">
        <v>393</v>
      </c>
      <c r="CU8" s="7" t="s">
        <v>394</v>
      </c>
      <c r="CV8" s="7" t="s">
        <v>395</v>
      </c>
      <c r="CW8" s="7" t="s">
        <v>396</v>
      </c>
      <c r="CX8" s="7" t="s">
        <v>397</v>
      </c>
      <c r="CY8" s="7" t="s">
        <v>398</v>
      </c>
      <c r="CZ8" s="7" t="s">
        <v>399</v>
      </c>
      <c r="DA8" s="7" t="s">
        <v>400</v>
      </c>
      <c r="DB8" s="7" t="s">
        <v>401</v>
      </c>
      <c r="DC8" s="7" t="s">
        <v>402</v>
      </c>
      <c r="DD8" s="7" t="s">
        <v>403</v>
      </c>
      <c r="DE8" s="7" t="s">
        <v>404</v>
      </c>
      <c r="DF8" s="7" t="s">
        <v>405</v>
      </c>
      <c r="DG8" s="7" t="s">
        <v>406</v>
      </c>
      <c r="DH8" s="7" t="s">
        <v>407</v>
      </c>
      <c r="DI8" s="7" t="s">
        <v>408</v>
      </c>
      <c r="DJ8" s="7" t="s">
        <v>409</v>
      </c>
      <c r="DK8" s="7" t="s">
        <v>410</v>
      </c>
      <c r="DL8" s="7" t="s">
        <v>411</v>
      </c>
      <c r="DM8" s="7" t="s">
        <v>412</v>
      </c>
      <c r="DN8" s="7" t="s">
        <v>413</v>
      </c>
      <c r="DO8" s="7" t="s">
        <v>414</v>
      </c>
      <c r="DP8" s="7" t="s">
        <v>415</v>
      </c>
      <c r="DQ8" s="7" t="s">
        <v>416</v>
      </c>
      <c r="DR8" s="7" t="s">
        <v>417</v>
      </c>
      <c r="DS8" s="7" t="s">
        <v>418</v>
      </c>
      <c r="DT8" s="7" t="s">
        <v>419</v>
      </c>
      <c r="DU8" s="7" t="s">
        <v>420</v>
      </c>
      <c r="DV8" s="7" t="s">
        <v>421</v>
      </c>
      <c r="DW8" s="7" t="s">
        <v>422</v>
      </c>
      <c r="DX8" s="7" t="s">
        <v>423</v>
      </c>
      <c r="DY8" s="7" t="s">
        <v>424</v>
      </c>
      <c r="DZ8" s="7" t="s">
        <v>425</v>
      </c>
      <c r="EA8" s="7" t="s">
        <v>426</v>
      </c>
      <c r="EB8" s="7" t="s">
        <v>427</v>
      </c>
      <c r="EC8" s="7" t="s">
        <v>428</v>
      </c>
      <c r="ED8" s="7" t="s">
        <v>429</v>
      </c>
      <c r="EE8" s="7" t="s">
        <v>430</v>
      </c>
      <c r="EF8" s="7" t="s">
        <v>431</v>
      </c>
      <c r="EG8" s="7" t="s">
        <v>486</v>
      </c>
      <c r="EH8" s="7" t="s">
        <v>487</v>
      </c>
      <c r="EI8" s="7" t="s">
        <v>432</v>
      </c>
      <c r="EJ8" s="7" t="s">
        <v>433</v>
      </c>
      <c r="EK8" s="7" t="s">
        <v>434</v>
      </c>
      <c r="EL8" s="7" t="s">
        <v>435</v>
      </c>
      <c r="EM8" s="7" t="s">
        <v>436</v>
      </c>
      <c r="EN8" s="7" t="s">
        <v>437</v>
      </c>
      <c r="EO8" s="7" t="s">
        <v>438</v>
      </c>
      <c r="EP8" s="7" t="s">
        <v>439</v>
      </c>
      <c r="EQ8" s="7" t="s">
        <v>440</v>
      </c>
      <c r="ER8" s="7" t="s">
        <v>441</v>
      </c>
      <c r="ES8" s="7" t="s">
        <v>442</v>
      </c>
      <c r="ET8" s="7" t="s">
        <v>443</v>
      </c>
      <c r="EU8" s="7" t="s">
        <v>444</v>
      </c>
      <c r="EV8" s="7" t="s">
        <v>445</v>
      </c>
      <c r="EW8" s="7" t="s">
        <v>446</v>
      </c>
      <c r="EX8" s="7" t="s">
        <v>447</v>
      </c>
      <c r="EY8" s="7" t="s">
        <v>448</v>
      </c>
      <c r="EZ8" s="7" t="s">
        <v>449</v>
      </c>
      <c r="FA8" s="7" t="s">
        <v>450</v>
      </c>
      <c r="FB8" s="7" t="s">
        <v>451</v>
      </c>
      <c r="FC8" s="7" t="s">
        <v>452</v>
      </c>
      <c r="FD8" s="7" t="s">
        <v>453</v>
      </c>
      <c r="FE8" s="7" t="s">
        <v>454</v>
      </c>
      <c r="FF8" s="7" t="s">
        <v>455</v>
      </c>
      <c r="FG8" s="7" t="s">
        <v>456</v>
      </c>
      <c r="FH8" s="7" t="s">
        <v>457</v>
      </c>
      <c r="FI8" s="7" t="s">
        <v>458</v>
      </c>
      <c r="FJ8" s="7" t="s">
        <v>459</v>
      </c>
      <c r="FK8" s="7" t="s">
        <v>460</v>
      </c>
      <c r="FL8" s="7" t="s">
        <v>461</v>
      </c>
      <c r="FM8" s="7" t="s">
        <v>462</v>
      </c>
      <c r="FN8" s="7" t="s">
        <v>463</v>
      </c>
      <c r="FO8" s="7" t="s">
        <v>464</v>
      </c>
      <c r="FP8" s="7" t="s">
        <v>465</v>
      </c>
      <c r="FQ8" s="7" t="s">
        <v>466</v>
      </c>
      <c r="FR8" s="7" t="s">
        <v>467</v>
      </c>
      <c r="FS8" s="7" t="s">
        <v>468</v>
      </c>
      <c r="FT8" s="7" t="s">
        <v>469</v>
      </c>
      <c r="FU8" s="7" t="s">
        <v>470</v>
      </c>
      <c r="FV8" s="7" t="s">
        <v>471</v>
      </c>
      <c r="FW8" s="7" t="s">
        <v>472</v>
      </c>
      <c r="FX8" s="7" t="s">
        <v>473</v>
      </c>
      <c r="FY8" s="7" t="s">
        <v>474</v>
      </c>
      <c r="FZ8" s="7" t="s">
        <v>475</v>
      </c>
      <c r="GA8" s="7" t="s">
        <v>476</v>
      </c>
      <c r="GB8" s="7" t="s">
        <v>477</v>
      </c>
      <c r="GC8" s="7" t="s">
        <v>478</v>
      </c>
      <c r="GD8" s="7" t="s">
        <v>479</v>
      </c>
      <c r="GE8" s="7" t="s">
        <v>480</v>
      </c>
      <c r="GF8" s="7" t="s">
        <v>481</v>
      </c>
      <c r="GG8" s="7" t="s">
        <v>482</v>
      </c>
      <c r="GH8" s="7" t="s">
        <v>483</v>
      </c>
      <c r="GM8" s="6" t="s">
        <v>303</v>
      </c>
      <c r="GO8" s="11" t="s">
        <v>10</v>
      </c>
      <c r="GQ8" s="8" t="s">
        <v>22</v>
      </c>
      <c r="GR8" s="8">
        <v>8888</v>
      </c>
    </row>
    <row r="9" spans="2:200">
      <c r="B9" s="12" t="s">
        <v>485</v>
      </c>
      <c r="C9" s="13">
        <v>43178.962337962963</v>
      </c>
      <c r="G9" s="8" t="s">
        <v>18</v>
      </c>
      <c r="H9" s="8">
        <v>9999</v>
      </c>
      <c r="I9" s="7" t="s">
        <v>304</v>
      </c>
      <c r="J9" s="7" t="s">
        <v>305</v>
      </c>
      <c r="K9" s="7" t="s">
        <v>306</v>
      </c>
      <c r="L9" s="7" t="s">
        <v>307</v>
      </c>
      <c r="M9" s="7" t="s">
        <v>308</v>
      </c>
      <c r="N9" s="7" t="s">
        <v>309</v>
      </c>
      <c r="O9" s="7" t="s">
        <v>310</v>
      </c>
      <c r="P9" s="7" t="s">
        <v>311</v>
      </c>
      <c r="Q9" s="7" t="s">
        <v>312</v>
      </c>
      <c r="R9" s="7" t="s">
        <v>313</v>
      </c>
      <c r="S9" s="7" t="s">
        <v>314</v>
      </c>
      <c r="T9" s="7" t="s">
        <v>315</v>
      </c>
      <c r="U9" s="7" t="s">
        <v>316</v>
      </c>
      <c r="V9" s="7" t="s">
        <v>317</v>
      </c>
      <c r="W9" s="7" t="s">
        <v>318</v>
      </c>
      <c r="X9" s="7" t="s">
        <v>319</v>
      </c>
      <c r="Y9" s="7" t="s">
        <v>320</v>
      </c>
      <c r="Z9" s="7" t="s">
        <v>321</v>
      </c>
      <c r="AA9" s="7" t="s">
        <v>322</v>
      </c>
      <c r="AB9" s="7" t="s">
        <v>323</v>
      </c>
      <c r="AC9" s="7" t="s">
        <v>324</v>
      </c>
      <c r="AD9" s="7" t="s">
        <v>325</v>
      </c>
      <c r="AE9" s="7" t="s">
        <v>326</v>
      </c>
      <c r="AF9" s="7" t="s">
        <v>327</v>
      </c>
      <c r="AG9" s="7" t="s">
        <v>328</v>
      </c>
      <c r="AH9" s="7" t="s">
        <v>329</v>
      </c>
      <c r="AI9" s="7" t="s">
        <v>330</v>
      </c>
      <c r="AJ9" s="7" t="s">
        <v>331</v>
      </c>
      <c r="AK9" s="7" t="s">
        <v>332</v>
      </c>
      <c r="AL9" s="7" t="s">
        <v>333</v>
      </c>
      <c r="AM9" s="7" t="s">
        <v>334</v>
      </c>
      <c r="AN9" s="7" t="s">
        <v>335</v>
      </c>
      <c r="AO9" s="7" t="s">
        <v>336</v>
      </c>
      <c r="AP9" s="7" t="s">
        <v>337</v>
      </c>
      <c r="AQ9" s="7" t="s">
        <v>338</v>
      </c>
      <c r="AR9" s="7" t="s">
        <v>339</v>
      </c>
      <c r="AS9" s="7" t="s">
        <v>340</v>
      </c>
      <c r="AT9" s="7" t="s">
        <v>341</v>
      </c>
      <c r="AU9" s="7" t="s">
        <v>342</v>
      </c>
      <c r="AV9" s="7" t="s">
        <v>343</v>
      </c>
      <c r="AW9" s="7" t="s">
        <v>344</v>
      </c>
      <c r="AX9" s="7" t="s">
        <v>345</v>
      </c>
      <c r="AY9" s="7" t="s">
        <v>346</v>
      </c>
      <c r="AZ9" s="7" t="s">
        <v>347</v>
      </c>
      <c r="BA9" s="7" t="s">
        <v>348</v>
      </c>
      <c r="BB9" s="7" t="s">
        <v>349</v>
      </c>
      <c r="BC9" s="7" t="s">
        <v>350</v>
      </c>
      <c r="BD9" s="7" t="s">
        <v>351</v>
      </c>
      <c r="BE9" s="7" t="s">
        <v>352</v>
      </c>
      <c r="BF9" s="7" t="s">
        <v>353</v>
      </c>
      <c r="BG9" s="7" t="s">
        <v>354</v>
      </c>
      <c r="BH9" s="7" t="s">
        <v>355</v>
      </c>
      <c r="BI9" s="7" t="s">
        <v>356</v>
      </c>
      <c r="BJ9" s="7" t="s">
        <v>357</v>
      </c>
      <c r="BK9" s="7" t="s">
        <v>358</v>
      </c>
      <c r="BL9" s="7" t="s">
        <v>359</v>
      </c>
      <c r="BM9" s="7" t="s">
        <v>360</v>
      </c>
      <c r="BN9" s="7" t="s">
        <v>361</v>
      </c>
      <c r="BO9" s="7" t="s">
        <v>362</v>
      </c>
      <c r="BP9" s="7" t="s">
        <v>363</v>
      </c>
      <c r="BQ9" s="7" t="s">
        <v>364</v>
      </c>
      <c r="BR9" s="7" t="s">
        <v>365</v>
      </c>
      <c r="BS9" s="7" t="s">
        <v>366</v>
      </c>
      <c r="BT9" s="7" t="s">
        <v>367</v>
      </c>
      <c r="BU9" s="7" t="s">
        <v>368</v>
      </c>
      <c r="BV9" s="7" t="s">
        <v>369</v>
      </c>
      <c r="BW9" s="7" t="s">
        <v>370</v>
      </c>
      <c r="BX9" s="7" t="s">
        <v>371</v>
      </c>
      <c r="BY9" s="7" t="s">
        <v>372</v>
      </c>
      <c r="BZ9" s="7" t="s">
        <v>373</v>
      </c>
      <c r="CA9" s="7" t="s">
        <v>374</v>
      </c>
      <c r="CB9" s="7" t="s">
        <v>375</v>
      </c>
      <c r="CC9" s="7" t="s">
        <v>376</v>
      </c>
      <c r="CD9" s="7" t="s">
        <v>377</v>
      </c>
      <c r="CE9" s="7" t="s">
        <v>378</v>
      </c>
      <c r="CF9" s="7" t="s">
        <v>379</v>
      </c>
      <c r="CG9" s="7" t="s">
        <v>380</v>
      </c>
      <c r="CH9" s="7" t="s">
        <v>381</v>
      </c>
      <c r="CI9" s="7" t="s">
        <v>382</v>
      </c>
      <c r="CJ9" s="7" t="s">
        <v>383</v>
      </c>
      <c r="CK9" s="7" t="s">
        <v>384</v>
      </c>
      <c r="CL9" s="7" t="s">
        <v>385</v>
      </c>
      <c r="CM9" s="7" t="s">
        <v>386</v>
      </c>
      <c r="CN9" s="7" t="s">
        <v>387</v>
      </c>
      <c r="CO9" s="7" t="s">
        <v>388</v>
      </c>
      <c r="CP9" s="7" t="s">
        <v>389</v>
      </c>
      <c r="CQ9" s="7" t="s">
        <v>390</v>
      </c>
      <c r="CR9" s="7" t="s">
        <v>391</v>
      </c>
      <c r="CS9" s="7" t="s">
        <v>392</v>
      </c>
      <c r="CT9" s="7" t="s">
        <v>393</v>
      </c>
      <c r="CU9" s="7" t="s">
        <v>394</v>
      </c>
      <c r="CV9" s="7" t="s">
        <v>395</v>
      </c>
      <c r="CW9" s="7" t="s">
        <v>396</v>
      </c>
      <c r="CX9" s="7" t="s">
        <v>397</v>
      </c>
      <c r="CY9" s="7" t="s">
        <v>398</v>
      </c>
      <c r="CZ9" s="7" t="s">
        <v>399</v>
      </c>
      <c r="DA9" s="7" t="s">
        <v>400</v>
      </c>
      <c r="DB9" s="7" t="s">
        <v>401</v>
      </c>
      <c r="DC9" s="7" t="s">
        <v>402</v>
      </c>
      <c r="DD9" s="7" t="s">
        <v>403</v>
      </c>
      <c r="DE9" s="7" t="s">
        <v>404</v>
      </c>
      <c r="DF9" s="7" t="s">
        <v>405</v>
      </c>
      <c r="DG9" s="7" t="s">
        <v>406</v>
      </c>
      <c r="DH9" s="7" t="s">
        <v>407</v>
      </c>
      <c r="DI9" s="7" t="s">
        <v>408</v>
      </c>
      <c r="DJ9" s="7" t="s">
        <v>409</v>
      </c>
      <c r="DK9" s="7" t="s">
        <v>410</v>
      </c>
      <c r="DL9" s="7" t="s">
        <v>411</v>
      </c>
      <c r="DM9" s="7" t="s">
        <v>412</v>
      </c>
      <c r="DN9" s="7" t="s">
        <v>413</v>
      </c>
      <c r="DO9" s="7" t="s">
        <v>414</v>
      </c>
      <c r="DP9" s="7" t="s">
        <v>415</v>
      </c>
      <c r="DQ9" s="7" t="s">
        <v>416</v>
      </c>
      <c r="DR9" s="7" t="s">
        <v>417</v>
      </c>
      <c r="DS9" s="7" t="s">
        <v>418</v>
      </c>
      <c r="DT9" s="7" t="s">
        <v>419</v>
      </c>
      <c r="DU9" s="7" t="s">
        <v>420</v>
      </c>
      <c r="DV9" s="7" t="s">
        <v>421</v>
      </c>
      <c r="DW9" s="7" t="s">
        <v>422</v>
      </c>
      <c r="DX9" s="7" t="s">
        <v>423</v>
      </c>
      <c r="DY9" s="7" t="s">
        <v>424</v>
      </c>
      <c r="DZ9" s="7" t="s">
        <v>425</v>
      </c>
      <c r="EA9" s="7" t="s">
        <v>426</v>
      </c>
      <c r="EB9" s="7" t="s">
        <v>427</v>
      </c>
      <c r="EC9" s="7" t="s">
        <v>428</v>
      </c>
      <c r="ED9" s="7" t="s">
        <v>429</v>
      </c>
      <c r="EE9" s="7" t="s">
        <v>430</v>
      </c>
      <c r="EF9" s="7" t="s">
        <v>431</v>
      </c>
      <c r="EG9" s="7" t="s">
        <v>486</v>
      </c>
      <c r="EH9" s="7" t="s">
        <v>487</v>
      </c>
      <c r="EI9" s="7" t="s">
        <v>432</v>
      </c>
      <c r="EJ9" s="7" t="s">
        <v>433</v>
      </c>
      <c r="EK9" s="7" t="s">
        <v>434</v>
      </c>
      <c r="EL9" s="7" t="s">
        <v>435</v>
      </c>
      <c r="EM9" s="7" t="s">
        <v>436</v>
      </c>
      <c r="EN9" s="7" t="s">
        <v>437</v>
      </c>
      <c r="EO9" s="7" t="s">
        <v>438</v>
      </c>
      <c r="EP9" s="7" t="s">
        <v>439</v>
      </c>
      <c r="EQ9" s="7" t="s">
        <v>440</v>
      </c>
      <c r="ER9" s="7" t="s">
        <v>441</v>
      </c>
      <c r="ES9" s="7" t="s">
        <v>442</v>
      </c>
      <c r="ET9" s="7" t="s">
        <v>443</v>
      </c>
      <c r="EU9" s="7" t="s">
        <v>444</v>
      </c>
      <c r="EV9" s="7" t="s">
        <v>445</v>
      </c>
      <c r="EW9" s="7" t="s">
        <v>446</v>
      </c>
      <c r="EX9" s="7" t="s">
        <v>447</v>
      </c>
      <c r="EY9" s="7" t="s">
        <v>448</v>
      </c>
      <c r="EZ9" s="7" t="s">
        <v>449</v>
      </c>
      <c r="FA9" s="7" t="s">
        <v>450</v>
      </c>
      <c r="FB9" s="7" t="s">
        <v>451</v>
      </c>
      <c r="FC9" s="7" t="s">
        <v>452</v>
      </c>
      <c r="FD9" s="7" t="s">
        <v>453</v>
      </c>
      <c r="FE9" s="7" t="s">
        <v>454</v>
      </c>
      <c r="FF9" s="7" t="s">
        <v>455</v>
      </c>
      <c r="FG9" s="7" t="s">
        <v>456</v>
      </c>
      <c r="FH9" s="7" t="s">
        <v>457</v>
      </c>
      <c r="FI9" s="7" t="s">
        <v>458</v>
      </c>
      <c r="FJ9" s="7" t="s">
        <v>459</v>
      </c>
      <c r="FK9" s="7" t="s">
        <v>460</v>
      </c>
      <c r="FL9" s="7" t="s">
        <v>461</v>
      </c>
      <c r="FM9" s="7" t="s">
        <v>462</v>
      </c>
      <c r="FN9" s="7" t="s">
        <v>463</v>
      </c>
      <c r="FO9" s="7" t="s">
        <v>464</v>
      </c>
      <c r="FP9" s="7" t="s">
        <v>465</v>
      </c>
      <c r="FQ9" s="7" t="s">
        <v>466</v>
      </c>
      <c r="FR9" s="7" t="s">
        <v>467</v>
      </c>
      <c r="FS9" s="7" t="s">
        <v>468</v>
      </c>
      <c r="FT9" s="7" t="s">
        <v>469</v>
      </c>
      <c r="FU9" s="7" t="s">
        <v>470</v>
      </c>
      <c r="FV9" s="7" t="s">
        <v>471</v>
      </c>
      <c r="FW9" s="7" t="s">
        <v>472</v>
      </c>
      <c r="FX9" s="7" t="s">
        <v>473</v>
      </c>
      <c r="FY9" s="7" t="s">
        <v>474</v>
      </c>
      <c r="FZ9" s="7" t="s">
        <v>475</v>
      </c>
      <c r="GA9" s="7" t="s">
        <v>476</v>
      </c>
      <c r="GB9" s="7" t="s">
        <v>477</v>
      </c>
      <c r="GC9" s="7" t="s">
        <v>478</v>
      </c>
      <c r="GD9" s="7" t="s">
        <v>479</v>
      </c>
      <c r="GE9" s="7" t="s">
        <v>480</v>
      </c>
      <c r="GF9" s="7" t="s">
        <v>481</v>
      </c>
      <c r="GG9" s="7" t="s">
        <v>482</v>
      </c>
      <c r="GH9" s="7" t="s">
        <v>483</v>
      </c>
      <c r="GI9" s="7" t="s">
        <v>484</v>
      </c>
      <c r="GO9" s="11" t="s">
        <v>11</v>
      </c>
      <c r="GQ9" s="8" t="s">
        <v>485</v>
      </c>
      <c r="GR9" s="8">
        <v>1111</v>
      </c>
    </row>
    <row r="10" spans="2:200">
      <c r="B10" s="12" t="s">
        <v>303</v>
      </c>
      <c r="C10" s="13">
        <v>43180.405509259261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O10" s="11" t="s">
        <v>304</v>
      </c>
      <c r="GQ10" s="8"/>
      <c r="GR10" s="8"/>
    </row>
    <row r="11" spans="2:200">
      <c r="B11" s="12" t="s">
        <v>485</v>
      </c>
      <c r="C11" s="13">
        <v>43180.405694444446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O11" s="11" t="s">
        <v>305</v>
      </c>
      <c r="GQ11" s="8"/>
      <c r="GR11" s="8"/>
    </row>
    <row r="12" spans="2:200">
      <c r="B12" s="12" t="s">
        <v>303</v>
      </c>
      <c r="C12" s="13">
        <v>43180.408090277779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O12" s="11" t="s">
        <v>306</v>
      </c>
      <c r="GQ12" s="8"/>
      <c r="GR12" s="8"/>
    </row>
    <row r="13" spans="2:200">
      <c r="B13" s="12" t="s">
        <v>303</v>
      </c>
      <c r="C13" s="13">
        <v>43180.408402777779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O13" s="11" t="s">
        <v>307</v>
      </c>
      <c r="GQ13" s="8"/>
      <c r="GR13" s="8"/>
    </row>
    <row r="14" spans="2:200">
      <c r="B14" s="12" t="s">
        <v>485</v>
      </c>
      <c r="C14" s="13">
        <v>43180.408518518518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O14" s="11" t="s">
        <v>308</v>
      </c>
      <c r="GQ14" s="8"/>
      <c r="GR14" s="8"/>
    </row>
    <row r="15" spans="2:200">
      <c r="B15" s="12" t="s">
        <v>303</v>
      </c>
      <c r="C15" s="13">
        <v>43180.411365740743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O15" s="11" t="s">
        <v>309</v>
      </c>
      <c r="GQ15" s="8"/>
      <c r="GR15" s="8"/>
    </row>
    <row r="16" spans="2:200">
      <c r="B16" s="12" t="s">
        <v>485</v>
      </c>
      <c r="C16" s="13">
        <v>43180.411562499998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O16" s="11" t="s">
        <v>310</v>
      </c>
      <c r="GQ16" s="8"/>
      <c r="GR16" s="8"/>
    </row>
    <row r="17" spans="2:200">
      <c r="B17" s="12" t="s">
        <v>303</v>
      </c>
      <c r="C17" s="13">
        <v>43180.413599537038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O17" s="11" t="s">
        <v>311</v>
      </c>
      <c r="GQ17" s="8"/>
      <c r="GR17" s="8"/>
    </row>
    <row r="18" spans="2:200">
      <c r="B18" s="12" t="s">
        <v>485</v>
      </c>
      <c r="C18" s="13">
        <v>43180.413773148146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O18" s="11" t="s">
        <v>312</v>
      </c>
      <c r="GQ18" s="8"/>
      <c r="GR18" s="8"/>
    </row>
    <row r="19" spans="2:200">
      <c r="B19" s="12" t="s">
        <v>303</v>
      </c>
      <c r="C19" s="13">
        <v>43180.419722222221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O19" s="11" t="s">
        <v>313</v>
      </c>
      <c r="GQ19" s="8"/>
      <c r="GR19" s="8"/>
    </row>
    <row r="20" spans="2:200">
      <c r="B20" t="s">
        <v>485</v>
      </c>
      <c r="C20" s="127">
        <v>43180.420104166667</v>
      </c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O20" s="11" t="s">
        <v>314</v>
      </c>
      <c r="GQ20" s="8"/>
      <c r="GR20" s="8"/>
    </row>
    <row r="21" spans="2:200">
      <c r="B21" t="s">
        <v>303</v>
      </c>
      <c r="C21" s="127">
        <v>43180.423576388886</v>
      </c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O21" s="11" t="s">
        <v>315</v>
      </c>
      <c r="GQ21" s="8"/>
      <c r="GR21" s="8"/>
    </row>
    <row r="22" spans="2:200">
      <c r="B22" t="s">
        <v>303</v>
      </c>
      <c r="C22" s="127">
        <v>43193.657546296294</v>
      </c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O22" s="11" t="s">
        <v>316</v>
      </c>
      <c r="GQ22" s="8"/>
      <c r="GR22" s="8"/>
    </row>
    <row r="23" spans="2:200">
      <c r="B23" t="s">
        <v>303</v>
      </c>
      <c r="C23" s="127">
        <v>43193.771585648145</v>
      </c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O23" s="11" t="s">
        <v>317</v>
      </c>
      <c r="GQ23" s="8"/>
      <c r="GR23" s="8"/>
    </row>
    <row r="24" spans="2:200">
      <c r="C24" s="127"/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O24" s="11" t="s">
        <v>318</v>
      </c>
      <c r="GQ24" s="8"/>
      <c r="GR24" s="8"/>
    </row>
    <row r="25" spans="2:200">
      <c r="C25" s="127"/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O25" s="11" t="s">
        <v>319</v>
      </c>
      <c r="GQ25" s="8"/>
      <c r="GR25" s="8"/>
    </row>
    <row r="26" spans="2:200">
      <c r="C26" s="127"/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O26" s="11" t="s">
        <v>320</v>
      </c>
      <c r="GQ26" s="8"/>
      <c r="GR26" s="8"/>
    </row>
    <row r="27" spans="2:200">
      <c r="C27" s="127"/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O27" s="11" t="s">
        <v>321</v>
      </c>
      <c r="GQ27" s="8"/>
      <c r="GR27" s="8"/>
    </row>
    <row r="28" spans="2:200">
      <c r="C28" s="127"/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O28" s="11" t="s">
        <v>322</v>
      </c>
      <c r="GQ28" s="8"/>
      <c r="GR28" s="8"/>
    </row>
    <row r="29" spans="2:200">
      <c r="C29" s="127"/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O29" s="11" t="s">
        <v>323</v>
      </c>
      <c r="GQ29" s="8"/>
      <c r="GR29" s="8"/>
    </row>
    <row r="30" spans="2:200">
      <c r="C30" s="127"/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O30" s="11" t="s">
        <v>324</v>
      </c>
      <c r="GQ30" s="8"/>
      <c r="GR30" s="8"/>
    </row>
    <row r="31" spans="2:200">
      <c r="C31" s="127"/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O31" s="11" t="s">
        <v>325</v>
      </c>
      <c r="GQ31" s="8"/>
      <c r="GR31" s="8"/>
    </row>
    <row r="32" spans="2:200">
      <c r="C32" s="127"/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O32" s="11" t="s">
        <v>326</v>
      </c>
      <c r="GQ32" s="8"/>
      <c r="GR32" s="8"/>
    </row>
    <row r="33" spans="3:200">
      <c r="C33" s="127"/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O33" s="11" t="s">
        <v>327</v>
      </c>
      <c r="GQ33" s="8"/>
      <c r="GR33" s="8"/>
    </row>
    <row r="34" spans="3:200">
      <c r="C34" s="127"/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O34" s="11" t="s">
        <v>328</v>
      </c>
      <c r="GQ34" s="8"/>
      <c r="GR34" s="8"/>
    </row>
    <row r="35" spans="3:200">
      <c r="C35" s="127"/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O35" s="11" t="s">
        <v>329</v>
      </c>
      <c r="GQ35" s="8"/>
      <c r="GR35" s="8"/>
    </row>
    <row r="36" spans="3:200">
      <c r="C36" s="127"/>
      <c r="GO36" s="11" t="s">
        <v>330</v>
      </c>
    </row>
    <row r="37" spans="3:200">
      <c r="C37" s="127"/>
      <c r="GO37" s="11" t="s">
        <v>331</v>
      </c>
    </row>
    <row r="38" spans="3:200">
      <c r="C38" s="127"/>
      <c r="GO38" s="11" t="s">
        <v>332</v>
      </c>
    </row>
    <row r="39" spans="3:200">
      <c r="C39" s="127"/>
      <c r="GO39" s="11" t="s">
        <v>333</v>
      </c>
    </row>
    <row r="40" spans="3:200">
      <c r="C40" s="127"/>
      <c r="GO40" s="11" t="s">
        <v>334</v>
      </c>
    </row>
    <row r="41" spans="3:200">
      <c r="GO41" s="11" t="s">
        <v>335</v>
      </c>
    </row>
    <row r="42" spans="3:200">
      <c r="GO42" s="11" t="s">
        <v>336</v>
      </c>
    </row>
    <row r="43" spans="3:200">
      <c r="GO43" s="11" t="s">
        <v>337</v>
      </c>
    </row>
    <row r="44" spans="3:200">
      <c r="GO44" s="11" t="s">
        <v>338</v>
      </c>
    </row>
    <row r="45" spans="3:200">
      <c r="GO45" s="11" t="s">
        <v>339</v>
      </c>
    </row>
    <row r="46" spans="3:200">
      <c r="GO46" s="11" t="s">
        <v>340</v>
      </c>
    </row>
    <row r="47" spans="3:200">
      <c r="GO47" s="11" t="s">
        <v>341</v>
      </c>
    </row>
    <row r="48" spans="3:200">
      <c r="GO48" s="11" t="s">
        <v>342</v>
      </c>
    </row>
    <row r="49" spans="197:197">
      <c r="GO49" s="11" t="s">
        <v>343</v>
      </c>
    </row>
    <row r="50" spans="197:197">
      <c r="GO50" s="11" t="s">
        <v>344</v>
      </c>
    </row>
    <row r="51" spans="197:197">
      <c r="GO51" s="11" t="s">
        <v>345</v>
      </c>
    </row>
    <row r="52" spans="197:197">
      <c r="GO52" s="11" t="s">
        <v>346</v>
      </c>
    </row>
    <row r="53" spans="197:197">
      <c r="GO53" s="11" t="s">
        <v>347</v>
      </c>
    </row>
    <row r="54" spans="197:197">
      <c r="GO54" s="11" t="s">
        <v>348</v>
      </c>
    </row>
    <row r="55" spans="197:197">
      <c r="GO55" s="11" t="s">
        <v>349</v>
      </c>
    </row>
    <row r="56" spans="197:197">
      <c r="GO56" s="11" t="s">
        <v>350</v>
      </c>
    </row>
    <row r="57" spans="197:197">
      <c r="GO57" s="11" t="s">
        <v>351</v>
      </c>
    </row>
    <row r="58" spans="197:197">
      <c r="GO58" s="11" t="s">
        <v>352</v>
      </c>
    </row>
    <row r="59" spans="197:197">
      <c r="GO59" s="11" t="s">
        <v>353</v>
      </c>
    </row>
    <row r="60" spans="197:197">
      <c r="GO60" s="126" t="s">
        <v>354</v>
      </c>
    </row>
    <row r="61" spans="197:197">
      <c r="GO61" s="11" t="s">
        <v>355</v>
      </c>
    </row>
    <row r="62" spans="197:197">
      <c r="GO62" s="11" t="s">
        <v>356</v>
      </c>
    </row>
    <row r="63" spans="197:197">
      <c r="GO63" s="11" t="s">
        <v>357</v>
      </c>
    </row>
    <row r="64" spans="197:197">
      <c r="GO64" s="11" t="s">
        <v>358</v>
      </c>
    </row>
    <row r="65" spans="197:197">
      <c r="GO65" s="11" t="s">
        <v>359</v>
      </c>
    </row>
    <row r="66" spans="197:197">
      <c r="GO66" s="11" t="s">
        <v>360</v>
      </c>
    </row>
    <row r="67" spans="197:197">
      <c r="GO67" s="11" t="s">
        <v>361</v>
      </c>
    </row>
    <row r="68" spans="197:197">
      <c r="GO68" s="11" t="s">
        <v>362</v>
      </c>
    </row>
    <row r="69" spans="197:197">
      <c r="GO69" s="11" t="s">
        <v>363</v>
      </c>
    </row>
    <row r="70" spans="197:197">
      <c r="GO70" s="11" t="s">
        <v>364</v>
      </c>
    </row>
    <row r="71" spans="197:197">
      <c r="GO71" s="11" t="s">
        <v>365</v>
      </c>
    </row>
    <row r="72" spans="197:197">
      <c r="GO72" s="126" t="s">
        <v>366</v>
      </c>
    </row>
    <row r="73" spans="197:197">
      <c r="GO73" s="11" t="s">
        <v>367</v>
      </c>
    </row>
    <row r="74" spans="197:197">
      <c r="GO74" s="11" t="s">
        <v>368</v>
      </c>
    </row>
    <row r="75" spans="197:197">
      <c r="GO75" s="11" t="s">
        <v>369</v>
      </c>
    </row>
    <row r="76" spans="197:197">
      <c r="GO76" s="125" t="s">
        <v>370</v>
      </c>
    </row>
    <row r="77" spans="197:197">
      <c r="GO77" s="125" t="s">
        <v>371</v>
      </c>
    </row>
    <row r="78" spans="197:197">
      <c r="GO78" s="125" t="s">
        <v>372</v>
      </c>
    </row>
    <row r="79" spans="197:197">
      <c r="GO79" s="126" t="s">
        <v>373</v>
      </c>
    </row>
    <row r="80" spans="197:197">
      <c r="GO80" s="125" t="s">
        <v>374</v>
      </c>
    </row>
    <row r="81" spans="197:197">
      <c r="GO81" s="125" t="s">
        <v>375</v>
      </c>
    </row>
    <row r="82" spans="197:197">
      <c r="GO82" s="125" t="s">
        <v>376</v>
      </c>
    </row>
    <row r="83" spans="197:197">
      <c r="GO83" s="125" t="s">
        <v>377</v>
      </c>
    </row>
    <row r="84" spans="197:197">
      <c r="GO84" s="125" t="s">
        <v>378</v>
      </c>
    </row>
    <row r="85" spans="197:197">
      <c r="GO85" s="125" t="s">
        <v>379</v>
      </c>
    </row>
    <row r="86" spans="197:197">
      <c r="GO86" s="125" t="s">
        <v>380</v>
      </c>
    </row>
    <row r="87" spans="197:197">
      <c r="GO87" s="125" t="s">
        <v>381</v>
      </c>
    </row>
    <row r="88" spans="197:197">
      <c r="GO88" s="125" t="s">
        <v>382</v>
      </c>
    </row>
    <row r="89" spans="197:197">
      <c r="GO89" s="125" t="s">
        <v>383</v>
      </c>
    </row>
    <row r="90" spans="197:197">
      <c r="GO90" s="125" t="s">
        <v>384</v>
      </c>
    </row>
    <row r="91" spans="197:197">
      <c r="GO91" s="125" t="s">
        <v>385</v>
      </c>
    </row>
    <row r="92" spans="197:197">
      <c r="GO92" s="125" t="s">
        <v>386</v>
      </c>
    </row>
    <row r="93" spans="197:197">
      <c r="GO93" s="125" t="s">
        <v>387</v>
      </c>
    </row>
    <row r="94" spans="197:197">
      <c r="GO94" s="125" t="s">
        <v>388</v>
      </c>
    </row>
    <row r="95" spans="197:197">
      <c r="GO95" s="125" t="s">
        <v>389</v>
      </c>
    </row>
    <row r="96" spans="197:197">
      <c r="GO96" s="125" t="s">
        <v>390</v>
      </c>
    </row>
    <row r="97" spans="197:197">
      <c r="GO97" s="125" t="s">
        <v>391</v>
      </c>
    </row>
    <row r="98" spans="197:197">
      <c r="GO98" s="125" t="s">
        <v>392</v>
      </c>
    </row>
    <row r="99" spans="197:197">
      <c r="GO99" s="125" t="s">
        <v>393</v>
      </c>
    </row>
    <row r="100" spans="197:197">
      <c r="GO100" s="125" t="s">
        <v>394</v>
      </c>
    </row>
    <row r="101" spans="197:197">
      <c r="GO101" s="125" t="s">
        <v>395</v>
      </c>
    </row>
    <row r="102" spans="197:197">
      <c r="GO102" s="125" t="s">
        <v>396</v>
      </c>
    </row>
    <row r="103" spans="197:197">
      <c r="GO103" s="126" t="s">
        <v>397</v>
      </c>
    </row>
    <row r="104" spans="197:197">
      <c r="GO104" s="125" t="s">
        <v>398</v>
      </c>
    </row>
    <row r="105" spans="197:197">
      <c r="GO105" s="125" t="s">
        <v>399</v>
      </c>
    </row>
    <row r="106" spans="197:197">
      <c r="GO106" s="125" t="s">
        <v>400</v>
      </c>
    </row>
    <row r="107" spans="197:197">
      <c r="GO107" s="125" t="s">
        <v>401</v>
      </c>
    </row>
    <row r="108" spans="197:197">
      <c r="GO108" s="125" t="s">
        <v>402</v>
      </c>
    </row>
    <row r="109" spans="197:197">
      <c r="GO109" s="125" t="s">
        <v>403</v>
      </c>
    </row>
    <row r="110" spans="197:197">
      <c r="GO110" s="125" t="s">
        <v>404</v>
      </c>
    </row>
    <row r="111" spans="197:197">
      <c r="GO111" s="125" t="s">
        <v>405</v>
      </c>
    </row>
    <row r="112" spans="197:197">
      <c r="GO112" s="125" t="s">
        <v>406</v>
      </c>
    </row>
    <row r="113" spans="197:197">
      <c r="GO113" s="125" t="s">
        <v>407</v>
      </c>
    </row>
    <row r="114" spans="197:197">
      <c r="GO114" s="125" t="s">
        <v>408</v>
      </c>
    </row>
    <row r="115" spans="197:197">
      <c r="GO115" s="125" t="s">
        <v>409</v>
      </c>
    </row>
    <row r="116" spans="197:197">
      <c r="GO116" s="125" t="s">
        <v>410</v>
      </c>
    </row>
    <row r="117" spans="197:197">
      <c r="GO117" s="125" t="s">
        <v>411</v>
      </c>
    </row>
    <row r="118" spans="197:197">
      <c r="GO118" s="125" t="s">
        <v>412</v>
      </c>
    </row>
    <row r="119" spans="197:197">
      <c r="GO119" s="125" t="s">
        <v>413</v>
      </c>
    </row>
    <row r="120" spans="197:197">
      <c r="GO120" s="125" t="s">
        <v>414</v>
      </c>
    </row>
    <row r="121" spans="197:197">
      <c r="GO121" s="125" t="s">
        <v>415</v>
      </c>
    </row>
    <row r="122" spans="197:197">
      <c r="GO122" s="125" t="s">
        <v>416</v>
      </c>
    </row>
    <row r="123" spans="197:197">
      <c r="GO123" s="125" t="s">
        <v>417</v>
      </c>
    </row>
    <row r="124" spans="197:197">
      <c r="GO124" s="125" t="s">
        <v>418</v>
      </c>
    </row>
    <row r="125" spans="197:197">
      <c r="GO125" s="125" t="s">
        <v>419</v>
      </c>
    </row>
    <row r="126" spans="197:197">
      <c r="GO126" s="125" t="s">
        <v>420</v>
      </c>
    </row>
    <row r="127" spans="197:197">
      <c r="GO127" s="125" t="s">
        <v>421</v>
      </c>
    </row>
    <row r="128" spans="197:197">
      <c r="GO128" s="126" t="s">
        <v>422</v>
      </c>
    </row>
    <row r="129" spans="197:197">
      <c r="GO129" s="125" t="s">
        <v>423</v>
      </c>
    </row>
    <row r="130" spans="197:197">
      <c r="GO130" s="125" t="s">
        <v>424</v>
      </c>
    </row>
    <row r="131" spans="197:197">
      <c r="GO131" s="125" t="s">
        <v>425</v>
      </c>
    </row>
    <row r="132" spans="197:197">
      <c r="GO132" s="125" t="s">
        <v>426</v>
      </c>
    </row>
    <row r="133" spans="197:197">
      <c r="GO133" s="125" t="s">
        <v>427</v>
      </c>
    </row>
    <row r="134" spans="197:197">
      <c r="GO134" s="125" t="s">
        <v>428</v>
      </c>
    </row>
    <row r="135" spans="197:197">
      <c r="GO135" s="125" t="s">
        <v>429</v>
      </c>
    </row>
    <row r="136" spans="197:197">
      <c r="GO136" s="125" t="s">
        <v>430</v>
      </c>
    </row>
    <row r="137" spans="197:197">
      <c r="GO137" s="126" t="s">
        <v>431</v>
      </c>
    </row>
    <row r="138" spans="197:197">
      <c r="GO138" s="125" t="s">
        <v>486</v>
      </c>
    </row>
    <row r="139" spans="197:197">
      <c r="GO139" s="125" t="s">
        <v>487</v>
      </c>
    </row>
    <row r="140" spans="197:197">
      <c r="GO140" s="125" t="s">
        <v>432</v>
      </c>
    </row>
    <row r="141" spans="197:197">
      <c r="GO141" s="125" t="s">
        <v>433</v>
      </c>
    </row>
    <row r="142" spans="197:197">
      <c r="GO142" s="125" t="s">
        <v>434</v>
      </c>
    </row>
    <row r="143" spans="197:197">
      <c r="GO143" s="125" t="s">
        <v>435</v>
      </c>
    </row>
    <row r="144" spans="197:197">
      <c r="GO144" s="125" t="s">
        <v>436</v>
      </c>
    </row>
    <row r="145" spans="197:197">
      <c r="GO145" s="125" t="s">
        <v>437</v>
      </c>
    </row>
    <row r="146" spans="197:197">
      <c r="GO146" s="125" t="s">
        <v>438</v>
      </c>
    </row>
    <row r="147" spans="197:197">
      <c r="GO147" s="125" t="s">
        <v>439</v>
      </c>
    </row>
    <row r="148" spans="197:197">
      <c r="GO148" s="125" t="s">
        <v>440</v>
      </c>
    </row>
    <row r="149" spans="197:197">
      <c r="GO149" s="125" t="s">
        <v>441</v>
      </c>
    </row>
    <row r="150" spans="197:197">
      <c r="GO150" s="125" t="s">
        <v>442</v>
      </c>
    </row>
    <row r="151" spans="197:197">
      <c r="GO151" s="125" t="s">
        <v>443</v>
      </c>
    </row>
    <row r="152" spans="197:197">
      <c r="GO152" s="125" t="s">
        <v>444</v>
      </c>
    </row>
    <row r="153" spans="197:197">
      <c r="GO153" s="125" t="s">
        <v>445</v>
      </c>
    </row>
    <row r="154" spans="197:197">
      <c r="GO154" s="125" t="s">
        <v>446</v>
      </c>
    </row>
    <row r="155" spans="197:197">
      <c r="GO155" s="125" t="s">
        <v>447</v>
      </c>
    </row>
    <row r="156" spans="197:197">
      <c r="GO156" s="125" t="s">
        <v>448</v>
      </c>
    </row>
    <row r="157" spans="197:197">
      <c r="GO157" s="125" t="s">
        <v>449</v>
      </c>
    </row>
    <row r="158" spans="197:197">
      <c r="GO158" s="125" t="s">
        <v>450</v>
      </c>
    </row>
    <row r="159" spans="197:197">
      <c r="GO159" s="125" t="s">
        <v>451</v>
      </c>
    </row>
    <row r="160" spans="197:197">
      <c r="GO160" s="125" t="s">
        <v>452</v>
      </c>
    </row>
    <row r="161" spans="197:197">
      <c r="GO161" s="125" t="s">
        <v>453</v>
      </c>
    </row>
    <row r="162" spans="197:197">
      <c r="GO162" s="125" t="s">
        <v>454</v>
      </c>
    </row>
    <row r="163" spans="197:197">
      <c r="GO163" s="125" t="s">
        <v>455</v>
      </c>
    </row>
    <row r="164" spans="197:197">
      <c r="GO164" s="126" t="s">
        <v>456</v>
      </c>
    </row>
    <row r="165" spans="197:197">
      <c r="GO165" s="125" t="s">
        <v>457</v>
      </c>
    </row>
    <row r="166" spans="197:197">
      <c r="GO166" s="126" t="s">
        <v>458</v>
      </c>
    </row>
    <row r="167" spans="197:197">
      <c r="GO167" s="125" t="s">
        <v>459</v>
      </c>
    </row>
    <row r="168" spans="197:197">
      <c r="GO168" s="125" t="s">
        <v>460</v>
      </c>
    </row>
    <row r="169" spans="197:197">
      <c r="GO169" s="125" t="s">
        <v>461</v>
      </c>
    </row>
    <row r="170" spans="197:197">
      <c r="GO170" s="125" t="s">
        <v>462</v>
      </c>
    </row>
    <row r="171" spans="197:197">
      <c r="GO171" s="125" t="s">
        <v>463</v>
      </c>
    </row>
    <row r="172" spans="197:197">
      <c r="GO172" s="125" t="s">
        <v>464</v>
      </c>
    </row>
    <row r="173" spans="197:197">
      <c r="GO173" s="125" t="s">
        <v>465</v>
      </c>
    </row>
    <row r="174" spans="197:197">
      <c r="GO174" s="125" t="s">
        <v>466</v>
      </c>
    </row>
    <row r="175" spans="197:197">
      <c r="GO175" s="125" t="s">
        <v>467</v>
      </c>
    </row>
    <row r="176" spans="197:197">
      <c r="GO176" s="125" t="s">
        <v>468</v>
      </c>
    </row>
    <row r="177" spans="197:197">
      <c r="GO177" s="125" t="s">
        <v>469</v>
      </c>
    </row>
    <row r="178" spans="197:197">
      <c r="GO178" s="125" t="s">
        <v>470</v>
      </c>
    </row>
    <row r="179" spans="197:197">
      <c r="GO179" s="125" t="s">
        <v>471</v>
      </c>
    </row>
    <row r="180" spans="197:197">
      <c r="GO180" s="125" t="s">
        <v>472</v>
      </c>
    </row>
    <row r="181" spans="197:197">
      <c r="GO181" s="125" t="s">
        <v>473</v>
      </c>
    </row>
    <row r="182" spans="197:197">
      <c r="GO182" s="125" t="s">
        <v>474</v>
      </c>
    </row>
    <row r="183" spans="197:197">
      <c r="GO183" s="125" t="s">
        <v>475</v>
      </c>
    </row>
    <row r="184" spans="197:197">
      <c r="GO184" s="125" t="s">
        <v>476</v>
      </c>
    </row>
    <row r="185" spans="197:197">
      <c r="GO185" s="125" t="s">
        <v>477</v>
      </c>
    </row>
    <row r="186" spans="197:197">
      <c r="GO186" s="125" t="s">
        <v>478</v>
      </c>
    </row>
    <row r="187" spans="197:197">
      <c r="GO187" s="125" t="s">
        <v>479</v>
      </c>
    </row>
    <row r="188" spans="197:197">
      <c r="GO188" s="125" t="s">
        <v>480</v>
      </c>
    </row>
    <row r="189" spans="197:197">
      <c r="GO189" s="125" t="s">
        <v>481</v>
      </c>
    </row>
    <row r="190" spans="197:197">
      <c r="GO190" s="125" t="s">
        <v>482</v>
      </c>
    </row>
    <row r="191" spans="197:197">
      <c r="GO191" s="126" t="s">
        <v>483</v>
      </c>
    </row>
    <row r="192" spans="197:197">
      <c r="GO192" s="126" t="s">
        <v>484</v>
      </c>
    </row>
    <row r="193" spans="197:197">
      <c r="GO193" s="126"/>
    </row>
    <row r="194" spans="197:197">
      <c r="GO194" s="125"/>
    </row>
    <row r="195" spans="197:197">
      <c r="GO195" s="125"/>
    </row>
    <row r="196" spans="197:197">
      <c r="GO196" s="125"/>
    </row>
    <row r="197" spans="197:197">
      <c r="GO197" s="125"/>
    </row>
    <row r="198" spans="197:197">
      <c r="GO198" s="125"/>
    </row>
    <row r="199" spans="197:197">
      <c r="GO199" s="125"/>
    </row>
    <row r="200" spans="197:197">
      <c r="GO200" s="125"/>
    </row>
    <row r="201" spans="197:197">
      <c r="GO201" s="125"/>
    </row>
    <row r="202" spans="197:197">
      <c r="GO202" s="125"/>
    </row>
    <row r="203" spans="197:197">
      <c r="GO203" s="125"/>
    </row>
    <row r="204" spans="197:197">
      <c r="GO204" s="125"/>
    </row>
    <row r="205" spans="197:197">
      <c r="GO205" s="125"/>
    </row>
    <row r="206" spans="197:197">
      <c r="GO206" s="125"/>
    </row>
    <row r="207" spans="197:197">
      <c r="GO207" s="125"/>
    </row>
    <row r="208" spans="197:197">
      <c r="GO208" s="125"/>
    </row>
    <row r="209" spans="197:197">
      <c r="GO209" s="125"/>
    </row>
    <row r="210" spans="197:197">
      <c r="GO210" s="125"/>
    </row>
    <row r="211" spans="197:197">
      <c r="GO211" s="125"/>
    </row>
    <row r="212" spans="197:197">
      <c r="GO212" s="125"/>
    </row>
    <row r="213" spans="197:197">
      <c r="GO213" s="125"/>
    </row>
    <row r="214" spans="197:197">
      <c r="GO214" s="125"/>
    </row>
    <row r="215" spans="197:197">
      <c r="GO215" s="125"/>
    </row>
    <row r="216" spans="197:197">
      <c r="GO216" s="125"/>
    </row>
    <row r="217" spans="197:197">
      <c r="GO217" s="125"/>
    </row>
    <row r="218" spans="197:197">
      <c r="GO218" s="125"/>
    </row>
    <row r="219" spans="197:197">
      <c r="GO219" s="125"/>
    </row>
    <row r="220" spans="197:197">
      <c r="GO220" s="125"/>
    </row>
    <row r="221" spans="197:197">
      <c r="GO221" s="125"/>
    </row>
    <row r="222" spans="197:197">
      <c r="GO222" s="125"/>
    </row>
    <row r="223" spans="197:197">
      <c r="GO223" s="125"/>
    </row>
    <row r="224" spans="197:197">
      <c r="GO224" s="125"/>
    </row>
    <row r="225" spans="197:197">
      <c r="GO225" s="125"/>
    </row>
    <row r="226" spans="197:197">
      <c r="GO226" s="125"/>
    </row>
    <row r="227" spans="197:197">
      <c r="GO227" s="125"/>
    </row>
    <row r="228" spans="197:197">
      <c r="GO228" s="125"/>
    </row>
    <row r="229" spans="197:197">
      <c r="GO229" s="125"/>
    </row>
    <row r="230" spans="197:197">
      <c r="GO230" s="125"/>
    </row>
    <row r="231" spans="197:197">
      <c r="GO231" s="125"/>
    </row>
    <row r="232" spans="197:197">
      <c r="GO232" s="125"/>
    </row>
    <row r="233" spans="197:197">
      <c r="GO233" s="125"/>
    </row>
    <row r="234" spans="197:197">
      <c r="GO234" s="125"/>
    </row>
    <row r="235" spans="197:197">
      <c r="GO235" s="125"/>
    </row>
    <row r="236" spans="197:197">
      <c r="GO236" s="125"/>
    </row>
    <row r="237" spans="197:197">
      <c r="GO237" s="125"/>
    </row>
    <row r="238" spans="197:197">
      <c r="GO238" s="125"/>
    </row>
    <row r="239" spans="197:197">
      <c r="GO239" s="125"/>
    </row>
    <row r="240" spans="197:197">
      <c r="GO240" s="125"/>
    </row>
    <row r="241" spans="197:197">
      <c r="GO241" s="125"/>
    </row>
    <row r="242" spans="197:197">
      <c r="GO242" s="125"/>
    </row>
    <row r="243" spans="197:197">
      <c r="GO243" s="125"/>
    </row>
    <row r="244" spans="197:197">
      <c r="GO244" s="125"/>
    </row>
    <row r="245" spans="197:197">
      <c r="GO245" s="125"/>
    </row>
    <row r="246" spans="197:197">
      <c r="GO246" s="125"/>
    </row>
    <row r="247" spans="197:197">
      <c r="GO247" s="125"/>
    </row>
    <row r="248" spans="197:197">
      <c r="GO248" s="125"/>
    </row>
    <row r="249" spans="197:197">
      <c r="GO249" s="125"/>
    </row>
    <row r="250" spans="197:197">
      <c r="GO250" s="125"/>
    </row>
    <row r="251" spans="197:197">
      <c r="GO251" s="125"/>
    </row>
    <row r="252" spans="197:197">
      <c r="GO252" s="125"/>
    </row>
    <row r="253" spans="197:197">
      <c r="GO253" s="125"/>
    </row>
    <row r="254" spans="197:197">
      <c r="GO254" s="125"/>
    </row>
    <row r="255" spans="197:197">
      <c r="GO255" s="125"/>
    </row>
    <row r="256" spans="197:197">
      <c r="GO256" s="125"/>
    </row>
    <row r="257" spans="197:197">
      <c r="GO257" s="125"/>
    </row>
    <row r="258" spans="197:197">
      <c r="GO258" s="125"/>
    </row>
    <row r="259" spans="197:197">
      <c r="GO259" s="125"/>
    </row>
    <row r="260" spans="197:197">
      <c r="GO260" s="125"/>
    </row>
    <row r="261" spans="197:197">
      <c r="GO261" s="125"/>
    </row>
    <row r="262" spans="197:197">
      <c r="GO262" s="125"/>
    </row>
    <row r="263" spans="197:197">
      <c r="GO263" s="125"/>
    </row>
    <row r="264" spans="197:197">
      <c r="GO264" s="125"/>
    </row>
    <row r="265" spans="197:197">
      <c r="GO265" s="125"/>
    </row>
    <row r="266" spans="197:197">
      <c r="GO266" s="125"/>
    </row>
    <row r="267" spans="197:197">
      <c r="GO267" s="125"/>
    </row>
    <row r="268" spans="197:197">
      <c r="GO268" s="125"/>
    </row>
    <row r="269" spans="197:197">
      <c r="GO269" s="126"/>
    </row>
    <row r="270" spans="197:197">
      <c r="GO270" s="125"/>
    </row>
    <row r="271" spans="197:197">
      <c r="GO271" s="125"/>
    </row>
    <row r="272" spans="197:197">
      <c r="GO272" s="125"/>
    </row>
    <row r="273" spans="197:197">
      <c r="GO273" s="125"/>
    </row>
    <row r="274" spans="197:197">
      <c r="GO274" s="125"/>
    </row>
    <row r="275" spans="197:197">
      <c r="GO275" s="125"/>
    </row>
    <row r="276" spans="197:197">
      <c r="GO276" s="125"/>
    </row>
    <row r="277" spans="197:197">
      <c r="GO277" s="125"/>
    </row>
    <row r="278" spans="197:197">
      <c r="GO278" s="125"/>
    </row>
    <row r="279" spans="197:197">
      <c r="GO279" s="125"/>
    </row>
    <row r="280" spans="197:197">
      <c r="GO280" s="125"/>
    </row>
    <row r="281" spans="197:197">
      <c r="GO281" s="125"/>
    </row>
    <row r="282" spans="197:197">
      <c r="GO282" s="125"/>
    </row>
    <row r="283" spans="197:197">
      <c r="GO283" s="125"/>
    </row>
    <row r="284" spans="197:197">
      <c r="GO284" s="125"/>
    </row>
    <row r="285" spans="197:197">
      <c r="GO285" s="125"/>
    </row>
    <row r="286" spans="197:197">
      <c r="GO286" s="125"/>
    </row>
    <row r="287" spans="197:197">
      <c r="GO287" s="125"/>
    </row>
    <row r="288" spans="197:197">
      <c r="GO288" s="125"/>
    </row>
    <row r="289" spans="197:197">
      <c r="GO289" s="125"/>
    </row>
    <row r="290" spans="197:197">
      <c r="GO290" s="125"/>
    </row>
    <row r="291" spans="197:197">
      <c r="GO291" s="125"/>
    </row>
    <row r="292" spans="197:197">
      <c r="GO292" s="125"/>
    </row>
    <row r="293" spans="197:197">
      <c r="GO293" s="125"/>
    </row>
    <row r="294" spans="197:197">
      <c r="GO294" s="125"/>
    </row>
    <row r="295" spans="197:197">
      <c r="GO295" s="125"/>
    </row>
    <row r="296" spans="197:197">
      <c r="GO296" s="125"/>
    </row>
    <row r="297" spans="197:197">
      <c r="GO297" s="125"/>
    </row>
    <row r="298" spans="197:197">
      <c r="GO298" s="125"/>
    </row>
    <row r="299" spans="197:197">
      <c r="GO299" s="125"/>
    </row>
    <row r="300" spans="197:197">
      <c r="GO300" s="125"/>
    </row>
    <row r="301" spans="197:197">
      <c r="GO301" s="125"/>
    </row>
    <row r="302" spans="197:197">
      <c r="GO302" s="125"/>
    </row>
    <row r="303" spans="197:197">
      <c r="GO303" s="125"/>
    </row>
    <row r="304" spans="197:197">
      <c r="GO304" s="125"/>
    </row>
    <row r="305" spans="197:197">
      <c r="GO305" s="125"/>
    </row>
    <row r="306" spans="197:197">
      <c r="GO306" s="125"/>
    </row>
    <row r="307" spans="197:197">
      <c r="GO307" s="125"/>
    </row>
    <row r="308" spans="197:197">
      <c r="GO308" s="125"/>
    </row>
    <row r="309" spans="197:197">
      <c r="GO309" s="125"/>
    </row>
    <row r="310" spans="197:197">
      <c r="GO310" s="125"/>
    </row>
    <row r="311" spans="197:197">
      <c r="GO311" s="125"/>
    </row>
    <row r="312" spans="197:197">
      <c r="GO312" s="125"/>
    </row>
    <row r="313" spans="197:197">
      <c r="GO313" s="125"/>
    </row>
    <row r="314" spans="197:197">
      <c r="GO314" s="125"/>
    </row>
    <row r="315" spans="197:197">
      <c r="GO315" s="125"/>
    </row>
    <row r="316" spans="197:197">
      <c r="GO316" s="125"/>
    </row>
    <row r="317" spans="197:197">
      <c r="GO317" s="125"/>
    </row>
    <row r="318" spans="197:197">
      <c r="GO318" s="126"/>
    </row>
    <row r="319" spans="197:197">
      <c r="GO319" s="125"/>
    </row>
    <row r="320" spans="197:197">
      <c r="GO320" s="125"/>
    </row>
    <row r="321" spans="197:197">
      <c r="GO321" s="125"/>
    </row>
    <row r="322" spans="197:197">
      <c r="GO322" s="125"/>
    </row>
    <row r="323" spans="197:197">
      <c r="GO323" s="125"/>
    </row>
    <row r="324" spans="197:197">
      <c r="GO324" s="125"/>
    </row>
    <row r="325" spans="197:197">
      <c r="GO325" s="125"/>
    </row>
    <row r="326" spans="197:197">
      <c r="GO326" s="125"/>
    </row>
    <row r="327" spans="197:197">
      <c r="GO327" s="125"/>
    </row>
    <row r="328" spans="197:197">
      <c r="GO328" s="125"/>
    </row>
    <row r="329" spans="197:197">
      <c r="GO329" s="125"/>
    </row>
    <row r="330" spans="197:197">
      <c r="GO330" s="125"/>
    </row>
    <row r="331" spans="197:197">
      <c r="GO331" s="125"/>
    </row>
    <row r="332" spans="197:197">
      <c r="GO332" s="125"/>
    </row>
    <row r="333" spans="197:197">
      <c r="GO333" s="125"/>
    </row>
    <row r="334" spans="197:197">
      <c r="GO334" s="125"/>
    </row>
    <row r="335" spans="197:197">
      <c r="GO335" s="125"/>
    </row>
    <row r="336" spans="197:197">
      <c r="GO336" s="125"/>
    </row>
    <row r="337" spans="197:197">
      <c r="GO337" s="125"/>
    </row>
    <row r="338" spans="197:197">
      <c r="GO338" s="125"/>
    </row>
    <row r="339" spans="197:197">
      <c r="GO339" s="125"/>
    </row>
    <row r="340" spans="197:197">
      <c r="GO340" s="125"/>
    </row>
    <row r="341" spans="197:197">
      <c r="GO341" s="125"/>
    </row>
    <row r="342" spans="197:197">
      <c r="GO342" s="125"/>
    </row>
    <row r="343" spans="197:197">
      <c r="GO343" s="125"/>
    </row>
    <row r="344" spans="197:197">
      <c r="GO344" s="125"/>
    </row>
    <row r="345" spans="197:197">
      <c r="GO345" s="125"/>
    </row>
    <row r="346" spans="197:197">
      <c r="GO346" s="125"/>
    </row>
    <row r="347" spans="197:197">
      <c r="GO347" s="125"/>
    </row>
    <row r="348" spans="197:197">
      <c r="GO348" s="125"/>
    </row>
    <row r="349" spans="197:197">
      <c r="GO349" s="125"/>
    </row>
    <row r="350" spans="197:197">
      <c r="GO350" s="125"/>
    </row>
    <row r="351" spans="197:197">
      <c r="GO351" s="125"/>
    </row>
    <row r="352" spans="197:197">
      <c r="GO352" s="125"/>
    </row>
    <row r="353" spans="197:197">
      <c r="GO353" s="125"/>
    </row>
    <row r="354" spans="197:197">
      <c r="GO354" s="125"/>
    </row>
    <row r="355" spans="197:197">
      <c r="GO355" s="125"/>
    </row>
    <row r="356" spans="197:197">
      <c r="GO356" s="125"/>
    </row>
    <row r="357" spans="197:197">
      <c r="GO357" s="125"/>
    </row>
    <row r="358" spans="197:197">
      <c r="GO358" s="125"/>
    </row>
    <row r="359" spans="197:197">
      <c r="GO359" s="125"/>
    </row>
    <row r="360" spans="197:197">
      <c r="GO360" s="125"/>
    </row>
    <row r="361" spans="197:197">
      <c r="GO361" s="125"/>
    </row>
    <row r="362" spans="197:197">
      <c r="GO362" s="125"/>
    </row>
    <row r="363" spans="197:197">
      <c r="GO363" s="126"/>
    </row>
    <row r="364" spans="197:197">
      <c r="GO364" s="125"/>
    </row>
  </sheetData>
  <mergeCells count="3">
    <mergeCell ref="G5:GI5"/>
    <mergeCell ref="B5:C5"/>
    <mergeCell ref="GQ5:GR5"/>
  </mergeCells>
  <dataValidations count="1">
    <dataValidation type="list" allowBlank="1" showInputMessage="1" showErrorMessage="1" sqref="I8:GG35 GH8:GH9 GH10:GI35 GI9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3"/>
  <dimension ref="A1:U185"/>
  <sheetViews>
    <sheetView workbookViewId="0">
      <selection activeCell="C4" sqref="C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AAR Health care-Kisumu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4"/>
  <dimension ref="A1:U185"/>
  <sheetViews>
    <sheetView workbookViewId="0">
      <selection activeCell="C15" sqref="C15:I15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Aga Khan Hospital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5"/>
  <dimension ref="A1:U185"/>
  <sheetViews>
    <sheetView workbookViewId="0">
      <selection activeCell="A12" sqref="A1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Anza Mapema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6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AP Disp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Health Care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8"/>
  <dimension ref="A1:U185"/>
  <sheetViews>
    <sheetView topLeftCell="A16"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Avenue Hospital 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Carwash Community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0"/>
  <dimension ref="A1:U185"/>
  <sheetViews>
    <sheetView topLeftCell="A46"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Central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1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Dunga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3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Elim Family Community Care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8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FHOK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85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Gods Will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86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Guru Nanak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8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Interfelk Medical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88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Jalaram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8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JOOTRH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90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Keeping Alive Societys Hope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91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Cnty Bynd Zero Mob Clinc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9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93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Reg Blood Transfusion 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9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Kowino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95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Lumumba  Sub-County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96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LVCT Health -Kisumu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9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Mamboleo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98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Manyatta Community Med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9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Marie Stopes Nursing Home Ksm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100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University(Ksm Twn Camp)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01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Meridian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10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Milimani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03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Mosque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10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Mtc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05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Mv Patel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06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Nightingale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0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Nyalenda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108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Nyaweri Deaf VCT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10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Pand Pieri Community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110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Railways Disp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111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Sayyid Aysha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11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Jude's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113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Luke's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11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 Clinic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115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 monica Town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116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St.Lydia Okore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11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Star Maternity &amp;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118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Town Hall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11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120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C (Kisumu East)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121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Tuungane Youth Transition 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12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Victoria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123">
    <tabColor rgb="FFFF0000"/>
  </sheetPr>
  <dimension ref="A1:U185"/>
  <sheetViews>
    <sheetView topLeftCell="A7" workbookViewId="0">
      <selection activeCell="Q108" sqref="Q108:Q11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Central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SUM('AAR Health care-Kisumu:Victoria Sub District Hospital'!I8)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SUM('AAR Health care-Kisumu:Victoria Sub District Hospital'!Q8)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SUM('AAR Health care-Kisumu:Victoria Sub District Hospital'!I9)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SUM('AAR Health care-Kisumu:Victoria Sub District Hospital'!Q9)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SUM('AAR Health care-Kisumu:Victoria Sub District Hospital'!J10)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SUM('AAR Health care-Kisumu:Victoria Sub District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SUM('AAR Health care-Kisumu:Victoria Sub District Hospital'!J11)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SUM('AAR Health care-Kisumu:Victoria Sub District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SUM('AAR Health care-Kisumu:Victoria Sub District Hospital'!J12)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SUM('AAR Health care-Kisumu:Victoria Sub District Hospital'!J13)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SUM('AAR Health care-Kisumu:Victoria Sub District Hospital'!Q13)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SUM('AAR Health care-Kisumu:Victoria Sub District Hospital'!J14)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SUM('AAR Health care-Kisumu:Victoria Sub District Hospital'!Q14)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SUM('AAR Health care-Kisumu:Victoria Sub District Hospital'!J15)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SUM('AAR Health care-Kisumu:Victoria Sub District Hospital'!Q15)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SUM('AAR Health care-Kisumu:Victoria Sub District Hospital'!J16)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SUM('AAR Health care-Kisumu:Victoria Sub District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SUM('AAR Health care-Kisumu:Victoria Sub District Hospital'!J17)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SUM('AAR Health care-Kisumu:Victoria Sub District Hospital'!Q17)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SUM('AAR Health care-Kisumu:Victoria Sub District Hospital'!J18)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SUM('AAR Health care-Kisumu:Victoria Sub District Hospital'!Q18)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SUM('AAR Health care-Kisumu:Victoria Sub District Hospital'!J19)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SUM('AAR Health care-Kisumu:Victoria Sub District Hospital'!Q19)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SUM('AAR Health care-Kisumu:Victoria Sub District Hospital'!J20)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SUM('AAR Health care-Kisumu:Victoria Sub District Hospital'!Q20)</f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SUM('AAR Health care-Kisumu:Victoria Sub District Hospital'!J21)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SUM('AAR Health care-Kisumu:Victoria Sub District Hospital'!Q21)</f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SUM('AAR Health care-Kisumu:Victoria Sub District Hospital'!J22)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SUM('AAR Health care-Kisumu:Victoria Sub District Hospital'!Q22)</f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SUM('AAR Health care-Kisumu:Victoria Sub District Hospital'!J23)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SUM('AAR Health care-Kisumu:Victoria Sub District Hospital'!Q23)</f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SUM('AAR Health care-Kisumu:Victoria Sub District Hospital'!J24)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SUM('AAR Health care-Kisumu:Victoria Sub District Hospital'!Q24)</f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SUM('AAR Health care-Kisumu:Victoria Sub District Hospital'!J25)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SUM('AAR Health care-Kisumu:Victoria Sub District Hospital'!Q25)</f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SUM('AAR Health care-Kisumu:Victoria Sub District Hospital'!Q26)</f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SUM('AAR Health care-Kisumu:Victoria Sub District Hospital'!Q27)</f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137">
        <f>SUM('AAR Health care-Kisumu:Victoria Sub District Hospital'!G28)</f>
        <v>0</v>
      </c>
      <c r="H28" s="35">
        <f>SUM('AAR Health care-Kisumu:Victoria Sub District Hospital'!H28)</f>
        <v>0</v>
      </c>
      <c r="I28" s="35">
        <f>SUM('AAR Health care-Kisumu:Victoria Sub District Hospital'!I28)</f>
        <v>0</v>
      </c>
      <c r="J28" s="35">
        <f>SUM('AAR Health care-Kisumu:Victoria Sub District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35">
        <f>SUM('AAR Health care-Kisumu:Victoria Sub District Hospital'!G29)</f>
        <v>0</v>
      </c>
      <c r="H29" s="35">
        <f>SUM('AAR Health care-Kisumu:Victoria Sub District Hospital'!H29)</f>
        <v>0</v>
      </c>
      <c r="I29" s="35">
        <f>SUM('AAR Health care-Kisumu:Victoria Sub District Hospital'!I29)</f>
        <v>0</v>
      </c>
      <c r="J29" s="35">
        <f>SUM('AAR Health care-Kisumu:Victoria Sub District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SUM('AAR Health care-Kisumu:Victoria Sub District Hospital'!P29)</f>
        <v>0</v>
      </c>
      <c r="Q29" s="35">
        <f>SUM('AAR Health care-Kisumu:Victoria Sub District Hospital'!Q29)</f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35">
        <f>SUM('AAR Health care-Kisumu:Victoria Sub District Hospital'!G30)</f>
        <v>0</v>
      </c>
      <c r="H30" s="35">
        <f>SUM('AAR Health care-Kisumu:Victoria Sub District Hospital'!H30)</f>
        <v>0</v>
      </c>
      <c r="I30" s="35">
        <f>SUM('AAR Health care-Kisumu:Victoria Sub District Hospital'!I30)</f>
        <v>0</v>
      </c>
      <c r="J30" s="35">
        <f>SUM('AAR Health care-Kisumu:Victoria Sub District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SUM('AAR Health care-Kisumu:Victoria Sub District Hospital'!P30)</f>
        <v>0</v>
      </c>
      <c r="Q30" s="35">
        <f>SUM('AAR Health care-Kisumu:Victoria Sub District Hospital'!Q30)</f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35">
        <f>SUM('AAR Health care-Kisumu:Victoria Sub District Hospital'!G31)</f>
        <v>0</v>
      </c>
      <c r="H31" s="35">
        <f>SUM('AAR Health care-Kisumu:Victoria Sub District Hospital'!H31)</f>
        <v>0</v>
      </c>
      <c r="I31" s="35">
        <f>SUM('AAR Health care-Kisumu:Victoria Sub District Hospital'!I31)</f>
        <v>0</v>
      </c>
      <c r="J31" s="35">
        <f>SUM('AAR Health care-Kisumu:Victoria Sub District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SUM('AAR Health care-Kisumu:Victoria Sub District Hospital'!P31)</f>
        <v>0</v>
      </c>
      <c r="Q31" s="35">
        <f>SUM('AAR Health care-Kisumu:Victoria Sub District Hospital'!Q31)</f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35">
        <f>SUM('AAR Health care-Kisumu:Victoria Sub District Hospital'!G32)</f>
        <v>0</v>
      </c>
      <c r="H32" s="35">
        <f>SUM('AAR Health care-Kisumu:Victoria Sub District Hospital'!H32)</f>
        <v>0</v>
      </c>
      <c r="I32" s="35">
        <f>SUM('AAR Health care-Kisumu:Victoria Sub District Hospital'!I32)</f>
        <v>0</v>
      </c>
      <c r="J32" s="35">
        <f>SUM('AAR Health care-Kisumu:Victoria Sub District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SUM('AAR Health care-Kisumu:Victoria Sub District Hospital'!P32)</f>
        <v>0</v>
      </c>
      <c r="Q32" s="35">
        <f>SUM('AAR Health care-Kisumu:Victoria Sub District Hospital'!Q32)</f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35">
        <f>SUM('AAR Health care-Kisumu:Victoria Sub District Hospital'!G33)</f>
        <v>0</v>
      </c>
      <c r="H33" s="35">
        <f>SUM('AAR Health care-Kisumu:Victoria Sub District Hospital'!H33)</f>
        <v>0</v>
      </c>
      <c r="I33" s="35">
        <f>SUM('AAR Health care-Kisumu:Victoria Sub District Hospital'!I33)</f>
        <v>0</v>
      </c>
      <c r="J33" s="35">
        <f>SUM('AAR Health care-Kisumu:Victoria Sub District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SUM('AAR Health care-Kisumu:Victoria Sub District Hospital'!P33)</f>
        <v>0</v>
      </c>
      <c r="Q33" s="35">
        <f>SUM('AAR Health care-Kisumu:Victoria Sub District Hospital'!Q33)</f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SUM('AAR Health care-Kisumu:Victoria Sub District Hospital'!P34)</f>
        <v>0</v>
      </c>
      <c r="Q34" s="35">
        <f>SUM('AAR Health care-Kisumu:Victoria Sub District Hospital'!Q34)</f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SUM('AAR Health care-Kisumu:Victoria Sub District Hospital'!I36)</f>
        <v>0</v>
      </c>
      <c r="J36" s="35">
        <f>SUM('AAR Health care-Kisumu:Victoria Sub District Hospital'!J36)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SUM('AAR Health care-Kisumu:Victoria Sub District Hospital'!P36)</f>
        <v>0</v>
      </c>
      <c r="Q36" s="189">
        <f>SUM('AAR Health care-Kisumu:Victoria Sub District Hospital'!Q36)</f>
        <v>0</v>
      </c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SUM('AAR Health care-Kisumu:Victoria Sub District Hospital'!I37)</f>
        <v>0</v>
      </c>
      <c r="J37" s="35">
        <f>SUM('AAR Health care-Kisumu:Victoria Sub District Hospital'!J37)</f>
        <v>0</v>
      </c>
      <c r="K37" s="22"/>
      <c r="L37" s="36">
        <v>28</v>
      </c>
      <c r="M37" s="186"/>
      <c r="N37" s="150" t="s">
        <v>115</v>
      </c>
      <c r="O37" s="154"/>
      <c r="P37" s="188">
        <f>SUM('AAR Health care-Kisumu:Victoria Sub District Hospital'!P37)</f>
        <v>0</v>
      </c>
      <c r="Q37" s="189">
        <f>SUM('AAR Health care-Kisumu:Victoria Sub District Hospital'!Q37)</f>
        <v>0</v>
      </c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SUM('AAR Health care-Kisumu:Victoria Sub District Hospital'!I38)</f>
        <v>0</v>
      </c>
      <c r="J38" s="35">
        <f>SUM('AAR Health care-Kisumu:Victoria Sub District Hospital'!J38)</f>
        <v>0</v>
      </c>
      <c r="K38" s="22"/>
      <c r="L38" s="36">
        <v>29</v>
      </c>
      <c r="M38" s="186"/>
      <c r="N38" s="150" t="s">
        <v>117</v>
      </c>
      <c r="O38" s="154"/>
      <c r="P38" s="188">
        <f>SUM('AAR Health care-Kisumu:Victoria Sub District Hospital'!P38)</f>
        <v>0</v>
      </c>
      <c r="Q38" s="189">
        <f>SUM('AAR Health care-Kisumu:Victoria Sub District Hospital'!Q38)</f>
        <v>0</v>
      </c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SUM('AAR Health care-Kisumu:Victoria Sub District Hospital'!I39)</f>
        <v>0</v>
      </c>
      <c r="J39" s="35">
        <f>SUM('AAR Health care-Kisumu:Victoria Sub District Hospital'!J39)</f>
        <v>0</v>
      </c>
      <c r="K39" s="22"/>
      <c r="L39" s="36">
        <v>30</v>
      </c>
      <c r="M39" s="187"/>
      <c r="N39" s="150" t="s">
        <v>119</v>
      </c>
      <c r="O39" s="154"/>
      <c r="P39" s="188">
        <f>SUM('AAR Health care-Kisumu:Victoria Sub District Hospital'!P39)</f>
        <v>0</v>
      </c>
      <c r="Q39" s="189">
        <f>SUM('AAR Health care-Kisumu:Victoria Sub District Hospital'!Q39)</f>
        <v>0</v>
      </c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SUM('AAR Health care-Kisumu:Victoria Sub District Hospital'!I40)</f>
        <v>0</v>
      </c>
      <c r="J40" s="35">
        <f>SUM('AAR Health care-Kisumu:Victoria Sub District Hospital'!J40)</f>
        <v>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SUM('AAR Health care-Kisumu:Victoria Sub District Hospital'!I41)</f>
        <v>0</v>
      </c>
      <c r="J41" s="35">
        <f>SUM('AAR Health care-Kisumu:Victoria Sub District Hospital'!J41)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35">
        <f>SUM('AAR Health care-Kisumu:Victoria Sub District Hospital'!D42)</f>
        <v>0</v>
      </c>
      <c r="E42" s="35">
        <f>SUM('AAR Health care-Kisumu:Victoria Sub District Hospital'!E42)</f>
        <v>0</v>
      </c>
      <c r="F42" s="150" t="s">
        <v>126</v>
      </c>
      <c r="G42" s="151"/>
      <c r="H42" s="154"/>
      <c r="I42" s="35">
        <f>SUM('AAR Health care-Kisumu:Victoria Sub District Hospital'!I42)</f>
        <v>0</v>
      </c>
      <c r="J42" s="35">
        <f>SUM('AAR Health care-Kisumu:Victoria Sub District Hospital'!J42)</f>
        <v>0</v>
      </c>
      <c r="K42" s="22"/>
      <c r="L42" s="36">
        <v>1</v>
      </c>
      <c r="M42" s="150" t="s">
        <v>127</v>
      </c>
      <c r="N42" s="151"/>
      <c r="O42" s="154"/>
      <c r="P42" s="188">
        <f>SUM('AAR Health care-Kisumu:Victoria Sub District Hospital'!P42)</f>
        <v>0</v>
      </c>
      <c r="Q42" s="189">
        <f>SUM('AAR Health care-Kisumu:Victoria Sub District Hospital'!Q42)</f>
        <v>0</v>
      </c>
    </row>
    <row r="43" spans="2:17">
      <c r="B43" s="34">
        <v>8</v>
      </c>
      <c r="C43" s="128" t="s">
        <v>128</v>
      </c>
      <c r="D43" s="35">
        <f>SUM('AAR Health care-Kisumu:Victoria Sub District Hospital'!D43)</f>
        <v>0</v>
      </c>
      <c r="E43" s="35">
        <f>SUM('AAR Health care-Kisumu:Victoria Sub District Hospital'!E43)</f>
        <v>0</v>
      </c>
      <c r="F43" s="150" t="s">
        <v>129</v>
      </c>
      <c r="G43" s="151"/>
      <c r="H43" s="154"/>
      <c r="I43" s="35">
        <f>SUM('AAR Health care-Kisumu:Victoria Sub District Hospital'!I43)</f>
        <v>0</v>
      </c>
      <c r="J43" s="35">
        <f>SUM('AAR Health care-Kisumu:Victoria Sub District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SUM('AAR Health care-Kisumu:Victoria Sub District Hospital'!P43)</f>
        <v>0</v>
      </c>
      <c r="Q43" s="189">
        <f>SUM('AAR Health care-Kisumu:Victoria Sub District Hospital'!Q43)</f>
        <v>0</v>
      </c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SUM('AAR Health care-Kisumu:Victoria Sub District Hospital'!I44)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SUM('AAR Health care-Kisumu:Victoria Sub District Hospital'!I45)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SUM('AAR Health care-Kisumu:Victoria Sub District Hospital'!I46)</f>
        <v>0</v>
      </c>
      <c r="J46" s="35">
        <f>SUM('AAR Health care-Kisumu:Victoria Sub District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SUM('AAR Health care-Kisumu:Victoria Sub District Hospital'!O47)</f>
        <v>0</v>
      </c>
      <c r="P47" s="35">
        <f>SUM('AAR Health care-Kisumu:Victoria Sub District Hospital'!P47)</f>
        <v>0</v>
      </c>
      <c r="Q47" s="52">
        <f>IF(ISBLANK(O47),"",SUM(O47:P47))</f>
        <v>0</v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SUM('AAR Health care-Kisumu:Victoria Sub District Hospital'!I48)</f>
        <v>0</v>
      </c>
      <c r="J48" s="35">
        <f>SUM('AAR Health care-Kisumu:Victoria Sub District Hospital'!J48)</f>
        <v>0</v>
      </c>
      <c r="K48" s="22"/>
      <c r="L48" s="36">
        <v>2</v>
      </c>
      <c r="M48" s="192"/>
      <c r="N48" s="36" t="s">
        <v>143</v>
      </c>
      <c r="O48" s="35">
        <f>SUM('AAR Health care-Kisumu:Victoria Sub District Hospital'!O48)</f>
        <v>0</v>
      </c>
      <c r="P48" s="35">
        <f>SUM('AAR Health care-Kisumu:Victoria Sub District Hospital'!P48)</f>
        <v>0</v>
      </c>
      <c r="Q48" s="52">
        <f t="shared" ref="Q48:Q68" si="1">IF(ISBLANK(O48),"",SUM(O48:P48))</f>
        <v>0</v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SUM('AAR Health care-Kisumu:Victoria Sub District Hospital'!I49)</f>
        <v>0</v>
      </c>
      <c r="J49" s="35">
        <f>SUM('AAR Health care-Kisumu:Victoria Sub District Hospital'!J49)</f>
        <v>0</v>
      </c>
      <c r="K49" s="22"/>
      <c r="L49" s="36">
        <v>3</v>
      </c>
      <c r="M49" s="192"/>
      <c r="N49" s="36" t="s">
        <v>145</v>
      </c>
      <c r="O49" s="35">
        <f>SUM('AAR Health care-Kisumu:Victoria Sub District Hospital'!O49)</f>
        <v>0</v>
      </c>
      <c r="P49" s="35">
        <f>SUM('AAR Health care-Kisumu:Victoria Sub District Hospital'!P49)</f>
        <v>0</v>
      </c>
      <c r="Q49" s="52">
        <f t="shared" si="1"/>
        <v>0</v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SUM('AAR Health care-Kisumu:Victoria Sub District Hospital'!I50)</f>
        <v>0</v>
      </c>
      <c r="J50" s="35">
        <f>SUM('AAR Health care-Kisumu:Victoria Sub District Hospital'!J50)</f>
        <v>0</v>
      </c>
      <c r="K50" s="22"/>
      <c r="L50" s="36">
        <v>4</v>
      </c>
      <c r="M50" s="192"/>
      <c r="N50" s="36" t="s">
        <v>147</v>
      </c>
      <c r="O50" s="35">
        <f>SUM('AAR Health care-Kisumu:Victoria Sub District Hospital'!O50)</f>
        <v>0</v>
      </c>
      <c r="P50" s="35">
        <f>SUM('AAR Health care-Kisumu:Victoria Sub District Hospital'!P50)</f>
        <v>0</v>
      </c>
      <c r="Q50" s="52">
        <f t="shared" si="1"/>
        <v>0</v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SUM('AAR Health care-Kisumu:Victoria Sub District Hospital'!I51)</f>
        <v>0</v>
      </c>
      <c r="J51" s="49"/>
      <c r="K51" s="22"/>
      <c r="L51" s="36">
        <v>5</v>
      </c>
      <c r="M51" s="192"/>
      <c r="N51" s="36" t="s">
        <v>149</v>
      </c>
      <c r="O51" s="35">
        <f>SUM('AAR Health care-Kisumu:Victoria Sub District Hospital'!O51)</f>
        <v>0</v>
      </c>
      <c r="P51" s="35">
        <f>SUM('AAR Health care-Kisumu:Victoria Sub District Hospital'!P51)</f>
        <v>0</v>
      </c>
      <c r="Q51" s="52">
        <f t="shared" si="1"/>
        <v>0</v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SUM('AAR Health care-Kisumu:Victoria Sub District Hospital'!I52)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SUM('AAR Health care-Kisumu:Victoria Sub District Hospital'!O53)</f>
        <v>0</v>
      </c>
      <c r="P53" s="35">
        <f>SUM('AAR Health care-Kisumu:Victoria Sub District Hospital'!P53)</f>
        <v>0</v>
      </c>
      <c r="Q53" s="52">
        <f t="shared" si="1"/>
        <v>0</v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SUM('AAR Health care-Kisumu:Victoria Sub District Hospital'!O54)</f>
        <v>0</v>
      </c>
      <c r="P54" s="35">
        <f>SUM('AAR Health care-Kisumu:Victoria Sub District Hospital'!P54)</f>
        <v>0</v>
      </c>
      <c r="Q54" s="52">
        <f t="shared" si="1"/>
        <v>0</v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35">
        <f>SUM('AAR Health care-Kisumu:Victoria Sub District Hospital'!H55)</f>
        <v>0</v>
      </c>
      <c r="I55" s="35">
        <f>SUM('AAR Health care-Kisumu:Victoria Sub District Hospital'!I55)</f>
        <v>0</v>
      </c>
      <c r="J55" s="35">
        <f>SUM('AAR Health care-Kisumu:Victoria Sub District Hospital'!J55)</f>
        <v>0</v>
      </c>
      <c r="K55" s="22"/>
      <c r="L55" s="36">
        <v>9</v>
      </c>
      <c r="M55" s="192"/>
      <c r="N55" s="36" t="s">
        <v>145</v>
      </c>
      <c r="O55" s="35">
        <f>SUM('AAR Health care-Kisumu:Victoria Sub District Hospital'!O55)</f>
        <v>0</v>
      </c>
      <c r="P55" s="35">
        <f>SUM('AAR Health care-Kisumu:Victoria Sub District Hospital'!P55)</f>
        <v>0</v>
      </c>
      <c r="Q55" s="52">
        <f t="shared" si="1"/>
        <v>0</v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SUM('AAR Health care-Kisumu:Victoria Sub District Hospital'!I56)</f>
        <v>0</v>
      </c>
      <c r="J56" s="35">
        <f>SUM('AAR Health care-Kisumu:Victoria Sub District Hospital'!J56)</f>
        <v>0</v>
      </c>
      <c r="K56" s="22"/>
      <c r="L56" s="36">
        <v>10</v>
      </c>
      <c r="M56" s="192"/>
      <c r="N56" s="36" t="s">
        <v>147</v>
      </c>
      <c r="O56" s="35">
        <f>SUM('AAR Health care-Kisumu:Victoria Sub District Hospital'!O56)</f>
        <v>0</v>
      </c>
      <c r="P56" s="35">
        <f>SUM('AAR Health care-Kisumu:Victoria Sub District Hospital'!P56)</f>
        <v>0</v>
      </c>
      <c r="Q56" s="52">
        <f t="shared" si="1"/>
        <v>0</v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35">
        <f>SUM('AAR Health care-Kisumu:Victoria Sub District Hospital'!H57)</f>
        <v>0</v>
      </c>
      <c r="I57" s="35">
        <f>SUM('AAR Health care-Kisumu:Victoria Sub District Hospital'!I57)</f>
        <v>0</v>
      </c>
      <c r="J57" s="35">
        <f>SUM('AAR Health care-Kisumu:Victoria Sub District Hospital'!J57)</f>
        <v>0</v>
      </c>
      <c r="K57" s="22"/>
      <c r="L57" s="36">
        <v>11</v>
      </c>
      <c r="M57" s="192"/>
      <c r="N57" s="36" t="s">
        <v>149</v>
      </c>
      <c r="O57" s="35">
        <f>SUM('AAR Health care-Kisumu:Victoria Sub District Hospital'!O57)</f>
        <v>0</v>
      </c>
      <c r="P57" s="35">
        <f>SUM('AAR Health care-Kisumu:Victoria Sub District Hospital'!P57)</f>
        <v>0</v>
      </c>
      <c r="Q57" s="52">
        <f t="shared" si="1"/>
        <v>0</v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35">
        <f>SUM('AAR Health care-Kisumu:Victoria Sub District Hospital'!H58)</f>
        <v>0</v>
      </c>
      <c r="I58" s="35">
        <f>SUM('AAR Health care-Kisumu:Victoria Sub District Hospital'!I58)</f>
        <v>0</v>
      </c>
      <c r="J58" s="35">
        <f>SUM('AAR Health care-Kisumu:Victoria Sub District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35">
        <f>SUM('AAR Health care-Kisumu:Victoria Sub District Hospital'!H59)</f>
        <v>0</v>
      </c>
      <c r="I59" s="35">
        <f>SUM('AAR Health care-Kisumu:Victoria Sub District Hospital'!I59)</f>
        <v>0</v>
      </c>
      <c r="J59" s="35">
        <f>SUM('AAR Health care-Kisumu:Victoria Sub District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SUM('AAR Health care-Kisumu:Victoria Sub District Hospital'!O59)</f>
        <v>0</v>
      </c>
      <c r="P59" s="35">
        <f>SUM('AAR Health care-Kisumu:Victoria Sub District Hospital'!P59)</f>
        <v>0</v>
      </c>
      <c r="Q59" s="52">
        <f t="shared" si="1"/>
        <v>0</v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35">
        <f>SUM('AAR Health care-Kisumu:Victoria Sub District Hospital'!H60)</f>
        <v>0</v>
      </c>
      <c r="I60" s="35">
        <f>SUM('AAR Health care-Kisumu:Victoria Sub District Hospital'!I60)</f>
        <v>0</v>
      </c>
      <c r="J60" s="35">
        <f>SUM('AAR Health care-Kisumu:Victoria Sub District Hospital'!J60)</f>
        <v>0</v>
      </c>
      <c r="K60" s="22"/>
      <c r="L60" s="36">
        <v>14</v>
      </c>
      <c r="M60" s="192"/>
      <c r="N60" s="36" t="s">
        <v>143</v>
      </c>
      <c r="O60" s="35">
        <f>SUM('AAR Health care-Kisumu:Victoria Sub District Hospital'!O60)</f>
        <v>0</v>
      </c>
      <c r="P60" s="35">
        <f>SUM('AAR Health care-Kisumu:Victoria Sub District Hospital'!P60)</f>
        <v>0</v>
      </c>
      <c r="Q60" s="52">
        <f t="shared" si="1"/>
        <v>0</v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35">
        <f>SUM('AAR Health care-Kisumu:Victoria Sub District Hospital'!H61)</f>
        <v>0</v>
      </c>
      <c r="I61" s="35">
        <f>SUM('AAR Health care-Kisumu:Victoria Sub District Hospital'!I61)</f>
        <v>0</v>
      </c>
      <c r="J61" s="35">
        <f>SUM('AAR Health care-Kisumu:Victoria Sub District Hospital'!J61)</f>
        <v>0</v>
      </c>
      <c r="K61" s="22"/>
      <c r="L61" s="36">
        <v>15</v>
      </c>
      <c r="M61" s="192"/>
      <c r="N61" s="36" t="s">
        <v>145</v>
      </c>
      <c r="O61" s="35">
        <f>SUM('AAR Health care-Kisumu:Victoria Sub District Hospital'!O61)</f>
        <v>0</v>
      </c>
      <c r="P61" s="35">
        <f>SUM('AAR Health care-Kisumu:Victoria Sub District Hospital'!P61)</f>
        <v>0</v>
      </c>
      <c r="Q61" s="52">
        <f t="shared" si="1"/>
        <v>0</v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35">
        <f>SUM('AAR Health care-Kisumu:Victoria Sub District Hospital'!H62)</f>
        <v>0</v>
      </c>
      <c r="I62" s="35">
        <f>SUM('AAR Health care-Kisumu:Victoria Sub District Hospital'!I62)</f>
        <v>0</v>
      </c>
      <c r="J62" s="35">
        <f>SUM('AAR Health care-Kisumu:Victoria Sub District Hospital'!J62)</f>
        <v>0</v>
      </c>
      <c r="K62" s="22"/>
      <c r="L62" s="36">
        <v>16</v>
      </c>
      <c r="M62" s="192"/>
      <c r="N62" s="36" t="s">
        <v>147</v>
      </c>
      <c r="O62" s="35">
        <f>SUM('AAR Health care-Kisumu:Victoria Sub District Hospital'!O62)</f>
        <v>0</v>
      </c>
      <c r="P62" s="35">
        <f>SUM('AAR Health care-Kisumu:Victoria Sub District Hospital'!P62)</f>
        <v>0</v>
      </c>
      <c r="Q62" s="52">
        <f t="shared" si="1"/>
        <v>0</v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35">
        <f>SUM('AAR Health care-Kisumu:Victoria Sub District Hospital'!H63)</f>
        <v>0</v>
      </c>
      <c r="I63" s="35">
        <f>SUM('AAR Health care-Kisumu:Victoria Sub District Hospital'!I63)</f>
        <v>0</v>
      </c>
      <c r="J63" s="35">
        <f>SUM('AAR Health care-Kisumu:Victoria Sub District Hospital'!J63)</f>
        <v>0</v>
      </c>
      <c r="K63" s="22"/>
      <c r="L63" s="36">
        <v>17</v>
      </c>
      <c r="M63" s="192"/>
      <c r="N63" s="36" t="s">
        <v>149</v>
      </c>
      <c r="O63" s="35">
        <f>SUM('AAR Health care-Kisumu:Victoria Sub District Hospital'!O63)</f>
        <v>0</v>
      </c>
      <c r="P63" s="35">
        <f>SUM('AAR Health care-Kisumu:Victoria Sub District Hospital'!P63)</f>
        <v>0</v>
      </c>
      <c r="Q63" s="52">
        <f t="shared" si="1"/>
        <v>0</v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35">
        <f>SUM('AAR Health care-Kisumu:Victoria Sub District Hospital'!H64)</f>
        <v>0</v>
      </c>
      <c r="I64" s="35">
        <f>SUM('AAR Health care-Kisumu:Victoria Sub District Hospital'!I64)</f>
        <v>0</v>
      </c>
      <c r="J64" s="35">
        <f>SUM('AAR Health care-Kisumu:Victoria Sub District Hospital'!J64)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SUM('AAR Health care-Kisumu:Victoria Sub District Hospital'!O65)</f>
        <v>0</v>
      </c>
      <c r="P65" s="35">
        <f>SUM('AAR Health care-Kisumu:Victoria Sub District Hospital'!P65)</f>
        <v>0</v>
      </c>
      <c r="Q65" s="52">
        <f t="shared" si="1"/>
        <v>0</v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SUM('AAR Health care-Kisumu:Victoria Sub District Hospital'!O66)</f>
        <v>0</v>
      </c>
      <c r="P66" s="35">
        <f>SUM('AAR Health care-Kisumu:Victoria Sub District Hospital'!P66)</f>
        <v>0</v>
      </c>
      <c r="Q66" s="52">
        <f t="shared" si="1"/>
        <v>0</v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SUM('AAR Health care-Kisumu:Victoria Sub District Hospital'!J67)</f>
        <v>0</v>
      </c>
      <c r="K67" s="22"/>
      <c r="L67" s="36">
        <v>21</v>
      </c>
      <c r="M67" s="192"/>
      <c r="N67" s="36" t="s">
        <v>172</v>
      </c>
      <c r="O67" s="35">
        <f>SUM('AAR Health care-Kisumu:Victoria Sub District Hospital'!O67)</f>
        <v>0</v>
      </c>
      <c r="P67" s="35">
        <f>SUM('AAR Health care-Kisumu:Victoria Sub District Hospital'!P67)</f>
        <v>0</v>
      </c>
      <c r="Q67" s="52">
        <f t="shared" si="1"/>
        <v>0</v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SUM('AAR Health care-Kisumu:Victoria Sub District Hospital'!J68)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SUM('AAR Health care-Kisumu:Victoria Sub District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SUM('AAR Health care-Kisumu:Victoria Sub District Hospital'!J70)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SUM('AAR Health care-Kisumu:Victoria Sub District Hospital'!O70)</f>
        <v>0</v>
      </c>
      <c r="P70" s="35">
        <f>SUM('AAR Health care-Kisumu:Victoria Sub District Hospital'!P70)</f>
        <v>0</v>
      </c>
      <c r="Q70" s="52">
        <f t="shared" ref="Q70:Q91" si="2">IF(ISBLANK(O70),"",SUM(O70:P70))</f>
        <v>0</v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SUM('AAR Health care-Kisumu:Victoria Sub District Hospital'!J71)</f>
        <v>0</v>
      </c>
      <c r="K71" s="22"/>
      <c r="L71" s="36">
        <v>24</v>
      </c>
      <c r="M71" s="192"/>
      <c r="N71" s="36" t="s">
        <v>181</v>
      </c>
      <c r="O71" s="35">
        <f>SUM('AAR Health care-Kisumu:Victoria Sub District Hospital'!O71)</f>
        <v>0</v>
      </c>
      <c r="P71" s="35">
        <f>SUM('AAR Health care-Kisumu:Victoria Sub District Hospital'!P71)</f>
        <v>0</v>
      </c>
      <c r="Q71" s="52">
        <f t="shared" si="2"/>
        <v>0</v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SUM('AAR Health care-Kisumu:Victoria Sub District Hospital'!J72)</f>
        <v>0</v>
      </c>
      <c r="K72" s="22"/>
      <c r="L72" s="36">
        <v>25</v>
      </c>
      <c r="M72" s="192"/>
      <c r="N72" s="36" t="s">
        <v>184</v>
      </c>
      <c r="O72" s="35">
        <f>SUM('AAR Health care-Kisumu:Victoria Sub District Hospital'!O72)</f>
        <v>0</v>
      </c>
      <c r="P72" s="35">
        <f>SUM('AAR Health care-Kisumu:Victoria Sub District Hospital'!P72)</f>
        <v>0</v>
      </c>
      <c r="Q72" s="52">
        <f t="shared" si="2"/>
        <v>0</v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SUM('AAR Health care-Kisumu:Victoria Sub District Hospital'!J73)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SUM('AAR Health care-Kisumu:Victoria Sub District Hospital'!J74)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SUM('AAR Health care-Kisumu:Victoria Sub District Hospital'!O74)</f>
        <v>0</v>
      </c>
      <c r="P74" s="35">
        <f>SUM('AAR Health care-Kisumu:Victoria Sub District Hospital'!P74)</f>
        <v>0</v>
      </c>
      <c r="Q74" s="52">
        <f t="shared" si="2"/>
        <v>0</v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SUM('AAR Health care-Kisumu:Victoria Sub District Hospital'!J75)</f>
        <v>0</v>
      </c>
      <c r="K75" s="22"/>
      <c r="L75" s="36">
        <v>28</v>
      </c>
      <c r="M75" s="192"/>
      <c r="N75" s="36" t="s">
        <v>181</v>
      </c>
      <c r="O75" s="35">
        <f>SUM('AAR Health care-Kisumu:Victoria Sub District Hospital'!O75)</f>
        <v>0</v>
      </c>
      <c r="P75" s="35">
        <f>SUM('AAR Health care-Kisumu:Victoria Sub District Hospital'!P75)</f>
        <v>0</v>
      </c>
      <c r="Q75" s="52">
        <f t="shared" si="2"/>
        <v>0</v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SUM('AAR Health care-Kisumu:Victoria Sub District Hospital'!J76)</f>
        <v>0</v>
      </c>
      <c r="K76" s="22"/>
      <c r="L76" s="36">
        <v>29</v>
      </c>
      <c r="M76" s="192"/>
      <c r="N76" s="36" t="s">
        <v>184</v>
      </c>
      <c r="O76" s="35">
        <f>SUM('AAR Health care-Kisumu:Victoria Sub District Hospital'!O76)</f>
        <v>0</v>
      </c>
      <c r="P76" s="35">
        <f>SUM('AAR Health care-Kisumu:Victoria Sub District Hospital'!P76)</f>
        <v>0</v>
      </c>
      <c r="Q76" s="52">
        <f t="shared" si="2"/>
        <v>0</v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SUM('AAR Health care-Kisumu:Victoria Sub District Hospital'!J77)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SUM('AAR Health care-Kisumu:Victoria Sub District Hospital'!J78)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SUM('AAR Health care-Kisumu:Victoria Sub District Hospital'!O78)</f>
        <v>0</v>
      </c>
      <c r="P78" s="35">
        <f>SUM('AAR Health care-Kisumu:Victoria Sub District Hospital'!P78)</f>
        <v>0</v>
      </c>
      <c r="Q78" s="52">
        <f t="shared" si="2"/>
        <v>0</v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SUM('AAR Health care-Kisumu:Victoria Sub District Hospital'!J79)</f>
        <v>0</v>
      </c>
      <c r="K79" s="22"/>
      <c r="L79" s="36">
        <v>32</v>
      </c>
      <c r="M79" s="192"/>
      <c r="N79" s="36" t="s">
        <v>181</v>
      </c>
      <c r="O79" s="35">
        <f>SUM('AAR Health care-Kisumu:Victoria Sub District Hospital'!O79)</f>
        <v>0</v>
      </c>
      <c r="P79" s="35">
        <f>SUM('AAR Health care-Kisumu:Victoria Sub District Hospital'!P79)</f>
        <v>0</v>
      </c>
      <c r="Q79" s="52">
        <f t="shared" si="2"/>
        <v>0</v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SUM('AAR Health care-Kisumu:Victoria Sub District Hospital'!J80)</f>
        <v>0</v>
      </c>
      <c r="K80" s="22"/>
      <c r="L80" s="36">
        <v>33</v>
      </c>
      <c r="M80" s="192"/>
      <c r="N80" s="36" t="s">
        <v>184</v>
      </c>
      <c r="O80" s="35">
        <f>SUM('AAR Health care-Kisumu:Victoria Sub District Hospital'!O80)</f>
        <v>0</v>
      </c>
      <c r="P80" s="35">
        <f>SUM('AAR Health care-Kisumu:Victoria Sub District Hospital'!P80)</f>
        <v>0</v>
      </c>
      <c r="Q80" s="52">
        <f t="shared" si="2"/>
        <v>0</v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SUM('AAR Health care-Kisumu:Victoria Sub District Hospital'!J83)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SUM('AAR Health care-Kisumu:Victoria Sub District Hospital'!O83)</f>
        <v>0</v>
      </c>
      <c r="P83" s="35">
        <f>SUM('AAR Health care-Kisumu:Victoria Sub District Hospital'!P83)</f>
        <v>0</v>
      </c>
      <c r="Q83" s="52">
        <f t="shared" si="2"/>
        <v>0</v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SUM('AAR Health care-Kisumu:Victoria Sub District Hospital'!J84)</f>
        <v>0</v>
      </c>
      <c r="K84" s="22"/>
      <c r="L84" s="36">
        <v>36</v>
      </c>
      <c r="M84" s="192"/>
      <c r="N84" s="36" t="s">
        <v>196</v>
      </c>
      <c r="O84" s="35">
        <f>SUM('AAR Health care-Kisumu:Victoria Sub District Hospital'!O84)</f>
        <v>0</v>
      </c>
      <c r="P84" s="35">
        <f>SUM('AAR Health care-Kisumu:Victoria Sub District Hospital'!P84)</f>
        <v>0</v>
      </c>
      <c r="Q84" s="52">
        <f t="shared" si="2"/>
        <v>0</v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SUM('AAR Health care-Kisumu:Victoria Sub District Hospital'!J85)</f>
        <v>0</v>
      </c>
      <c r="K85" s="22"/>
      <c r="L85" s="36">
        <v>37</v>
      </c>
      <c r="M85" s="192"/>
      <c r="N85" s="36" t="s">
        <v>198</v>
      </c>
      <c r="O85" s="35">
        <f>SUM('AAR Health care-Kisumu:Victoria Sub District Hospital'!O85)</f>
        <v>0</v>
      </c>
      <c r="P85" s="35">
        <f>SUM('AAR Health care-Kisumu:Victoria Sub District Hospital'!P85)</f>
        <v>0</v>
      </c>
      <c r="Q85" s="52">
        <f t="shared" si="2"/>
        <v>0</v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SUM('AAR Health care-Kisumu:Victoria Sub District Hospital'!J86)</f>
        <v>0</v>
      </c>
      <c r="K86" s="22"/>
      <c r="L86" s="36">
        <v>38</v>
      </c>
      <c r="M86" s="192"/>
      <c r="N86" s="36" t="s">
        <v>200</v>
      </c>
      <c r="O86" s="35">
        <f>SUM('AAR Health care-Kisumu:Victoria Sub District Hospital'!O86)</f>
        <v>0</v>
      </c>
      <c r="P86" s="35">
        <f>SUM('AAR Health care-Kisumu:Victoria Sub District Hospital'!P86)</f>
        <v>0</v>
      </c>
      <c r="Q86" s="52">
        <f t="shared" si="2"/>
        <v>0</v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SUM('AAR Health care-Kisumu:Victoria Sub District Hospital'!J87)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SUM('AAR Health care-Kisumu:Victoria Sub District Hospital'!O88)</f>
        <v>0</v>
      </c>
      <c r="P88" s="35">
        <f>SUM('AAR Health care-Kisumu:Victoria Sub District Hospital'!P88)</f>
        <v>0</v>
      </c>
      <c r="Q88" s="52">
        <f t="shared" si="2"/>
        <v>0</v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SUM('AAR Health care-Kisumu:Victoria Sub District Hospital'!O89)</f>
        <v>0</v>
      </c>
      <c r="P89" s="35">
        <f>SUM('AAR Health care-Kisumu:Victoria Sub District Hospital'!P89)</f>
        <v>0</v>
      </c>
      <c r="Q89" s="52">
        <f t="shared" si="2"/>
        <v>0</v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SUM('AAR Health care-Kisumu:Victoria Sub District Hospital'!J90)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SUM('AAR Health care-Kisumu:Victoria Sub District Hospital'!O90)</f>
        <v>0</v>
      </c>
      <c r="P90" s="35">
        <f>SUM('AAR Health care-Kisumu:Victoria Sub District Hospital'!P90)</f>
        <v>0</v>
      </c>
      <c r="Q90" s="52">
        <f t="shared" si="2"/>
        <v>0</v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SUM('AAR Health care-Kisumu:Victoria Sub District Hospital'!J91)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SUM('AAR Health care-Kisumu:Victoria Sub District Hospital'!O91)</f>
        <v>0</v>
      </c>
      <c r="P91" s="35">
        <f>SUM('AAR Health care-Kisumu:Victoria Sub District Hospital'!P91)</f>
        <v>0</v>
      </c>
      <c r="Q91" s="52">
        <f t="shared" si="2"/>
        <v>0</v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SUM('AAR Health care-Kisumu:Victoria Sub District Hospital'!J92)</f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SUM('AAR Health care-Kisumu:Victoria Sub District Hospital'!J93)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SUM('AAR Health care-Kisumu:Victoria Sub District Hospital'!J94)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SUM('AAR Health care-Kisumu:Victoria Sub District Hospital'!O94)</f>
        <v>0</v>
      </c>
      <c r="P94" s="35">
        <f>SUM('AAR Health care-Kisumu:Victoria Sub District Hospital'!P94)</f>
        <v>0</v>
      </c>
      <c r="Q94" s="35">
        <f>SUM('AAR Health care-Kisumu:Victoria Sub District Hospital'!Q94)</f>
        <v>0</v>
      </c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SUM('AAR Health care-Kisumu:Victoria Sub District Hospital'!J95)</f>
        <v>0</v>
      </c>
      <c r="K95" s="22"/>
      <c r="L95" s="36">
        <v>2</v>
      </c>
      <c r="M95" s="224"/>
      <c r="N95" s="36" t="s">
        <v>222</v>
      </c>
      <c r="O95" s="35">
        <f>SUM('AAR Health care-Kisumu:Victoria Sub District Hospital'!O95)</f>
        <v>0</v>
      </c>
      <c r="P95" s="35">
        <f>SUM('AAR Health care-Kisumu:Victoria Sub District Hospital'!P95)</f>
        <v>0</v>
      </c>
      <c r="Q95" s="35">
        <f>SUM('AAR Health care-Kisumu:Victoria Sub District Hospital'!Q95)</f>
        <v>0</v>
      </c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SUM('AAR Health care-Kisumu:Victoria Sub District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SUM('AAR Health care-Kisumu:Victoria Sub District Hospital'!O96)</f>
        <v>0</v>
      </c>
      <c r="P96" s="35">
        <f>SUM('AAR Health care-Kisumu:Victoria Sub District Hospital'!P96)</f>
        <v>0</v>
      </c>
      <c r="Q96" s="35">
        <f>SUM('AAR Health care-Kisumu:Victoria Sub District Hospital'!Q96)</f>
        <v>0</v>
      </c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SUM('AAR Health care-Kisumu:Victoria Sub District Hospital'!J97)</f>
        <v>0</v>
      </c>
      <c r="K97" s="22"/>
      <c r="L97" s="36">
        <v>4</v>
      </c>
      <c r="M97" s="224"/>
      <c r="N97" s="36" t="s">
        <v>222</v>
      </c>
      <c r="O97" s="35">
        <f>SUM('AAR Health care-Kisumu:Victoria Sub District Hospital'!O97)</f>
        <v>0</v>
      </c>
      <c r="P97" s="35">
        <f>SUM('AAR Health care-Kisumu:Victoria Sub District Hospital'!P97)</f>
        <v>0</v>
      </c>
      <c r="Q97" s="35">
        <f>SUM('AAR Health care-Kisumu:Victoria Sub District Hospital'!Q97)</f>
        <v>0</v>
      </c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SUM('AAR Health care-Kisumu:Victoria Sub District Hospital'!J98)</f>
        <v>0</v>
      </c>
      <c r="K98" s="22"/>
      <c r="L98" s="36">
        <v>5</v>
      </c>
      <c r="M98" s="150" t="s">
        <v>227</v>
      </c>
      <c r="N98" s="154"/>
      <c r="O98" s="35">
        <f>SUM('AAR Health care-Kisumu:Victoria Sub District Hospital'!O98)</f>
        <v>0</v>
      </c>
      <c r="P98" s="35">
        <f>SUM('AAR Health care-Kisumu:Victoria Sub District Hospital'!P98)</f>
        <v>0</v>
      </c>
      <c r="Q98" s="35">
        <f>SUM('AAR Health care-Kisumu:Victoria Sub District Hospital'!Q98)</f>
        <v>0</v>
      </c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SUM('AAR Health care-Kisumu:Victoria Sub District Hospital'!J99)</f>
        <v>0</v>
      </c>
      <c r="K99" s="22"/>
      <c r="L99" s="36">
        <v>6</v>
      </c>
      <c r="M99" s="150" t="s">
        <v>229</v>
      </c>
      <c r="N99" s="154"/>
      <c r="O99" s="35">
        <f>SUM('AAR Health care-Kisumu:Victoria Sub District Hospital'!O99)</f>
        <v>0</v>
      </c>
      <c r="P99" s="35">
        <f>SUM('AAR Health care-Kisumu:Victoria Sub District Hospital'!P99)</f>
        <v>0</v>
      </c>
      <c r="Q99" s="35">
        <f>SUM('AAR Health care-Kisumu:Victoria Sub District Hospital'!Q99)</f>
        <v>0</v>
      </c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SUM('AAR Health care-Kisumu:Victoria Sub District Hospital'!O100)</f>
        <v>0</v>
      </c>
      <c r="P100" s="35">
        <f>SUM('AAR Health care-Kisumu:Victoria Sub District Hospital'!P100)</f>
        <v>0</v>
      </c>
      <c r="Q100" s="35">
        <f>SUM('AAR Health care-Kisumu:Victoria Sub District Hospital'!Q100)</f>
        <v>0</v>
      </c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SUM('AAR Health care-Kisumu:Victoria Sub District Hospital'!P101)</f>
        <v>0</v>
      </c>
      <c r="Q101" s="35">
        <f>SUM('AAR Health care-Kisumu:Victoria Sub District Hospital'!Q101)</f>
        <v>0</v>
      </c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SUM('AAR Health care-Kisumu:Victoria Sub District Hospital'!P102)</f>
        <v>0</v>
      </c>
      <c r="Q102" s="35">
        <f>SUM('AAR Health care-Kisumu:Victoria Sub District Hospital'!Q102)</f>
        <v>0</v>
      </c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SUM('AAR Health care-Kisumu:Victoria Sub District Hospital'!P103)</f>
        <v>0</v>
      </c>
      <c r="Q103" s="35">
        <f>SUM('AAR Health care-Kisumu:Victoria Sub District Hospital'!Q103)</f>
        <v>0</v>
      </c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SUM('AAR Health care-Kisumu:Victoria Sub District Hospital'!P104)</f>
        <v>0</v>
      </c>
      <c r="Q104" s="35">
        <f>SUM('AAR Health care-Kisumu:Victoria Sub District Hospital'!Q104)</f>
        <v>0</v>
      </c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SUM('AAR Health care-Kisumu:Victoria Sub District Hospital'!O105)</f>
        <v>0</v>
      </c>
      <c r="P105" s="35">
        <f>SUM('AAR Health care-Kisumu:Victoria Sub District Hospital'!P105)</f>
        <v>0</v>
      </c>
      <c r="Q105" s="35">
        <f>SUM('AAR Health care-Kisumu:Victoria Sub District Hospital'!Q105)</f>
        <v>0</v>
      </c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SUM('AAR Health care-Kisumu:Victoria Sub District Hospital'!O106)</f>
        <v>0</v>
      </c>
      <c r="P106" s="35">
        <f>SUM('AAR Health care-Kisumu:Victoria Sub District Hospital'!P106)</f>
        <v>0</v>
      </c>
      <c r="Q106" s="35">
        <f>SUM('AAR Health care-Kisumu:Victoria Sub District Hospital'!Q106)</f>
        <v>0</v>
      </c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SUM('AAR Health care-Kisumu:Victoria Sub District Hospital'!Q108)</f>
        <v>0</v>
      </c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SUM('AAR Health care-Kisumu:Victoria Sub District Hospital'!Q109)</f>
        <v>0</v>
      </c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SUM('AAR Health care-Kisumu:Victoria Sub District Hospital'!Q110)</f>
        <v>0</v>
      </c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SUM('AAR Health care-Kisumu:Victoria Sub District Hospital'!Q111)</f>
        <v>0</v>
      </c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SUM('AAR Health care-Kisumu:Victoria Sub District Hospital'!Q112)</f>
        <v>0</v>
      </c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35">
        <f>SUM('AAR Health care-Kisumu:Victoria Sub District Hospital'!D117)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35">
        <f>SUM('AAR Health care-Kisumu:Victoria Sub District Hospital'!D118)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35">
        <f>SUM('AAR Health care-Kisumu:Victoria Sub District Hospital'!D119)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35">
        <f>SUM('AAR Health care-Kisumu:Victoria Sub District Hospital'!D120)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35">
        <f>SUM('AAR Health care-Kisumu:Victoria Sub District Hospital'!D121)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35">
        <f>SUM('AAR Health care-Kisumu:Victoria Sub District Hospital'!D122)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35">
        <f>SUM('AAR Health care-Kisumu:Victoria Sub District Hospital'!D123)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35">
        <f>SUM('AAR Health care-Kisumu:Victoria Sub District Hospital'!D124)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35">
        <f>SUM('AAR Health care-Kisumu:Victoria Sub District Hospital'!D125)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35">
        <f>SUM('AAR Health care-Kisumu:Victoria Sub District Hospital'!D126)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35">
        <f>SUM('AAR Health care-Kisumu:Victoria Sub District Hospital'!D127)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35">
        <f>SUM('AAR Health care-Kisumu:Victoria Sub District Hospital'!D128)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35">
        <f>SUM('AAR Health care-Kisumu:Victoria Sub District Hospital'!D129)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35">
        <f>SUM('AAR Health care-Kisumu:Victoria Sub District Hospital'!D130)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35">
        <f>SUM('AAR Health care-Kisumu:Victoria Sub District Hospital'!D131)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35">
        <f>SUM('AAR Health care-Kisumu:Victoria Sub District Hospital'!D132)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35">
        <f>SUM('AAR Health care-Kisumu:Victoria Sub District Hospital'!D133)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35">
        <f>SUM('AAR Health care-Kisumu:Victoria Sub District Hospital'!D134)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35">
        <f>SUM('AAR Health care-Kisumu:Victoria Sub District Hospital'!D135)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35">
        <f>SUM('AAR Health care-Kisumu:Victoria Sub District Hospital'!D136)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35">
        <f>SUM('AAR Health care-Kisumu:Victoria Sub District Hospital'!D137)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35">
        <f>SUM('AAR Health care-Kisumu:Victoria Sub District Hospital'!D138)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35">
        <f>SUM('AAR Health care-Kisumu:Victoria Sub District Hospital'!D139)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35">
        <f>SUM('AAR Health care-Kisumu:Victoria Sub District Hospital'!D140)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35">
        <f>SUM('AAR Health care-Kisumu:Victoria Sub District Hospital'!D141)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35">
        <f>SUM('AAR Health care-Kisumu:Victoria Sub District Hospital'!D142)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35">
        <f>SUM('AAR Health care-Kisumu:Victoria Sub District Hospital'!D143)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35">
        <f>SUM('AAR Health care-Kisumu:Victoria Sub District Hospital'!D144)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35">
        <f>SUM('AAR Health care-Kisumu:Victoria Sub District Hospital'!D145)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35">
        <f>SUM('AAR Health care-Kisumu:Victoria Sub District Hospital'!D146)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35">
        <f>SUM('AAR Health care-Kisumu:Victoria Sub District Hospital'!D147)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35">
        <f>SUM('AAR Health care-Kisumu:Victoria Sub District Hospital'!D148)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35">
        <f>SUM('AAR Health care-Kisumu:Victoria Sub District Hospital'!D149)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35">
        <f>SUM('AAR Health care-Kisumu:Victoria Sub District Hospital'!D150)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35">
        <f>SUM('AAR Health care-Kisumu:Victoria Sub District Hospital'!D151)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35">
        <f>SUM('AAR Health care-Kisumu:Victoria Sub District Hospital'!D152)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35">
        <f>SUM('AAR Health care-Kisumu:Victoria Sub District Hospital'!D153)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35">
        <f>SUM('AAR Health care-Kisumu:Victoria Sub District Hospital'!D154)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35">
        <f>SUM('AAR Health care-Kisumu:Victoria Sub District Hospital'!D155)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35">
        <f>SUM('AAR Health care-Kisumu:Victoria Sub District Hospital'!D156)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35">
        <f>SUM('AAR Health care-Kisumu:Victoria Sub District Hospital'!D157)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35">
        <f>SUM('AAR Health care-Kisumu:Victoria Sub District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35">
        <f>SUM('AAR Health care-Kisumu:Victoria Sub District Hospital'!D159)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35">
        <f>SUM('AAR Health care-Kisumu:Victoria Sub District Hospital'!D160)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35">
        <f>SUM('AAR Health care-Kisumu:Victoria Sub District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35">
        <f>SUM('AAR Health care-Kisumu:Victoria Sub District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35">
        <f>SUM('AAR Health care-Kisumu:Victoria Sub District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35">
        <f>SUM('AAR Health care-Kisumu:Victoria Sub District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35">
        <f>SUM('AAR Health care-Kisumu:Victoria Sub District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35">
        <f>SUM('AAR Health care-Kisumu:Victoria Sub District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35">
        <f>SUM('AAR Health care-Kisumu:Victoria Sub District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35">
        <f>SUM('AAR Health care-Kisumu:Victoria Sub District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35">
        <f>SUM('AAR Health care-Kisumu:Victoria Sub District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35">
        <f>SUM('AAR Health care-Kisumu:Victoria Sub District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35">
        <f>SUM('AAR Health care-Kisumu:Victoria Sub District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35">
        <f>SUM('AAR Health care-Kisumu:Victoria Sub District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35">
        <f>SUM('AAR Health care-Kisumu:Victoria Sub District Hospital'!G182)</f>
        <v>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35">
        <f>SUM('AAR Health care-Kisumu:Victoria Sub District Hospital'!G183)</f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35">
        <f>SUM('AAR Health care-Kisumu:Victoria Sub District Hospital'!G184)</f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35">
        <f>SUM('AAR Health care-Kisumu:Victoria Sub District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12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Abundant Life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125"/>
  <dimension ref="A1:U185"/>
  <sheetViews>
    <sheetView topLeftCell="A4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Chiga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46</v>
      </c>
      <c r="J8" s="152">
        <f>SUM(I8:I9)</f>
        <v>126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21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46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2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10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12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22</v>
      </c>
      <c r="J40" s="38">
        <v>61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10</v>
      </c>
      <c r="J41" s="38">
        <v>2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2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52</v>
      </c>
      <c r="J47" s="51">
        <f>SUM(J36:J43,J46,E42:E43)</f>
        <v>65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10</v>
      </c>
      <c r="J50" s="38">
        <v>17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6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22</v>
      </c>
      <c r="E117" s="80">
        <f>SUM(C117:D117)</f>
        <v>22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17</v>
      </c>
      <c r="E119" s="84">
        <f t="shared" si="3"/>
        <v>17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17</v>
      </c>
      <c r="E120" s="84">
        <f t="shared" si="3"/>
        <v>17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21</v>
      </c>
      <c r="E128" s="84">
        <f t="shared" si="3"/>
        <v>21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26</v>
      </c>
      <c r="E130" s="84">
        <f t="shared" si="3"/>
        <v>26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26</v>
      </c>
      <c r="E136" s="84">
        <f t="shared" si="3"/>
        <v>26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21</v>
      </c>
      <c r="E140" s="84">
        <f t="shared" si="3"/>
        <v>21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26</v>
      </c>
      <c r="E141" s="84">
        <f t="shared" si="3"/>
        <v>26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18</v>
      </c>
      <c r="E142" s="84">
        <f t="shared" si="3"/>
        <v>18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1</v>
      </c>
      <c r="E144" s="84">
        <f t="shared" si="3"/>
        <v>1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7</v>
      </c>
      <c r="E149" s="84">
        <f t="shared" si="3"/>
        <v>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13</v>
      </c>
      <c r="E152" s="84">
        <f t="shared" si="3"/>
        <v>13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14</v>
      </c>
      <c r="E153" s="84">
        <f t="shared" si="3"/>
        <v>14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17</v>
      </c>
      <c r="E154" s="84">
        <f t="shared" si="3"/>
        <v>17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11</v>
      </c>
      <c r="E156" s="84">
        <f t="shared" si="3"/>
        <v>11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9</v>
      </c>
      <c r="E157" s="84">
        <f t="shared" si="3"/>
        <v>9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9</v>
      </c>
      <c r="E159" s="84">
        <f t="shared" si="3"/>
        <v>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126"/>
  <dimension ref="A1:U185"/>
  <sheetViews>
    <sheetView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Disciples of Mercy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14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11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4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300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12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320</v>
      </c>
      <c r="J47" s="51">
        <f>SUM(J36:J43,J46,E42:E43)</f>
        <v>11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12</v>
      </c>
      <c r="E122" s="84">
        <f t="shared" si="3"/>
        <v>12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22</v>
      </c>
      <c r="E124" s="84">
        <f t="shared" si="3"/>
        <v>22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22</v>
      </c>
      <c r="E126" s="84">
        <f t="shared" si="3"/>
        <v>22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12</v>
      </c>
      <c r="E130" s="84">
        <f t="shared" si="3"/>
        <v>12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22</v>
      </c>
      <c r="E132" s="84">
        <f t="shared" si="3"/>
        <v>22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12</v>
      </c>
      <c r="E136" s="84">
        <f t="shared" si="3"/>
        <v>12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22</v>
      </c>
      <c r="E138" s="84">
        <f t="shared" si="3"/>
        <v>22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12</v>
      </c>
      <c r="E141" s="84">
        <f t="shared" si="3"/>
        <v>12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5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127"/>
  <dimension ref="A1:U185"/>
  <sheetViews>
    <sheetView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Gita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27</v>
      </c>
      <c r="J8" s="152">
        <f>SUM(I8:I9)</f>
        <v>76</v>
      </c>
      <c r="K8" s="22"/>
      <c r="L8" s="36">
        <v>1</v>
      </c>
      <c r="M8" s="150" t="s">
        <v>40</v>
      </c>
      <c r="N8" s="151"/>
      <c r="O8" s="151"/>
      <c r="P8" s="154"/>
      <c r="Q8" s="37">
        <v>23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23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11</v>
      </c>
      <c r="K13" s="22"/>
      <c r="L13" s="36">
        <v>6</v>
      </c>
      <c r="M13" s="150" t="s">
        <v>55</v>
      </c>
      <c r="N13" s="151"/>
      <c r="O13" s="151"/>
      <c r="P13" s="154"/>
      <c r="Q13" s="37">
        <v>23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27</v>
      </c>
      <c r="K18" s="22"/>
      <c r="L18" s="36">
        <v>11</v>
      </c>
      <c r="M18" s="150" t="s">
        <v>70</v>
      </c>
      <c r="N18" s="151"/>
      <c r="O18" s="151"/>
      <c r="P18" s="154"/>
      <c r="Q18" s="37">
        <v>23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56</v>
      </c>
      <c r="K19" s="22"/>
      <c r="L19" s="36">
        <v>12</v>
      </c>
      <c r="M19" s="150" t="s">
        <v>72</v>
      </c>
      <c r="N19" s="151"/>
      <c r="O19" s="151"/>
      <c r="P19" s="154"/>
      <c r="Q19" s="37">
        <v>23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23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14</v>
      </c>
      <c r="K22" s="22"/>
      <c r="L22" s="36">
        <v>15</v>
      </c>
      <c r="M22" s="150" t="s">
        <v>78</v>
      </c>
      <c r="N22" s="151"/>
      <c r="O22" s="151"/>
      <c r="P22" s="154"/>
      <c r="Q22" s="37">
        <v>21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6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28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4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6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</v>
      </c>
      <c r="J47" s="51">
        <f>SUM(J36:J43,J46,E42:E43)</f>
        <v>38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29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19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19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19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1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1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20</v>
      </c>
      <c r="E117" s="80">
        <f>SUM(C117:D117)</f>
        <v>20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20</v>
      </c>
      <c r="E119" s="84">
        <f t="shared" si="3"/>
        <v>20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21</v>
      </c>
      <c r="E120" s="84">
        <f t="shared" si="3"/>
        <v>21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19</v>
      </c>
      <c r="E122" s="84">
        <f t="shared" si="3"/>
        <v>19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19</v>
      </c>
      <c r="E130" s="84">
        <f t="shared" si="3"/>
        <v>19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19</v>
      </c>
      <c r="E136" s="84">
        <f t="shared" si="3"/>
        <v>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21</v>
      </c>
      <c r="E140" s="84">
        <f t="shared" si="3"/>
        <v>21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19</v>
      </c>
      <c r="E141" s="84">
        <f t="shared" si="3"/>
        <v>19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11</v>
      </c>
      <c r="E152" s="84">
        <f t="shared" si="3"/>
        <v>11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15</v>
      </c>
      <c r="E159" s="84">
        <f t="shared" si="3"/>
        <v>15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102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128"/>
  <dimension ref="A1:U185"/>
  <sheetViews>
    <sheetView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GK Prisons Dispensary (Kibos)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</v>
      </c>
      <c r="J8" s="152">
        <f>SUM(I8:I9)</f>
        <v>34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18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9</v>
      </c>
      <c r="J47" s="51">
        <f>SUM(J36:J43,J46,E42:E43)</f>
        <v>21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9</v>
      </c>
      <c r="E122" s="84">
        <f t="shared" si="3"/>
        <v>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9</v>
      </c>
      <c r="E130" s="84">
        <f t="shared" si="3"/>
        <v>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9</v>
      </c>
      <c r="E136" s="84">
        <f t="shared" si="3"/>
        <v>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9</v>
      </c>
      <c r="E141" s="84">
        <f t="shared" si="3"/>
        <v>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5</v>
      </c>
      <c r="E146" s="84">
        <f t="shared" si="3"/>
        <v>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129"/>
  <dimension ref="A1:U185"/>
  <sheetViews>
    <sheetView tabSelected="1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Got Nyabondo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23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23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17</v>
      </c>
      <c r="J40" s="38">
        <v>11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8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27</v>
      </c>
      <c r="J47" s="51">
        <f>SUM(J36:J43,J46,E42:E43)</f>
        <v>13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16</v>
      </c>
      <c r="E120" s="84">
        <f t="shared" si="3"/>
        <v>16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16</v>
      </c>
      <c r="E128" s="84">
        <f t="shared" si="3"/>
        <v>16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14</v>
      </c>
      <c r="E130" s="84">
        <f t="shared" si="3"/>
        <v>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16</v>
      </c>
      <c r="E134" s="84">
        <f t="shared" si="3"/>
        <v>16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14</v>
      </c>
      <c r="E136" s="84">
        <f t="shared" si="3"/>
        <v>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10</v>
      </c>
      <c r="E142" s="84">
        <f t="shared" si="3"/>
        <v>10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13</v>
      </c>
      <c r="E148" s="84">
        <f t="shared" si="3"/>
        <v>13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130"/>
  <dimension ref="A1:U185"/>
  <sheetViews>
    <sheetView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Kibos Sugar Research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46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46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37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6</v>
      </c>
      <c r="E42" s="43">
        <v>9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31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51</v>
      </c>
      <c r="J47" s="51">
        <f>SUM(J36:J43,J46,E42:E43)</f>
        <v>50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1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10</v>
      </c>
      <c r="J50" s="38">
        <v>17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9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15</v>
      </c>
      <c r="E153" s="84">
        <f t="shared" si="3"/>
        <v>15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131"/>
  <dimension ref="A1:U185"/>
  <sheetViews>
    <sheetView topLeftCell="A94"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K-Met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132"/>
  <dimension ref="A1:U185"/>
  <sheetViews>
    <sheetView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Kotunga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34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34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9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12</v>
      </c>
      <c r="J40" s="38">
        <v>21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3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20</v>
      </c>
      <c r="J47" s="51">
        <f>SUM(J36:J43,J46,E42:E43)</f>
        <v>21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9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>
  <sheetPr codeName="Sheet133"/>
  <dimension ref="A1:U185"/>
  <sheetViews>
    <sheetView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Kuoyo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9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13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7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42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9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51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25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5</v>
      </c>
      <c r="E138" s="84">
        <f t="shared" si="3"/>
        <v>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89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>
  <sheetPr codeName="Sheet134"/>
  <dimension ref="A1:U185"/>
  <sheetViews>
    <sheetView topLeftCell="B1" workbookViewId="0">
      <selection activeCell="P124" sqref="P12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Migosi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119</v>
      </c>
      <c r="J8" s="152">
        <f>SUM(I8:I9)</f>
        <v>339</v>
      </c>
      <c r="K8" s="22"/>
      <c r="L8" s="36">
        <v>1</v>
      </c>
      <c r="M8" s="150" t="s">
        <v>40</v>
      </c>
      <c r="N8" s="151"/>
      <c r="O8" s="151"/>
      <c r="P8" s="154"/>
      <c r="Q8" s="37">
        <v>37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220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71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37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59</v>
      </c>
      <c r="K13" s="22"/>
      <c r="L13" s="36">
        <v>6</v>
      </c>
      <c r="M13" s="150" t="s">
        <v>55</v>
      </c>
      <c r="N13" s="151"/>
      <c r="O13" s="151"/>
      <c r="P13" s="154"/>
      <c r="Q13" s="37">
        <v>36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167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237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339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339</v>
      </c>
      <c r="K19" s="22"/>
      <c r="L19" s="36">
        <v>12</v>
      </c>
      <c r="M19" s="150" t="s">
        <v>72</v>
      </c>
      <c r="N19" s="151"/>
      <c r="O19" s="151"/>
      <c r="P19" s="154"/>
      <c r="Q19" s="37">
        <v>36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339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36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41</v>
      </c>
      <c r="K22" s="22"/>
      <c r="L22" s="36">
        <v>15</v>
      </c>
      <c r="M22" s="150" t="s">
        <v>78</v>
      </c>
      <c r="N22" s="151"/>
      <c r="O22" s="151"/>
      <c r="P22" s="154"/>
      <c r="Q22" s="37">
        <v>36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6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339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15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10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47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37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34</v>
      </c>
      <c r="J40" s="38">
        <v>13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66</v>
      </c>
      <c r="J41" s="38">
        <v>29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32</v>
      </c>
      <c r="E42" s="43">
        <v>1</v>
      </c>
      <c r="F42" s="150" t="s">
        <v>126</v>
      </c>
      <c r="G42" s="151"/>
      <c r="H42" s="154"/>
      <c r="I42" s="43">
        <v>0</v>
      </c>
      <c r="J42" s="38">
        <v>1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160</v>
      </c>
      <c r="J47" s="51">
        <f>SUM(J36:J43,J46,E42:E43)</f>
        <v>49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8</v>
      </c>
      <c r="J49" s="38">
        <v>7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47</v>
      </c>
      <c r="J50" s="38">
        <v>32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27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>
        <v>0</v>
      </c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/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40</v>
      </c>
      <c r="I55" s="43">
        <v>60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2</v>
      </c>
      <c r="I58" s="43">
        <v>7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1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2</v>
      </c>
      <c r="I62" s="43">
        <v>7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6</v>
      </c>
      <c r="I64" s="43">
        <v>7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87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87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36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51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87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>
  <sheetPr codeName="Sheet135"/>
  <dimension ref="A1:U185"/>
  <sheetViews>
    <sheetView workbookViewId="0">
      <selection activeCell="G183" sqref="G183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Nyalunya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23</v>
      </c>
      <c r="J8" s="152">
        <f>SUM(I8:I9)</f>
        <v>77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9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54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23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27</v>
      </c>
      <c r="J40" s="38">
        <v>48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23</v>
      </c>
      <c r="E42" s="43">
        <v>10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53</v>
      </c>
      <c r="J47" s="51">
        <f>SUM(J36:J43,J46,E42:E43)</f>
        <v>60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8</v>
      </c>
      <c r="J49" s="38">
        <v>13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14</v>
      </c>
      <c r="J50" s="38">
        <v>24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12</v>
      </c>
      <c r="J55" s="38">
        <v>12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22</v>
      </c>
      <c r="E120" s="84">
        <f t="shared" si="3"/>
        <v>22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23</v>
      </c>
      <c r="E122" s="84">
        <f t="shared" si="3"/>
        <v>23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26</v>
      </c>
      <c r="E124" s="84">
        <f t="shared" si="3"/>
        <v>26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26</v>
      </c>
      <c r="E126" s="84">
        <f t="shared" si="3"/>
        <v>26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22</v>
      </c>
      <c r="E128" s="84">
        <f t="shared" si="3"/>
        <v>22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23</v>
      </c>
      <c r="E130" s="84">
        <f t="shared" si="3"/>
        <v>23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26</v>
      </c>
      <c r="E132" s="84">
        <f t="shared" si="3"/>
        <v>26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22</v>
      </c>
      <c r="E134" s="84">
        <f t="shared" si="3"/>
        <v>22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23</v>
      </c>
      <c r="E136" s="84">
        <f t="shared" si="3"/>
        <v>23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26</v>
      </c>
      <c r="E138" s="84">
        <f t="shared" si="3"/>
        <v>26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23</v>
      </c>
      <c r="E140" s="84">
        <f t="shared" si="3"/>
        <v>23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17</v>
      </c>
      <c r="E141" s="84">
        <f t="shared" si="3"/>
        <v>17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16</v>
      </c>
      <c r="E142" s="84">
        <f t="shared" si="3"/>
        <v>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28</v>
      </c>
      <c r="E145" s="84">
        <f t="shared" si="3"/>
        <v>28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28</v>
      </c>
      <c r="E147" s="84">
        <f t="shared" si="3"/>
        <v>28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22</v>
      </c>
      <c r="E148" s="84">
        <f t="shared" si="3"/>
        <v>22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11</v>
      </c>
      <c r="E152" s="84">
        <f t="shared" si="3"/>
        <v>11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43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>
  <sheetPr codeName="Sheet136"/>
  <dimension ref="A1:U185"/>
  <sheetViews>
    <sheetView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Olps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41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6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46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12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20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41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41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7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6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>
        <v>0</v>
      </c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f>SUM(J36:J43,J46,E42:E43)</f>
        <v>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22</v>
      </c>
      <c r="E130" s="84">
        <f t="shared" si="3"/>
        <v>22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22</v>
      </c>
      <c r="E136" s="84">
        <f t="shared" si="3"/>
        <v>22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22</v>
      </c>
      <c r="E141" s="84">
        <f t="shared" si="3"/>
        <v>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26</v>
      </c>
      <c r="E142" s="84">
        <f t="shared" si="3"/>
        <v>26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>
  <sheetPr codeName="Sheet137"/>
  <dimension ref="A1:U185"/>
  <sheetViews>
    <sheetView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48</v>
      </c>
      <c r="J8" s="152">
        <f>SUM(I8:I9)</f>
        <v>67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41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67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19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13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13</v>
      </c>
      <c r="E42" s="43">
        <v>2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30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11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5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10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12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10</v>
      </c>
      <c r="E121" s="84">
        <f t="shared" si="3"/>
        <v>10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5</v>
      </c>
      <c r="E123" s="84">
        <f t="shared" si="3"/>
        <v>5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9</v>
      </c>
      <c r="E125" s="84">
        <f t="shared" si="3"/>
        <v>9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9</v>
      </c>
      <c r="E127" s="84">
        <f t="shared" si="3"/>
        <v>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10</v>
      </c>
      <c r="E129" s="84">
        <f t="shared" si="3"/>
        <v>10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5</v>
      </c>
      <c r="E131" s="84">
        <f t="shared" si="3"/>
        <v>5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9</v>
      </c>
      <c r="E133" s="84">
        <f t="shared" si="3"/>
        <v>9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10</v>
      </c>
      <c r="E135" s="84">
        <f t="shared" si="3"/>
        <v>10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5</v>
      </c>
      <c r="E137" s="84">
        <f t="shared" si="3"/>
        <v>5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9</v>
      </c>
      <c r="E139" s="84">
        <f t="shared" si="3"/>
        <v>9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10</v>
      </c>
      <c r="E143" s="84">
        <f t="shared" si="3"/>
        <v>10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21</v>
      </c>
      <c r="E146" s="84">
        <f t="shared" si="3"/>
        <v>21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21</v>
      </c>
      <c r="E148" s="84">
        <f t="shared" si="3"/>
        <v>21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12</v>
      </c>
      <c r="E151" s="84">
        <f t="shared" si="3"/>
        <v>12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8</v>
      </c>
      <c r="E155" s="84">
        <f t="shared" si="3"/>
        <v>8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8</v>
      </c>
      <c r="E156" s="84">
        <f t="shared" si="3"/>
        <v>8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2</v>
      </c>
      <c r="E157" s="84">
        <f t="shared" si="3"/>
        <v>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18</v>
      </c>
      <c r="E159" s="84">
        <f t="shared" si="3"/>
        <v>18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2</v>
      </c>
      <c r="E160" s="96">
        <f t="shared" si="3"/>
        <v>2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>
  <sheetPr codeName="Sheet138"/>
  <dimension ref="A1:U185"/>
  <sheetViews>
    <sheetView workbookViewId="0">
      <selection activeCell="G16" sqref="G16:I16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Simba Opepo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25</v>
      </c>
      <c r="J8" s="152">
        <f>SUM(I8:I9)</f>
        <v>62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62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24</v>
      </c>
      <c r="J40" s="38">
        <v>89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8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38</v>
      </c>
      <c r="J47" s="51">
        <f>SUM(J36:J43,J46,E42:E43)</f>
        <v>93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12</v>
      </c>
      <c r="J50" s="38">
        <v>33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>
        <v>0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16</v>
      </c>
      <c r="E117" s="80">
        <f>SUM(C117:D117)</f>
        <v>16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28</v>
      </c>
      <c r="E120" s="84">
        <f t="shared" si="3"/>
        <v>28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20</v>
      </c>
      <c r="E122" s="84">
        <f t="shared" si="3"/>
        <v>20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25</v>
      </c>
      <c r="E124" s="84">
        <f t="shared" si="3"/>
        <v>25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25</v>
      </c>
      <c r="E126" s="84">
        <f t="shared" si="3"/>
        <v>25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28</v>
      </c>
      <c r="E128" s="84">
        <f t="shared" si="3"/>
        <v>28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20</v>
      </c>
      <c r="E130" s="84">
        <f t="shared" si="3"/>
        <v>20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25</v>
      </c>
      <c r="E132" s="84">
        <f t="shared" si="3"/>
        <v>25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28</v>
      </c>
      <c r="E134" s="84">
        <f t="shared" si="3"/>
        <v>28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20</v>
      </c>
      <c r="E136" s="84">
        <f t="shared" si="3"/>
        <v>20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25</v>
      </c>
      <c r="E138" s="84">
        <f t="shared" si="3"/>
        <v>25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28</v>
      </c>
      <c r="E140" s="84">
        <f t="shared" si="3"/>
        <v>28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27</v>
      </c>
      <c r="E145" s="84">
        <f t="shared" si="3"/>
        <v>27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27</v>
      </c>
      <c r="E147" s="84">
        <f t="shared" si="3"/>
        <v>27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13</v>
      </c>
      <c r="E152" s="84">
        <f t="shared" si="3"/>
        <v>13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23</v>
      </c>
      <c r="E155" s="84">
        <f t="shared" si="3"/>
        <v>23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9.xml><?xml version="1.0" encoding="utf-8"?>
<worksheet xmlns="http://schemas.openxmlformats.org/spreadsheetml/2006/main" xmlns:r="http://schemas.openxmlformats.org/officeDocument/2006/relationships">
  <sheetPr codeName="Sheet139"/>
  <dimension ref="A1:U185"/>
  <sheetViews>
    <sheetView topLeftCell="A169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Consolata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19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17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17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2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</v>
      </c>
      <c r="J47" s="51">
        <f>SUM(J36:J43,J46,E42:E43)</f>
        <v>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37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0.xml><?xml version="1.0" encoding="utf-8"?>
<worksheet xmlns="http://schemas.openxmlformats.org/spreadsheetml/2006/main" xmlns:r="http://schemas.openxmlformats.org/officeDocument/2006/relationships">
  <sheetPr codeName="Sheet140"/>
  <dimension ref="A1:U185"/>
  <sheetViews>
    <sheetView topLeftCell="A49" workbookViewId="0">
      <selection activeCell="H127" sqref="H127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Elizabeth Chiga Mission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58</v>
      </c>
      <c r="K8" s="22"/>
      <c r="L8" s="36">
        <v>1</v>
      </c>
      <c r="M8" s="150" t="s">
        <v>40</v>
      </c>
      <c r="N8" s="151"/>
      <c r="O8" s="151"/>
      <c r="P8" s="154"/>
      <c r="Q8" s="37">
        <v>30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39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40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58</v>
      </c>
      <c r="K19" s="22"/>
      <c r="L19" s="36">
        <v>12</v>
      </c>
      <c r="M19" s="150" t="s">
        <v>72</v>
      </c>
      <c r="N19" s="151"/>
      <c r="O19" s="151"/>
      <c r="P19" s="154"/>
      <c r="Q19" s="37">
        <v>40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39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39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58</v>
      </c>
      <c r="K23" s="22"/>
      <c r="L23" s="36">
        <v>16</v>
      </c>
      <c r="M23" s="150" t="s">
        <v>80</v>
      </c>
      <c r="N23" s="151"/>
      <c r="O23" s="151"/>
      <c r="P23" s="154"/>
      <c r="Q23" s="37">
        <v>7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58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1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1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49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8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8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>
        <v>0</v>
      </c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23</v>
      </c>
      <c r="E117" s="80">
        <f>SUM(C117:D117)</f>
        <v>23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19</v>
      </c>
      <c r="E118" s="84">
        <f t="shared" ref="E118:E160" si="3">SUM(C118:D118)</f>
        <v>19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16</v>
      </c>
      <c r="E121" s="84">
        <f t="shared" si="3"/>
        <v>16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11</v>
      </c>
      <c r="E123" s="84">
        <f t="shared" si="3"/>
        <v>11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11</v>
      </c>
      <c r="E125" s="84">
        <f t="shared" si="3"/>
        <v>11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9</v>
      </c>
      <c r="E127" s="84">
        <f t="shared" si="3"/>
        <v>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16</v>
      </c>
      <c r="E129" s="84">
        <f t="shared" si="3"/>
        <v>16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11</v>
      </c>
      <c r="E131" s="84">
        <f t="shared" si="3"/>
        <v>11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9</v>
      </c>
      <c r="E133" s="84">
        <f t="shared" si="3"/>
        <v>9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16</v>
      </c>
      <c r="E135" s="84">
        <f t="shared" si="3"/>
        <v>16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11</v>
      </c>
      <c r="E137" s="84">
        <f t="shared" si="3"/>
        <v>11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9</v>
      </c>
      <c r="E139" s="84">
        <f t="shared" si="3"/>
        <v>9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16</v>
      </c>
      <c r="E140" s="84">
        <f t="shared" si="3"/>
        <v>16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17</v>
      </c>
      <c r="E144" s="84">
        <f t="shared" si="3"/>
        <v>17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17</v>
      </c>
      <c r="E146" s="84">
        <f t="shared" si="3"/>
        <v>17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</v>
      </c>
      <c r="E147" s="84">
        <f t="shared" si="3"/>
        <v>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10</v>
      </c>
      <c r="E153" s="84">
        <f t="shared" si="3"/>
        <v>10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37</v>
      </c>
      <c r="E156" s="84">
        <f t="shared" si="3"/>
        <v>37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1.xml><?xml version="1.0" encoding="utf-8"?>
<worksheet xmlns="http://schemas.openxmlformats.org/spreadsheetml/2006/main" xmlns:r="http://schemas.openxmlformats.org/officeDocument/2006/relationships">
  <sheetPr codeName="Sheet141"/>
  <dimension ref="A1:U185"/>
  <sheetViews>
    <sheetView topLeftCell="A161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Monica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19</v>
      </c>
      <c r="J8" s="152">
        <f>SUM(I8:I9)</f>
        <v>106</v>
      </c>
      <c r="K8" s="22"/>
      <c r="L8" s="36">
        <v>1</v>
      </c>
      <c r="M8" s="150" t="s">
        <v>40</v>
      </c>
      <c r="N8" s="151"/>
      <c r="O8" s="151"/>
      <c r="P8" s="154"/>
      <c r="Q8" s="37">
        <v>33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5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18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38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23</v>
      </c>
      <c r="K13" s="22"/>
      <c r="L13" s="36">
        <v>6</v>
      </c>
      <c r="M13" s="150" t="s">
        <v>55</v>
      </c>
      <c r="N13" s="151"/>
      <c r="O13" s="151"/>
      <c r="P13" s="154"/>
      <c r="Q13" s="37">
        <v>36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26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48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106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106</v>
      </c>
      <c r="K19" s="22"/>
      <c r="L19" s="36">
        <v>12</v>
      </c>
      <c r="M19" s="150" t="s">
        <v>72</v>
      </c>
      <c r="N19" s="151"/>
      <c r="O19" s="151"/>
      <c r="P19" s="154"/>
      <c r="Q19" s="37">
        <v>36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106</v>
      </c>
      <c r="K20" s="22"/>
      <c r="L20" s="36">
        <v>13</v>
      </c>
      <c r="M20" s="150" t="s">
        <v>74</v>
      </c>
      <c r="N20" s="151"/>
      <c r="O20" s="151"/>
      <c r="P20" s="154"/>
      <c r="Q20" s="37">
        <v>4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35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35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2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36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123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4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2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123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116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26</v>
      </c>
      <c r="E117" s="80">
        <f>SUM(C117:D117)</f>
        <v>26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25</v>
      </c>
      <c r="E119" s="84">
        <f t="shared" si="3"/>
        <v>25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19</v>
      </c>
      <c r="E120" s="84">
        <f t="shared" si="3"/>
        <v>19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36</v>
      </c>
      <c r="E122" s="84">
        <f t="shared" si="3"/>
        <v>36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24</v>
      </c>
      <c r="E124" s="84">
        <f t="shared" si="3"/>
        <v>24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24</v>
      </c>
      <c r="E126" s="84">
        <f t="shared" si="3"/>
        <v>24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19</v>
      </c>
      <c r="E128" s="84">
        <f t="shared" si="3"/>
        <v>19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36</v>
      </c>
      <c r="E130" s="84">
        <f t="shared" si="3"/>
        <v>36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24</v>
      </c>
      <c r="E132" s="84">
        <f t="shared" si="3"/>
        <v>24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19</v>
      </c>
      <c r="E134" s="84">
        <f t="shared" si="3"/>
        <v>19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36</v>
      </c>
      <c r="E136" s="84">
        <f t="shared" si="3"/>
        <v>36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24</v>
      </c>
      <c r="E138" s="84">
        <f t="shared" si="3"/>
        <v>24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19</v>
      </c>
      <c r="E140" s="84">
        <f t="shared" si="3"/>
        <v>19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36</v>
      </c>
      <c r="E141" s="84">
        <f t="shared" si="3"/>
        <v>36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31</v>
      </c>
      <c r="E142" s="84">
        <f t="shared" si="3"/>
        <v>31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26</v>
      </c>
      <c r="E145" s="84">
        <f t="shared" si="3"/>
        <v>26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26</v>
      </c>
      <c r="E147" s="84">
        <f t="shared" si="3"/>
        <v>26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24</v>
      </c>
      <c r="E148" s="84">
        <f t="shared" si="3"/>
        <v>24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5</v>
      </c>
      <c r="E155" s="84">
        <f t="shared" si="3"/>
        <v>5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22</v>
      </c>
      <c r="E159" s="84">
        <f t="shared" si="3"/>
        <v>22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2.xml><?xml version="1.0" encoding="utf-8"?>
<worksheet xmlns="http://schemas.openxmlformats.org/spreadsheetml/2006/main" xmlns:r="http://schemas.openxmlformats.org/officeDocument/2006/relationships">
  <sheetPr codeName="Sheet142">
    <tabColor rgb="FFFF0000"/>
  </sheetPr>
  <dimension ref="A1:U185"/>
  <sheetViews>
    <sheetView topLeftCell="A67" workbookViewId="0">
      <selection activeCell="G161" sqref="G16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East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SUM('Abundant Life Clinic:St Monica Mission Hospital'!I8)</f>
        <v>372</v>
      </c>
      <c r="J8" s="152">
        <f>SUM(I8:I9)</f>
        <v>1132</v>
      </c>
      <c r="K8" s="22"/>
      <c r="L8" s="36">
        <v>1</v>
      </c>
      <c r="M8" s="150" t="s">
        <v>40</v>
      </c>
      <c r="N8" s="151"/>
      <c r="O8" s="151"/>
      <c r="P8" s="154"/>
      <c r="Q8" s="35">
        <f>SUM('Abundant Life Clinic:St Monica Mission Hospital'!Q8)</f>
        <v>132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SUM('Abundant Life Clinic:St Monica Mission Hospital'!I9)</f>
        <v>760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SUM('Abundant Life Clinic:St Monica Mission Hospital'!Q9)</f>
        <v>14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SUM('Abundant Life Clinic:St Monica Mission Hospital'!J10)</f>
        <v>311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SUM('Abundant Life Clinic:St Monica Mission Hospital'!Q10)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SUM('Abundant Life Clinic:St Monica Mission Hospital'!J11)</f>
        <v>259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SUM('Abundant Life Clinic:St Monica Mission Hospital'!Q11)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SUM('Abundant Life Clinic:St Monica Mission Hospital'!J12)</f>
        <v>219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146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SUM('Abundant Life Clinic:St Monica Mission Hospital'!J13)</f>
        <v>176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SUM('Abundant Life Clinic:St Monica Mission Hospital'!Q13)</f>
        <v>144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SUM('Abundant Life Clinic:St Monica Mission Hospital'!J14)</f>
        <v>406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SUM('Abundant Life Clinic:St Monica Mission Hospital'!Q14)</f>
        <v>2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SUM('Abundant Life Clinic:St Monica Mission Hospital'!J15)</f>
        <v>474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SUM('Abundant Life Clinic:St Monica Mission Hospital'!Q15)</f>
        <v>2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SUM('Abundant Life Clinic:St Monica Mission Hospital'!J16)</f>
        <v>321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SUM('Abundant Life Clinic:St Monica Mission Hospital'!Q16)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SUM('Abundant Life Clinic:St Monica Mission Hospital'!J17)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SUM('Abundant Life Clinic:St Monica Mission Hospital'!Q17)</f>
        <v>6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SUM('Abundant Life Clinic:St Monica Mission Hospital'!J18)</f>
        <v>642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SUM('Abundant Life Clinic:St Monica Mission Hospital'!Q18)</f>
        <v>27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SUM('Abundant Life Clinic:St Monica Mission Hospital'!J19)</f>
        <v>947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SUM('Abundant Life Clinic:St Monica Mission Hospital'!Q19)</f>
        <v>144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SUM('Abundant Life Clinic:St Monica Mission Hospital'!J20)</f>
        <v>795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SUM('Abundant Life Clinic:St Monica Mission Hospital'!Q20)</f>
        <v>4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SUM('Abundant Life Clinic:St Monica Mission Hospital'!J21)</f>
        <v>4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SUM('Abundant Life Clinic:St Monica Mission Hospital'!Q21)</f>
        <v>142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SUM('Abundant Life Clinic:St Monica Mission Hospital'!J22)</f>
        <v>131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SUM('Abundant Life Clinic:St Monica Mission Hospital'!Q22)</f>
        <v>140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SUM('Abundant Life Clinic:St Monica Mission Hospital'!J23)</f>
        <v>160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SUM('Abundant Life Clinic:St Monica Mission Hospital'!Q23)</f>
        <v>19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SUM('Abundant Life Clinic:St Monica Mission Hospital'!J24)</f>
        <v>75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SUM('Abundant Life Clinic:St Monica Mission Hospital'!Q24)</f>
        <v>3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SUM('Abundant Life Clinic:St Monica Mission Hospital'!J25)</f>
        <v>1068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SUM('Abundant Life Clinic:St Monica Mission Hospital'!Q25)</f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SUM('Abundant Life Clinic:St Monica Mission Hospital'!Q26)</f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SUM('Abundant Life Clinic:St Monica Mission Hospital'!Q27)</f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137">
        <f>SUM('Abundant Life Clinic:St Monica Mission Hospital'!G28)</f>
        <v>0</v>
      </c>
      <c r="H28" s="35">
        <f>SUM('Abundant Life Clinic:St Monica Mission Hospital'!H28)</f>
        <v>0</v>
      </c>
      <c r="I28" s="35">
        <f>SUM('Abundant Life Clinic:St Monica Mission Hospital'!I28)</f>
        <v>0</v>
      </c>
      <c r="J28" s="35">
        <f>SUM('Abundant Life Clinic:St Monica Mission Hospital'!J28)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35">
        <f>SUM('Abundant Life Clinic:St Monica Mission Hospital'!G29)</f>
        <v>0</v>
      </c>
      <c r="H29" s="35">
        <f>SUM('Abundant Life Clinic:St Monica Mission Hospital'!H29)</f>
        <v>0</v>
      </c>
      <c r="I29" s="35">
        <f>SUM('Abundant Life Clinic:St Monica Mission Hospital'!I29)</f>
        <v>0</v>
      </c>
      <c r="J29" s="35">
        <f>SUM('Abundant Life Clinic:St Monica Mission Hospital'!J29)</f>
        <v>0</v>
      </c>
      <c r="K29" s="22"/>
      <c r="L29" s="36">
        <v>21</v>
      </c>
      <c r="M29" s="150" t="s">
        <v>97</v>
      </c>
      <c r="N29" s="151"/>
      <c r="O29" s="154"/>
      <c r="P29" s="35">
        <f>SUM('Abundant Life Clinic:St Monica Mission Hospital'!P29)</f>
        <v>0</v>
      </c>
      <c r="Q29" s="35">
        <f>SUM('Abundant Life Clinic:St Monica Mission Hospital'!Q29)</f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35">
        <f>SUM('Abundant Life Clinic:St Monica Mission Hospital'!G30)</f>
        <v>0</v>
      </c>
      <c r="H30" s="35">
        <f>SUM('Abundant Life Clinic:St Monica Mission Hospital'!H30)</f>
        <v>0</v>
      </c>
      <c r="I30" s="35">
        <f>SUM('Abundant Life Clinic:St Monica Mission Hospital'!I30)</f>
        <v>0</v>
      </c>
      <c r="J30" s="35">
        <f>SUM('Abundant Life Clinic:St Monica Mission Hospital'!J30)</f>
        <v>0</v>
      </c>
      <c r="K30" s="22"/>
      <c r="L30" s="36">
        <v>22</v>
      </c>
      <c r="M30" s="150" t="s">
        <v>99</v>
      </c>
      <c r="N30" s="151"/>
      <c r="O30" s="154"/>
      <c r="P30" s="35">
        <f>SUM('Abundant Life Clinic:St Monica Mission Hospital'!P30)</f>
        <v>2</v>
      </c>
      <c r="Q30" s="35">
        <f>SUM('Abundant Life Clinic:St Monica Mission Hospital'!Q30)</f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35">
        <f>SUM('Abundant Life Clinic:St Monica Mission Hospital'!G31)</f>
        <v>0</v>
      </c>
      <c r="H31" s="35">
        <f>SUM('Abundant Life Clinic:St Monica Mission Hospital'!H31)</f>
        <v>0</v>
      </c>
      <c r="I31" s="35">
        <f>SUM('Abundant Life Clinic:St Monica Mission Hospital'!I31)</f>
        <v>0</v>
      </c>
      <c r="J31" s="35">
        <f>SUM('Abundant Life Clinic:St Monica Mission Hospital'!J31)</f>
        <v>0</v>
      </c>
      <c r="K31" s="22"/>
      <c r="L31" s="36">
        <v>23</v>
      </c>
      <c r="M31" s="150" t="s">
        <v>101</v>
      </c>
      <c r="N31" s="151"/>
      <c r="O31" s="154"/>
      <c r="P31" s="35">
        <f>SUM('Abundant Life Clinic:St Monica Mission Hospital'!P31)</f>
        <v>0</v>
      </c>
      <c r="Q31" s="35">
        <f>SUM('Abundant Life Clinic:St Monica Mission Hospital'!Q31)</f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35">
        <f>SUM('Abundant Life Clinic:St Monica Mission Hospital'!G32)</f>
        <v>0</v>
      </c>
      <c r="H32" s="35">
        <f>SUM('Abundant Life Clinic:St Monica Mission Hospital'!H32)</f>
        <v>0</v>
      </c>
      <c r="I32" s="35">
        <f>SUM('Abundant Life Clinic:St Monica Mission Hospital'!I32)</f>
        <v>0</v>
      </c>
      <c r="J32" s="35">
        <f>SUM('Abundant Life Clinic:St Monica Mission Hospital'!J32)</f>
        <v>0</v>
      </c>
      <c r="K32" s="22"/>
      <c r="L32" s="36">
        <v>24</v>
      </c>
      <c r="M32" s="150" t="s">
        <v>103</v>
      </c>
      <c r="N32" s="151"/>
      <c r="O32" s="154"/>
      <c r="P32" s="35">
        <f>SUM('Abundant Life Clinic:St Monica Mission Hospital'!P32)</f>
        <v>0</v>
      </c>
      <c r="Q32" s="35">
        <f>SUM('Abundant Life Clinic:St Monica Mission Hospital'!Q32)</f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35">
        <f>SUM('Abundant Life Clinic:St Monica Mission Hospital'!G33)</f>
        <v>0</v>
      </c>
      <c r="H33" s="35">
        <f>SUM('Abundant Life Clinic:St Monica Mission Hospital'!H33)</f>
        <v>0</v>
      </c>
      <c r="I33" s="35">
        <f>SUM('Abundant Life Clinic:St Monica Mission Hospital'!I33)</f>
        <v>0</v>
      </c>
      <c r="J33" s="35">
        <f>SUM('Abundant Life Clinic:St Monica Mission Hospital'!J33)</f>
        <v>0</v>
      </c>
      <c r="K33" s="22"/>
      <c r="L33" s="36">
        <v>25</v>
      </c>
      <c r="M33" s="150" t="s">
        <v>105</v>
      </c>
      <c r="N33" s="151"/>
      <c r="O33" s="154"/>
      <c r="P33" s="35">
        <f>SUM('Abundant Life Clinic:St Monica Mission Hospital'!P33)</f>
        <v>1</v>
      </c>
      <c r="Q33" s="35">
        <f>SUM('Abundant Life Clinic:St Monica Mission Hospital'!Q33)</f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SUM('Abundant Life Clinic:St Monica Mission Hospital'!P34)</f>
        <v>0</v>
      </c>
      <c r="Q34" s="35">
        <f>SUM('Abundant Life Clinic:St Monica Mission Hospital'!Q34)</f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SUM('Abundant Life Clinic:St Monica Mission Hospital'!I36)</f>
        <v>17</v>
      </c>
      <c r="J36" s="35">
        <f>SUM('Abundant Life Clinic:St Monica Mission Hospital'!J36)</f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SUM('Abundant Life Clinic:St Monica Mission Hospital'!P36)</f>
        <v>1</v>
      </c>
      <c r="Q36" s="189">
        <f>SUM('Abundant Life Clinic:St Monica Mission Hospital'!Q36)</f>
        <v>0</v>
      </c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SUM('Abundant Life Clinic:St Monica Mission Hospital'!I37)</f>
        <v>39</v>
      </c>
      <c r="J37" s="35">
        <f>SUM('Abundant Life Clinic:St Monica Mission Hospital'!J37)</f>
        <v>26</v>
      </c>
      <c r="K37" s="22"/>
      <c r="L37" s="36">
        <v>28</v>
      </c>
      <c r="M37" s="186"/>
      <c r="N37" s="150" t="s">
        <v>115</v>
      </c>
      <c r="O37" s="154"/>
      <c r="P37" s="188">
        <f>SUM('Abundant Life Clinic:St Monica Mission Hospital'!P37)</f>
        <v>62</v>
      </c>
      <c r="Q37" s="189">
        <f>SUM('Abundant Life Clinic:St Monica Mission Hospital'!Q37)</f>
        <v>0</v>
      </c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SUM('Abundant Life Clinic:St Monica Mission Hospital'!I38)</f>
        <v>0</v>
      </c>
      <c r="J38" s="35">
        <f>SUM('Abundant Life Clinic:St Monica Mission Hospital'!J38)</f>
        <v>0</v>
      </c>
      <c r="K38" s="22"/>
      <c r="L38" s="36">
        <v>29</v>
      </c>
      <c r="M38" s="186"/>
      <c r="N38" s="150" t="s">
        <v>117</v>
      </c>
      <c r="O38" s="154"/>
      <c r="P38" s="188">
        <f>SUM('Abundant Life Clinic:St Monica Mission Hospital'!P38)</f>
        <v>18</v>
      </c>
      <c r="Q38" s="189">
        <f>SUM('Abundant Life Clinic:St Monica Mission Hospital'!Q38)</f>
        <v>0</v>
      </c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SUM('Abundant Life Clinic:St Monica Mission Hospital'!I39)</f>
        <v>0</v>
      </c>
      <c r="J39" s="35">
        <f>SUM('Abundant Life Clinic:St Monica Mission Hospital'!J39)</f>
        <v>0</v>
      </c>
      <c r="K39" s="22"/>
      <c r="L39" s="36">
        <v>30</v>
      </c>
      <c r="M39" s="187"/>
      <c r="N39" s="150" t="s">
        <v>119</v>
      </c>
      <c r="O39" s="154"/>
      <c r="P39" s="188">
        <f>SUM('Abundant Life Clinic:St Monica Mission Hospital'!P39)</f>
        <v>37</v>
      </c>
      <c r="Q39" s="189">
        <f>SUM('Abundant Life Clinic:St Monica Mission Hospital'!Q39)</f>
        <v>0</v>
      </c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SUM('Abundant Life Clinic:St Monica Mission Hospital'!I40)</f>
        <v>180</v>
      </c>
      <c r="J40" s="35">
        <f>SUM('Abundant Life Clinic:St Monica Mission Hospital'!J40)</f>
        <v>402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SUM('Abundant Life Clinic:St Monica Mission Hospital'!I41)</f>
        <v>100</v>
      </c>
      <c r="J41" s="35">
        <f>SUM('Abundant Life Clinic:St Monica Mission Hospital'!J41)</f>
        <v>45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SUM('Abundant Life Clinic:St Monica Mission Hospital'!I42)</f>
        <v>0</v>
      </c>
      <c r="J42" s="35">
        <f>SUM('Abundant Life Clinic:St Monica Mission Hospital'!J42)</f>
        <v>1</v>
      </c>
      <c r="K42" s="22"/>
      <c r="L42" s="36">
        <v>1</v>
      </c>
      <c r="M42" s="150" t="s">
        <v>127</v>
      </c>
      <c r="N42" s="151"/>
      <c r="O42" s="154"/>
      <c r="P42" s="188">
        <f>SUM('Abundant Life Clinic:St Monica Mission Hospital'!P42)</f>
        <v>0</v>
      </c>
      <c r="Q42" s="189">
        <f>SUM('Abundant Life Clinic:St Monica Mission Hospital'!Q42)</f>
        <v>0</v>
      </c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SUM('Abundant Life Clinic:St Monica Mission Hospital'!I43)</f>
        <v>0</v>
      </c>
      <c r="J43" s="35">
        <f>SUM('Abundant Life Clinic:St Monica Mission Hospital'!J43)</f>
        <v>0</v>
      </c>
      <c r="K43" s="22"/>
      <c r="L43" s="36">
        <v>2</v>
      </c>
      <c r="M43" s="150" t="s">
        <v>130</v>
      </c>
      <c r="N43" s="151"/>
      <c r="O43" s="154"/>
      <c r="P43" s="188">
        <f>SUM('Abundant Life Clinic:St Monica Mission Hospital'!P43)</f>
        <v>0</v>
      </c>
      <c r="Q43" s="189">
        <f>SUM('Abundant Life Clinic:St Monica Mission Hospital'!Q43)</f>
        <v>0</v>
      </c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SUM('Abundant Life Clinic:St Monica Mission Hospital'!I44)</f>
        <v>359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SUM('Abundant Life Clinic:St Monica Mission Hospital'!I45)</f>
        <v>13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SUM('Abundant Life Clinic:St Monica Mission Hospital'!I46)</f>
        <v>0</v>
      </c>
      <c r="J46" s="35">
        <f>SUM('Abundant Life Clinic:St Monica Mission Hospital'!J46)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708</v>
      </c>
      <c r="J47" s="51">
        <f>SUM(J36:J43,J46,E42:E43)</f>
        <v>475</v>
      </c>
      <c r="K47" s="22"/>
      <c r="L47" s="36">
        <v>1</v>
      </c>
      <c r="M47" s="191" t="s">
        <v>140</v>
      </c>
      <c r="N47" s="36" t="s">
        <v>141</v>
      </c>
      <c r="O47" s="35">
        <f>SUM('Abundant Life Clinic:St Monica Mission Hospital'!O47)</f>
        <v>0</v>
      </c>
      <c r="P47" s="35">
        <f>SUM('Abundant Life Clinic:St Monica Mission Hospital'!P47)</f>
        <v>0</v>
      </c>
      <c r="Q47" s="52">
        <f>IF(ISBLANK(O47),"",SUM(O47:P47))</f>
        <v>0</v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SUM('Abundant Life Clinic:St Monica Mission Hospital'!I48)</f>
        <v>1</v>
      </c>
      <c r="J48" s="35">
        <f>SUM('Abundant Life Clinic:St Monica Mission Hospital'!J48)</f>
        <v>1</v>
      </c>
      <c r="K48" s="22"/>
      <c r="L48" s="36">
        <v>2</v>
      </c>
      <c r="M48" s="192"/>
      <c r="N48" s="36" t="s">
        <v>143</v>
      </c>
      <c r="O48" s="35">
        <f>SUM('Abundant Life Clinic:St Monica Mission Hospital'!O48)</f>
        <v>0</v>
      </c>
      <c r="P48" s="35">
        <f>SUM('Abundant Life Clinic:St Monica Mission Hospital'!P48)</f>
        <v>0</v>
      </c>
      <c r="Q48" s="52">
        <f t="shared" ref="Q48:Q68" si="1">IF(ISBLANK(O48),"",SUM(O48:P48))</f>
        <v>0</v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SUM('Abundant Life Clinic:St Monica Mission Hospital'!I49)</f>
        <v>48</v>
      </c>
      <c r="J49" s="35">
        <f>SUM('Abundant Life Clinic:St Monica Mission Hospital'!J49)</f>
        <v>37</v>
      </c>
      <c r="K49" s="22"/>
      <c r="L49" s="36">
        <v>3</v>
      </c>
      <c r="M49" s="192"/>
      <c r="N49" s="36" t="s">
        <v>145</v>
      </c>
      <c r="O49" s="35">
        <f>SUM('Abundant Life Clinic:St Monica Mission Hospital'!O49)</f>
        <v>0</v>
      </c>
      <c r="P49" s="35">
        <f>SUM('Abundant Life Clinic:St Monica Mission Hospital'!P49)</f>
        <v>0</v>
      </c>
      <c r="Q49" s="52">
        <f t="shared" si="1"/>
        <v>0</v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SUM('Abundant Life Clinic:St Monica Mission Hospital'!I50)</f>
        <v>134</v>
      </c>
      <c r="J50" s="35">
        <f>SUM('Abundant Life Clinic:St Monica Mission Hospital'!J50)</f>
        <v>206</v>
      </c>
      <c r="K50" s="22"/>
      <c r="L50" s="36">
        <v>4</v>
      </c>
      <c r="M50" s="192"/>
      <c r="N50" s="36" t="s">
        <v>147</v>
      </c>
      <c r="O50" s="35">
        <f>SUM('Abundant Life Clinic:St Monica Mission Hospital'!O50)</f>
        <v>0</v>
      </c>
      <c r="P50" s="35">
        <f>SUM('Abundant Life Clinic:St Monica Mission Hospital'!P50)</f>
        <v>0</v>
      </c>
      <c r="Q50" s="52">
        <f t="shared" si="1"/>
        <v>0</v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SUM('Abundant Life Clinic:St Monica Mission Hospital'!I51)</f>
        <v>12</v>
      </c>
      <c r="J51" s="49"/>
      <c r="K51" s="22"/>
      <c r="L51" s="36">
        <v>5</v>
      </c>
      <c r="M51" s="192"/>
      <c r="N51" s="36" t="s">
        <v>149</v>
      </c>
      <c r="O51" s="35">
        <f>SUM('Abundant Life Clinic:St Monica Mission Hospital'!O51)</f>
        <v>0</v>
      </c>
      <c r="P51" s="35">
        <f>SUM('Abundant Life Clinic:St Monica Mission Hospital'!P51)</f>
        <v>0</v>
      </c>
      <c r="Q51" s="52">
        <f t="shared" si="1"/>
        <v>0</v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SUM('Abundant Life Clinic:St Monica Mission Hospital'!I52)</f>
        <v>73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SUM('Abundant Life Clinic:St Monica Mission Hospital'!O53)</f>
        <v>0</v>
      </c>
      <c r="P53" s="35">
        <f>SUM('Abundant Life Clinic:St Monica Mission Hospital'!P53)</f>
        <v>0</v>
      </c>
      <c r="Q53" s="52">
        <f t="shared" si="1"/>
        <v>0</v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SUM('Abundant Life Clinic:St Monica Mission Hospital'!O54)</f>
        <v>0</v>
      </c>
      <c r="P54" s="35">
        <f>SUM('Abundant Life Clinic:St Monica Mission Hospital'!P54)</f>
        <v>0</v>
      </c>
      <c r="Q54" s="52">
        <f t="shared" si="1"/>
        <v>0</v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35">
        <f>SUM('Abundant Life Clinic:St Monica Mission Hospital'!H55)</f>
        <v>43</v>
      </c>
      <c r="I55" s="35">
        <f>SUM('Abundant Life Clinic:St Monica Mission Hospital'!I55)</f>
        <v>86</v>
      </c>
      <c r="J55" s="35">
        <f>SUM('Abundant Life Clinic:St Monica Mission Hospital'!J55)</f>
        <v>13</v>
      </c>
      <c r="K55" s="22"/>
      <c r="L55" s="36">
        <v>9</v>
      </c>
      <c r="M55" s="192"/>
      <c r="N55" s="36" t="s">
        <v>145</v>
      </c>
      <c r="O55" s="35">
        <f>SUM('Abundant Life Clinic:St Monica Mission Hospital'!O55)</f>
        <v>0</v>
      </c>
      <c r="P55" s="35">
        <f>SUM('Abundant Life Clinic:St Monica Mission Hospital'!P55)</f>
        <v>0</v>
      </c>
      <c r="Q55" s="52">
        <f t="shared" si="1"/>
        <v>0</v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SUM('Abundant Life Clinic:St Monica Mission Hospital'!I56)</f>
        <v>0</v>
      </c>
      <c r="J56" s="35">
        <f>SUM('Abundant Life Clinic:St Monica Mission Hospital'!J56)</f>
        <v>0</v>
      </c>
      <c r="K56" s="22"/>
      <c r="L56" s="36">
        <v>10</v>
      </c>
      <c r="M56" s="192"/>
      <c r="N56" s="36" t="s">
        <v>147</v>
      </c>
      <c r="O56" s="35">
        <f>SUM('Abundant Life Clinic:St Monica Mission Hospital'!O56)</f>
        <v>0</v>
      </c>
      <c r="P56" s="35">
        <f>SUM('Abundant Life Clinic:St Monica Mission Hospital'!P56)</f>
        <v>0</v>
      </c>
      <c r="Q56" s="52">
        <f t="shared" si="1"/>
        <v>0</v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35">
        <f>SUM('Abundant Life Clinic:St Monica Mission Hospital'!H57)</f>
        <v>0</v>
      </c>
      <c r="I57" s="35">
        <f>SUM('Abundant Life Clinic:St Monica Mission Hospital'!I57)</f>
        <v>0</v>
      </c>
      <c r="J57" s="35">
        <f>SUM('Abundant Life Clinic:St Monica Mission Hospital'!J57)</f>
        <v>0</v>
      </c>
      <c r="K57" s="22"/>
      <c r="L57" s="36">
        <v>11</v>
      </c>
      <c r="M57" s="192"/>
      <c r="N57" s="36" t="s">
        <v>149</v>
      </c>
      <c r="O57" s="35">
        <f>SUM('Abundant Life Clinic:St Monica Mission Hospital'!O57)</f>
        <v>0</v>
      </c>
      <c r="P57" s="35">
        <f>SUM('Abundant Life Clinic:St Monica Mission Hospital'!P57)</f>
        <v>0</v>
      </c>
      <c r="Q57" s="52">
        <f t="shared" si="1"/>
        <v>0</v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35">
        <f>SUM('Abundant Life Clinic:St Monica Mission Hospital'!H58)</f>
        <v>2</v>
      </c>
      <c r="I58" s="35">
        <f>SUM('Abundant Life Clinic:St Monica Mission Hospital'!I58)</f>
        <v>7</v>
      </c>
      <c r="J58" s="35">
        <f>SUM('Abundant Life Clinic:St Monica Mission Hospital'!J58)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35">
        <f>SUM('Abundant Life Clinic:St Monica Mission Hospital'!H59)</f>
        <v>0</v>
      </c>
      <c r="I59" s="35">
        <f>SUM('Abundant Life Clinic:St Monica Mission Hospital'!I59)</f>
        <v>0</v>
      </c>
      <c r="J59" s="35">
        <f>SUM('Abundant Life Clinic:St Monica Mission Hospital'!J59)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SUM('Abundant Life Clinic:St Monica Mission Hospital'!O59)</f>
        <v>0</v>
      </c>
      <c r="P59" s="35">
        <f>SUM('Abundant Life Clinic:St Monica Mission Hospital'!P59)</f>
        <v>0</v>
      </c>
      <c r="Q59" s="52">
        <f t="shared" si="1"/>
        <v>0</v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35">
        <f>SUM('Abundant Life Clinic:St Monica Mission Hospital'!H60)</f>
        <v>0</v>
      </c>
      <c r="I60" s="35">
        <f>SUM('Abundant Life Clinic:St Monica Mission Hospital'!I60)</f>
        <v>0</v>
      </c>
      <c r="J60" s="35">
        <f>SUM('Abundant Life Clinic:St Monica Mission Hospital'!J60)</f>
        <v>0</v>
      </c>
      <c r="K60" s="22"/>
      <c r="L60" s="36">
        <v>14</v>
      </c>
      <c r="M60" s="192"/>
      <c r="N60" s="36" t="s">
        <v>143</v>
      </c>
      <c r="O60" s="35">
        <f>SUM('Abundant Life Clinic:St Monica Mission Hospital'!O60)</f>
        <v>0</v>
      </c>
      <c r="P60" s="35">
        <f>SUM('Abundant Life Clinic:St Monica Mission Hospital'!P60)</f>
        <v>0</v>
      </c>
      <c r="Q60" s="52">
        <f t="shared" si="1"/>
        <v>0</v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35">
        <f>SUM('Abundant Life Clinic:St Monica Mission Hospital'!H61)</f>
        <v>0</v>
      </c>
      <c r="I61" s="35">
        <f>SUM('Abundant Life Clinic:St Monica Mission Hospital'!I61)</f>
        <v>1</v>
      </c>
      <c r="J61" s="35">
        <f>SUM('Abundant Life Clinic:St Monica Mission Hospital'!J61)</f>
        <v>0</v>
      </c>
      <c r="K61" s="22"/>
      <c r="L61" s="36">
        <v>15</v>
      </c>
      <c r="M61" s="192"/>
      <c r="N61" s="36" t="s">
        <v>145</v>
      </c>
      <c r="O61" s="35">
        <f>SUM('Abundant Life Clinic:St Monica Mission Hospital'!O61)</f>
        <v>0</v>
      </c>
      <c r="P61" s="35">
        <f>SUM('Abundant Life Clinic:St Monica Mission Hospital'!P61)</f>
        <v>0</v>
      </c>
      <c r="Q61" s="52">
        <f t="shared" si="1"/>
        <v>0</v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35">
        <f>SUM('Abundant Life Clinic:St Monica Mission Hospital'!H62)</f>
        <v>2</v>
      </c>
      <c r="I62" s="35">
        <f>SUM('Abundant Life Clinic:St Monica Mission Hospital'!I62)</f>
        <v>7</v>
      </c>
      <c r="J62" s="35">
        <f>SUM('Abundant Life Clinic:St Monica Mission Hospital'!J62)</f>
        <v>0</v>
      </c>
      <c r="K62" s="22"/>
      <c r="L62" s="36">
        <v>16</v>
      </c>
      <c r="M62" s="192"/>
      <c r="N62" s="36" t="s">
        <v>147</v>
      </c>
      <c r="O62" s="35">
        <f>SUM('Abundant Life Clinic:St Monica Mission Hospital'!O62)</f>
        <v>0</v>
      </c>
      <c r="P62" s="35">
        <f>SUM('Abundant Life Clinic:St Monica Mission Hospital'!P62)</f>
        <v>0</v>
      </c>
      <c r="Q62" s="52">
        <f t="shared" si="1"/>
        <v>0</v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35">
        <f>SUM('Abundant Life Clinic:St Monica Mission Hospital'!H63)</f>
        <v>0</v>
      </c>
      <c r="I63" s="35">
        <f>SUM('Abundant Life Clinic:St Monica Mission Hospital'!I63)</f>
        <v>0</v>
      </c>
      <c r="J63" s="35">
        <f>SUM('Abundant Life Clinic:St Monica Mission Hospital'!J63)</f>
        <v>0</v>
      </c>
      <c r="K63" s="22"/>
      <c r="L63" s="36">
        <v>17</v>
      </c>
      <c r="M63" s="192"/>
      <c r="N63" s="36" t="s">
        <v>149</v>
      </c>
      <c r="O63" s="35">
        <f>SUM('Abundant Life Clinic:St Monica Mission Hospital'!O63)</f>
        <v>0</v>
      </c>
      <c r="P63" s="35">
        <f>SUM('Abundant Life Clinic:St Monica Mission Hospital'!P63)</f>
        <v>0</v>
      </c>
      <c r="Q63" s="52">
        <f t="shared" si="1"/>
        <v>0</v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35">
        <f>SUM('Abundant Life Clinic:St Monica Mission Hospital'!H64)</f>
        <v>6</v>
      </c>
      <c r="I64" s="35">
        <f>SUM('Abundant Life Clinic:St Monica Mission Hospital'!I64)</f>
        <v>7</v>
      </c>
      <c r="J64" s="35">
        <f>SUM('Abundant Life Clinic:St Monica Mission Hospital'!J64)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SUM('Abundant Life Clinic:St Monica Mission Hospital'!O65)</f>
        <v>0</v>
      </c>
      <c r="P65" s="35">
        <f>SUM('Abundant Life Clinic:St Monica Mission Hospital'!P65)</f>
        <v>0</v>
      </c>
      <c r="Q65" s="52">
        <f t="shared" si="1"/>
        <v>0</v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SUM('Abundant Life Clinic:St Monica Mission Hospital'!O66)</f>
        <v>0</v>
      </c>
      <c r="P66" s="35">
        <f>SUM('Abundant Life Clinic:St Monica Mission Hospital'!P66)</f>
        <v>0</v>
      </c>
      <c r="Q66" s="52">
        <f t="shared" si="1"/>
        <v>0</v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SUM('Abundant Life Clinic:St Monica Mission Hospital'!J67)</f>
        <v>239</v>
      </c>
      <c r="K67" s="22"/>
      <c r="L67" s="36">
        <v>21</v>
      </c>
      <c r="M67" s="192"/>
      <c r="N67" s="36" t="s">
        <v>172</v>
      </c>
      <c r="O67" s="35">
        <f>SUM('Abundant Life Clinic:St Monica Mission Hospital'!O67)</f>
        <v>0</v>
      </c>
      <c r="P67" s="35">
        <f>SUM('Abundant Life Clinic:St Monica Mission Hospital'!P67)</f>
        <v>0</v>
      </c>
      <c r="Q67" s="52">
        <f t="shared" si="1"/>
        <v>0</v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SUM('Abundant Life Clinic:St Monica Mission Hospital'!J68)</f>
        <v>176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SUM('Abundant Life Clinic:St Monica Mission Hospital'!J69)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SUM('Abundant Life Clinic:St Monica Mission Hospital'!J70)</f>
        <v>20</v>
      </c>
      <c r="K70" s="22"/>
      <c r="L70" s="36">
        <v>23</v>
      </c>
      <c r="M70" s="191" t="s">
        <v>140</v>
      </c>
      <c r="N70" s="36" t="s">
        <v>179</v>
      </c>
      <c r="O70" s="35">
        <f>SUM('Abundant Life Clinic:St Monica Mission Hospital'!O70)</f>
        <v>0</v>
      </c>
      <c r="P70" s="35">
        <f>SUM('Abundant Life Clinic:St Monica Mission Hospital'!P70)</f>
        <v>0</v>
      </c>
      <c r="Q70" s="52">
        <f t="shared" ref="Q70:Q91" si="2">IF(ISBLANK(O70),"",SUM(O70:P70))</f>
        <v>0</v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SUM('Abundant Life Clinic:St Monica Mission Hospital'!J71)</f>
        <v>55</v>
      </c>
      <c r="K71" s="22"/>
      <c r="L71" s="36">
        <v>24</v>
      </c>
      <c r="M71" s="192"/>
      <c r="N71" s="36" t="s">
        <v>181</v>
      </c>
      <c r="O71" s="35">
        <f>SUM('Abundant Life Clinic:St Monica Mission Hospital'!O71)</f>
        <v>0</v>
      </c>
      <c r="P71" s="35">
        <f>SUM('Abundant Life Clinic:St Monica Mission Hospital'!P71)</f>
        <v>0</v>
      </c>
      <c r="Q71" s="52">
        <f t="shared" si="2"/>
        <v>0</v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SUM('Abundant Life Clinic:St Monica Mission Hospital'!J72)</f>
        <v>0</v>
      </c>
      <c r="K72" s="22"/>
      <c r="L72" s="36">
        <v>25</v>
      </c>
      <c r="M72" s="192"/>
      <c r="N72" s="36" t="s">
        <v>184</v>
      </c>
      <c r="O72" s="35">
        <f>SUM('Abundant Life Clinic:St Monica Mission Hospital'!O72)</f>
        <v>0</v>
      </c>
      <c r="P72" s="35">
        <f>SUM('Abundant Life Clinic:St Monica Mission Hospital'!P72)</f>
        <v>0</v>
      </c>
      <c r="Q72" s="52">
        <f t="shared" si="2"/>
        <v>0</v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SUM('Abundant Life Clinic:St Monica Mission Hospital'!J73)</f>
        <v>109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SUM('Abundant Life Clinic:St Monica Mission Hospital'!J74)</f>
        <v>79</v>
      </c>
      <c r="K74" s="22"/>
      <c r="L74" s="36">
        <v>27</v>
      </c>
      <c r="M74" s="191" t="s">
        <v>151</v>
      </c>
      <c r="N74" s="36" t="s">
        <v>179</v>
      </c>
      <c r="O74" s="35">
        <f>SUM('Abundant Life Clinic:St Monica Mission Hospital'!O74)</f>
        <v>0</v>
      </c>
      <c r="P74" s="35">
        <f>SUM('Abundant Life Clinic:St Monica Mission Hospital'!P74)</f>
        <v>0</v>
      </c>
      <c r="Q74" s="52">
        <f t="shared" si="2"/>
        <v>0</v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SUM('Abundant Life Clinic:St Monica Mission Hospital'!J75)</f>
        <v>119</v>
      </c>
      <c r="K75" s="22"/>
      <c r="L75" s="36">
        <v>28</v>
      </c>
      <c r="M75" s="192"/>
      <c r="N75" s="36" t="s">
        <v>181</v>
      </c>
      <c r="O75" s="35">
        <f>SUM('Abundant Life Clinic:St Monica Mission Hospital'!O75)</f>
        <v>0</v>
      </c>
      <c r="P75" s="35">
        <f>SUM('Abundant Life Clinic:St Monica Mission Hospital'!P75)</f>
        <v>0</v>
      </c>
      <c r="Q75" s="52">
        <f t="shared" si="2"/>
        <v>0</v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SUM('Abundant Life Clinic:St Monica Mission Hospital'!J76)</f>
        <v>77</v>
      </c>
      <c r="K76" s="22"/>
      <c r="L76" s="36">
        <v>29</v>
      </c>
      <c r="M76" s="192"/>
      <c r="N76" s="36" t="s">
        <v>184</v>
      </c>
      <c r="O76" s="35">
        <f>SUM('Abundant Life Clinic:St Monica Mission Hospital'!O76)</f>
        <v>0</v>
      </c>
      <c r="P76" s="35">
        <f>SUM('Abundant Life Clinic:St Monica Mission Hospital'!P76)</f>
        <v>0</v>
      </c>
      <c r="Q76" s="52">
        <f t="shared" si="2"/>
        <v>0</v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SUM('Abundant Life Clinic:St Monica Mission Hospital'!J77)</f>
        <v>1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SUM('Abundant Life Clinic:St Monica Mission Hospital'!J78)</f>
        <v>54</v>
      </c>
      <c r="K78" s="22"/>
      <c r="L78" s="36">
        <v>31</v>
      </c>
      <c r="M78" s="191" t="s">
        <v>161</v>
      </c>
      <c r="N78" s="36" t="s">
        <v>179</v>
      </c>
      <c r="O78" s="35">
        <f>SUM('Abundant Life Clinic:St Monica Mission Hospital'!O78)</f>
        <v>0</v>
      </c>
      <c r="P78" s="35">
        <f>SUM('Abundant Life Clinic:St Monica Mission Hospital'!P78)</f>
        <v>0</v>
      </c>
      <c r="Q78" s="52">
        <f t="shared" si="2"/>
        <v>0</v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SUM('Abundant Life Clinic:St Monica Mission Hospital'!J79)</f>
        <v>1</v>
      </c>
      <c r="K79" s="22"/>
      <c r="L79" s="36">
        <v>32</v>
      </c>
      <c r="M79" s="192"/>
      <c r="N79" s="36" t="s">
        <v>181</v>
      </c>
      <c r="O79" s="35">
        <f>SUM('Abundant Life Clinic:St Monica Mission Hospital'!O79)</f>
        <v>0</v>
      </c>
      <c r="P79" s="35">
        <f>SUM('Abundant Life Clinic:St Monica Mission Hospital'!P79)</f>
        <v>0</v>
      </c>
      <c r="Q79" s="52">
        <f t="shared" si="2"/>
        <v>0</v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SUM('Abundant Life Clinic:St Monica Mission Hospital'!J80)</f>
        <v>87</v>
      </c>
      <c r="K80" s="22"/>
      <c r="L80" s="36">
        <v>33</v>
      </c>
      <c r="M80" s="192"/>
      <c r="N80" s="36" t="s">
        <v>184</v>
      </c>
      <c r="O80" s="35">
        <f>SUM('Abundant Life Clinic:St Monica Mission Hospital'!O80)</f>
        <v>0</v>
      </c>
      <c r="P80" s="35">
        <f>SUM('Abundant Life Clinic:St Monica Mission Hospital'!P80)</f>
        <v>0</v>
      </c>
      <c r="Q80" s="52">
        <f t="shared" si="2"/>
        <v>0</v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SUM('Abundant Life Clinic:St Monica Mission Hospital'!J83)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SUM('Abundant Life Clinic:St Monica Mission Hospital'!O83)</f>
        <v>0</v>
      </c>
      <c r="P83" s="35">
        <f>SUM('Abundant Life Clinic:St Monica Mission Hospital'!P83)</f>
        <v>0</v>
      </c>
      <c r="Q83" s="52">
        <f t="shared" si="2"/>
        <v>0</v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SUM('Abundant Life Clinic:St Monica Mission Hospital'!J84)</f>
        <v>0</v>
      </c>
      <c r="K84" s="22"/>
      <c r="L84" s="36">
        <v>36</v>
      </c>
      <c r="M84" s="192"/>
      <c r="N84" s="36" t="s">
        <v>196</v>
      </c>
      <c r="O84" s="35">
        <f>SUM('Abundant Life Clinic:St Monica Mission Hospital'!O84)</f>
        <v>0</v>
      </c>
      <c r="P84" s="35">
        <f>SUM('Abundant Life Clinic:St Monica Mission Hospital'!P84)</f>
        <v>0</v>
      </c>
      <c r="Q84" s="52">
        <f t="shared" si="2"/>
        <v>0</v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SUM('Abundant Life Clinic:St Monica Mission Hospital'!J85)</f>
        <v>0</v>
      </c>
      <c r="K85" s="22"/>
      <c r="L85" s="36">
        <v>37</v>
      </c>
      <c r="M85" s="192"/>
      <c r="N85" s="36" t="s">
        <v>198</v>
      </c>
      <c r="O85" s="35">
        <f>SUM('Abundant Life Clinic:St Monica Mission Hospital'!O85)</f>
        <v>0</v>
      </c>
      <c r="P85" s="35">
        <f>SUM('Abundant Life Clinic:St Monica Mission Hospital'!P85)</f>
        <v>0</v>
      </c>
      <c r="Q85" s="52">
        <f t="shared" si="2"/>
        <v>0</v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SUM('Abundant Life Clinic:St Monica Mission Hospital'!J86)</f>
        <v>0</v>
      </c>
      <c r="K86" s="22"/>
      <c r="L86" s="36">
        <v>38</v>
      </c>
      <c r="M86" s="192"/>
      <c r="N86" s="36" t="s">
        <v>200</v>
      </c>
      <c r="O86" s="35">
        <f>SUM('Abundant Life Clinic:St Monica Mission Hospital'!O86)</f>
        <v>0</v>
      </c>
      <c r="P86" s="35">
        <f>SUM('Abundant Life Clinic:St Monica Mission Hospital'!P86)</f>
        <v>0</v>
      </c>
      <c r="Q86" s="52">
        <f t="shared" si="2"/>
        <v>0</v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SUM('Abundant Life Clinic:St Monica Mission Hospital'!J87)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SUM('Abundant Life Clinic:St Monica Mission Hospital'!O88)</f>
        <v>0</v>
      </c>
      <c r="P88" s="35">
        <f>SUM('Abundant Life Clinic:St Monica Mission Hospital'!P88)</f>
        <v>0</v>
      </c>
      <c r="Q88" s="52">
        <f t="shared" si="2"/>
        <v>0</v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SUM('Abundant Life Clinic:St Monica Mission Hospital'!O89)</f>
        <v>0</v>
      </c>
      <c r="P89" s="35">
        <f>SUM('Abundant Life Clinic:St Monica Mission Hospital'!P89)</f>
        <v>0</v>
      </c>
      <c r="Q89" s="52">
        <f t="shared" si="2"/>
        <v>0</v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SUM('Abundant Life Clinic:St Monica Mission Hospital'!J90)</f>
        <v>123</v>
      </c>
      <c r="K90" s="22"/>
      <c r="L90" s="36">
        <v>42</v>
      </c>
      <c r="M90" s="36" t="s">
        <v>207</v>
      </c>
      <c r="N90" s="36" t="s">
        <v>208</v>
      </c>
      <c r="O90" s="35">
        <f>SUM('Abundant Life Clinic:St Monica Mission Hospital'!O90)</f>
        <v>0</v>
      </c>
      <c r="P90" s="35">
        <f>SUM('Abundant Life Clinic:St Monica Mission Hospital'!P90)</f>
        <v>0</v>
      </c>
      <c r="Q90" s="52">
        <f t="shared" si="2"/>
        <v>0</v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SUM('Abundant Life Clinic:St Monica Mission Hospital'!J91)</f>
        <v>4</v>
      </c>
      <c r="K91" s="22"/>
      <c r="L91" s="36">
        <v>43</v>
      </c>
      <c r="M91" s="36" t="s">
        <v>210</v>
      </c>
      <c r="N91" s="36" t="s">
        <v>211</v>
      </c>
      <c r="O91" s="35">
        <f>SUM('Abundant Life Clinic:St Monica Mission Hospital'!O91)</f>
        <v>0</v>
      </c>
      <c r="P91" s="35">
        <f>SUM('Abundant Life Clinic:St Monica Mission Hospital'!P91)</f>
        <v>0</v>
      </c>
      <c r="Q91" s="52">
        <f t="shared" si="2"/>
        <v>0</v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SUM('Abundant Life Clinic:St Monica Mission Hospital'!J92)</f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SUM('Abundant Life Clinic:St Monica Mission Hospital'!J93)</f>
        <v>2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SUM('Abundant Life Clinic:St Monica Mission Hospital'!J94)</f>
        <v>123</v>
      </c>
      <c r="K94" s="22"/>
      <c r="L94" s="36">
        <v>1</v>
      </c>
      <c r="M94" s="223" t="s">
        <v>219</v>
      </c>
      <c r="N94" s="36" t="s">
        <v>220</v>
      </c>
      <c r="O94" s="35">
        <f>SUM('Abundant Life Clinic:St Monica Mission Hospital'!O94)</f>
        <v>0</v>
      </c>
      <c r="P94" s="35">
        <f>SUM('Abundant Life Clinic:St Monica Mission Hospital'!P94)</f>
        <v>0</v>
      </c>
      <c r="Q94" s="35">
        <f>SUM('Abundant Life Clinic:St Monica Mission Hospital'!Q94)</f>
        <v>0</v>
      </c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SUM('Abundant Life Clinic:St Monica Mission Hospital'!J95)</f>
        <v>116</v>
      </c>
      <c r="K95" s="22"/>
      <c r="L95" s="36">
        <v>2</v>
      </c>
      <c r="M95" s="224"/>
      <c r="N95" s="36" t="s">
        <v>222</v>
      </c>
      <c r="O95" s="35">
        <f>SUM('Abundant Life Clinic:St Monica Mission Hospital'!O95)</f>
        <v>0</v>
      </c>
      <c r="P95" s="35">
        <f>SUM('Abundant Life Clinic:St Monica Mission Hospital'!P95)</f>
        <v>0</v>
      </c>
      <c r="Q95" s="35">
        <f>SUM('Abundant Life Clinic:St Monica Mission Hospital'!Q95)</f>
        <v>0</v>
      </c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SUM('Abundant Life Clinic:St Monica Mission Hospital'!J96)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SUM('Abundant Life Clinic:St Monica Mission Hospital'!O96)</f>
        <v>0</v>
      </c>
      <c r="P96" s="35">
        <f>SUM('Abundant Life Clinic:St Monica Mission Hospital'!P96)</f>
        <v>0</v>
      </c>
      <c r="Q96" s="35">
        <f>SUM('Abundant Life Clinic:St Monica Mission Hospital'!Q96)</f>
        <v>0</v>
      </c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SUM('Abundant Life Clinic:St Monica Mission Hospital'!J97)</f>
        <v>0</v>
      </c>
      <c r="K97" s="22"/>
      <c r="L97" s="36">
        <v>4</v>
      </c>
      <c r="M97" s="224"/>
      <c r="N97" s="36" t="s">
        <v>222</v>
      </c>
      <c r="O97" s="35">
        <f>SUM('Abundant Life Clinic:St Monica Mission Hospital'!O97)</f>
        <v>0</v>
      </c>
      <c r="P97" s="35">
        <f>SUM('Abundant Life Clinic:St Monica Mission Hospital'!P97)</f>
        <v>0</v>
      </c>
      <c r="Q97" s="35">
        <f>SUM('Abundant Life Clinic:St Monica Mission Hospital'!Q97)</f>
        <v>0</v>
      </c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SUM('Abundant Life Clinic:St Monica Mission Hospital'!J98)</f>
        <v>0</v>
      </c>
      <c r="K98" s="22"/>
      <c r="L98" s="36">
        <v>5</v>
      </c>
      <c r="M98" s="150" t="s">
        <v>227</v>
      </c>
      <c r="N98" s="154"/>
      <c r="O98" s="35">
        <f>SUM('Abundant Life Clinic:St Monica Mission Hospital'!O98)</f>
        <v>0</v>
      </c>
      <c r="P98" s="35">
        <f>SUM('Abundant Life Clinic:St Monica Mission Hospital'!P98)</f>
        <v>0</v>
      </c>
      <c r="Q98" s="35">
        <f>SUM('Abundant Life Clinic:St Monica Mission Hospital'!Q98)</f>
        <v>0</v>
      </c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SUM('Abundant Life Clinic:St Monica Mission Hospital'!J99)</f>
        <v>0</v>
      </c>
      <c r="K99" s="22"/>
      <c r="L99" s="36">
        <v>6</v>
      </c>
      <c r="M99" s="150" t="s">
        <v>229</v>
      </c>
      <c r="N99" s="154"/>
      <c r="O99" s="35">
        <f>SUM('Abundant Life Clinic:St Monica Mission Hospital'!O99)</f>
        <v>0</v>
      </c>
      <c r="P99" s="35">
        <f>SUM('Abundant Life Clinic:St Monica Mission Hospital'!P99)</f>
        <v>0</v>
      </c>
      <c r="Q99" s="35">
        <f>SUM('Abundant Life Clinic:St Monica Mission Hospital'!Q99)</f>
        <v>0</v>
      </c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SUM('Abundant Life Clinic:St Monica Mission Hospital'!O100)</f>
        <v>0</v>
      </c>
      <c r="P100" s="35">
        <f>SUM('Abundant Life Clinic:St Monica Mission Hospital'!P100)</f>
        <v>0</v>
      </c>
      <c r="Q100" s="35">
        <f>SUM('Abundant Life Clinic:St Monica Mission Hospital'!Q100)</f>
        <v>0</v>
      </c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SUM('Abundant Life Clinic:St Monica Mission Hospital'!P101)</f>
        <v>0</v>
      </c>
      <c r="Q101" s="35">
        <f>SUM('Abundant Life Clinic:St Monica Mission Hospital'!Q101)</f>
        <v>0</v>
      </c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SUM('Abundant Life Clinic:St Monica Mission Hospital'!P102)</f>
        <v>0</v>
      </c>
      <c r="Q102" s="35">
        <f>SUM('Abundant Life Clinic:St Monica Mission Hospital'!Q102)</f>
        <v>0</v>
      </c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SUM('Abundant Life Clinic:St Monica Mission Hospital'!P103)</f>
        <v>0</v>
      </c>
      <c r="Q103" s="35">
        <f>SUM('Abundant Life Clinic:St Monica Mission Hospital'!Q103)</f>
        <v>0</v>
      </c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SUM('Abundant Life Clinic:St Monica Mission Hospital'!P104)</f>
        <v>0</v>
      </c>
      <c r="Q104" s="35">
        <f>SUM('Abundant Life Clinic:St Monica Mission Hospital'!Q104)</f>
        <v>0</v>
      </c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35">
        <f>SUM('Abundant Life Clinic:St Monica Mission Hospital'!P105)</f>
        <v>0</v>
      </c>
      <c r="Q105" s="35">
        <f>SUM('Abundant Life Clinic:St Monica Mission Hospital'!Q105)</f>
        <v>0</v>
      </c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35">
        <f>SUM('Abundant Life Clinic:St Monica Mission Hospital'!P106)</f>
        <v>0</v>
      </c>
      <c r="Q106" s="35">
        <f>SUM('Abundant Life Clinic:St Monica Mission Hospital'!Q106)</f>
        <v>0</v>
      </c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SUM('Abundant Life Clinic:St Monica Mission Hospital'!Q108)</f>
        <v>0</v>
      </c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SUM('Abundant Life Clinic:St Monica Mission Hospital'!Q109)</f>
        <v>0</v>
      </c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SUM('Abundant Life Clinic:St Monica Mission Hospital'!Q110)</f>
        <v>0</v>
      </c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SUM('Abundant Life Clinic:St Monica Mission Hospital'!Q111)</f>
        <v>0</v>
      </c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SUM('Abundant Life Clinic:St Monica Mission Hospital'!Q112)</f>
        <v>0</v>
      </c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35">
        <f>SUM('Abundant Life Clinic:St Monica Mission Hospital'!D117)</f>
        <v>137</v>
      </c>
      <c r="E117" s="80">
        <f>SUM(C117:D117)</f>
        <v>137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35">
        <f>SUM('Abundant Life Clinic:St Monica Mission Hospital'!D118)</f>
        <v>19</v>
      </c>
      <c r="E118" s="84">
        <f t="shared" ref="E118:E160" si="3">SUM(C118:D118)</f>
        <v>19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35">
        <f>SUM('Abundant Life Clinic:St Monica Mission Hospital'!D119)</f>
        <v>99</v>
      </c>
      <c r="E119" s="84">
        <f t="shared" si="3"/>
        <v>99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35">
        <f>SUM('Abundant Life Clinic:St Monica Mission Hospital'!D120)</f>
        <v>174</v>
      </c>
      <c r="E120" s="84">
        <f t="shared" si="3"/>
        <v>174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35">
        <f>SUM('Abundant Life Clinic:St Monica Mission Hospital'!D121)</f>
        <v>26</v>
      </c>
      <c r="E121" s="84">
        <f t="shared" si="3"/>
        <v>26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35">
        <f>SUM('Abundant Life Clinic:St Monica Mission Hospital'!D122)</f>
        <v>202</v>
      </c>
      <c r="E122" s="84">
        <f t="shared" si="3"/>
        <v>202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35">
        <f>SUM('Abundant Life Clinic:St Monica Mission Hospital'!D123)</f>
        <v>16</v>
      </c>
      <c r="E123" s="84">
        <f t="shared" si="3"/>
        <v>16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35">
        <f>SUM('Abundant Life Clinic:St Monica Mission Hospital'!D124)</f>
        <v>186</v>
      </c>
      <c r="E124" s="84">
        <f t="shared" si="3"/>
        <v>186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35">
        <f>SUM('Abundant Life Clinic:St Monica Mission Hospital'!D125)</f>
        <v>20</v>
      </c>
      <c r="E125" s="84">
        <f t="shared" si="3"/>
        <v>20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35">
        <f>SUM('Abundant Life Clinic:St Monica Mission Hospital'!D126)</f>
        <v>186</v>
      </c>
      <c r="E126" s="84">
        <f t="shared" si="3"/>
        <v>186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35">
        <f>SUM('Abundant Life Clinic:St Monica Mission Hospital'!D127)</f>
        <v>18</v>
      </c>
      <c r="E127" s="84">
        <f t="shared" si="3"/>
        <v>18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35">
        <f>SUM('Abundant Life Clinic:St Monica Mission Hospital'!D128)</f>
        <v>160</v>
      </c>
      <c r="E128" s="84">
        <f t="shared" si="3"/>
        <v>160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35">
        <f>SUM('Abundant Life Clinic:St Monica Mission Hospital'!D129)</f>
        <v>26</v>
      </c>
      <c r="E129" s="84">
        <f t="shared" si="3"/>
        <v>26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35">
        <f>SUM('Abundant Life Clinic:St Monica Mission Hospital'!D130)</f>
        <v>204</v>
      </c>
      <c r="E130" s="84">
        <f t="shared" si="3"/>
        <v>204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35">
        <f>SUM('Abundant Life Clinic:St Monica Mission Hospital'!D131)</f>
        <v>16</v>
      </c>
      <c r="E131" s="84">
        <f t="shared" si="3"/>
        <v>16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35">
        <f>SUM('Abundant Life Clinic:St Monica Mission Hospital'!D132)</f>
        <v>186</v>
      </c>
      <c r="E132" s="84">
        <f t="shared" si="3"/>
        <v>186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35">
        <f>SUM('Abundant Life Clinic:St Monica Mission Hospital'!D133)</f>
        <v>18</v>
      </c>
      <c r="E133" s="84">
        <f t="shared" si="3"/>
        <v>18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35">
        <f>SUM('Abundant Life Clinic:St Monica Mission Hospital'!D134)</f>
        <v>178</v>
      </c>
      <c r="E134" s="84">
        <f t="shared" si="3"/>
        <v>178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35">
        <f>SUM('Abundant Life Clinic:St Monica Mission Hospital'!D135)</f>
        <v>26</v>
      </c>
      <c r="E135" s="84">
        <f t="shared" si="3"/>
        <v>26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35">
        <f>SUM('Abundant Life Clinic:St Monica Mission Hospital'!D136)</f>
        <v>204</v>
      </c>
      <c r="E136" s="84">
        <f t="shared" si="3"/>
        <v>204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35">
        <f>SUM('Abundant Life Clinic:St Monica Mission Hospital'!D137)</f>
        <v>16</v>
      </c>
      <c r="E137" s="84">
        <f t="shared" si="3"/>
        <v>16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35">
        <f>SUM('Abundant Life Clinic:St Monica Mission Hospital'!D138)</f>
        <v>186</v>
      </c>
      <c r="E138" s="84">
        <f t="shared" si="3"/>
        <v>186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35">
        <f>SUM('Abundant Life Clinic:St Monica Mission Hospital'!D139)</f>
        <v>18</v>
      </c>
      <c r="E139" s="84">
        <f t="shared" si="3"/>
        <v>18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35">
        <f>SUM('Abundant Life Clinic:St Monica Mission Hospital'!D140)</f>
        <v>195</v>
      </c>
      <c r="E140" s="84">
        <f t="shared" si="3"/>
        <v>195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35">
        <f>SUM('Abundant Life Clinic:St Monica Mission Hospital'!D141)</f>
        <v>200</v>
      </c>
      <c r="E141" s="84">
        <f t="shared" si="3"/>
        <v>200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35">
        <f>SUM('Abundant Life Clinic:St Monica Mission Hospital'!D142)</f>
        <v>155</v>
      </c>
      <c r="E142" s="84">
        <f t="shared" si="3"/>
        <v>155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35">
        <f>SUM('Abundant Life Clinic:St Monica Mission Hospital'!D143)</f>
        <v>10</v>
      </c>
      <c r="E143" s="84">
        <f t="shared" si="3"/>
        <v>10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35">
        <f>SUM('Abundant Life Clinic:St Monica Mission Hospital'!D144)</f>
        <v>18</v>
      </c>
      <c r="E144" s="84">
        <f t="shared" si="3"/>
        <v>18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35">
        <f>SUM('Abundant Life Clinic:St Monica Mission Hospital'!D145)</f>
        <v>212</v>
      </c>
      <c r="E145" s="84">
        <f t="shared" si="3"/>
        <v>212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35">
        <f>SUM('Abundant Life Clinic:St Monica Mission Hospital'!D146)</f>
        <v>47</v>
      </c>
      <c r="E146" s="84">
        <f t="shared" si="3"/>
        <v>47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35">
        <f>SUM('Abundant Life Clinic:St Monica Mission Hospital'!D147)</f>
        <v>198</v>
      </c>
      <c r="E147" s="84">
        <f t="shared" si="3"/>
        <v>198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35">
        <f>SUM('Abundant Life Clinic:St Monica Mission Hospital'!D148)</f>
        <v>122</v>
      </c>
      <c r="E148" s="84">
        <f t="shared" si="3"/>
        <v>122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35">
        <f>SUM('Abundant Life Clinic:St Monica Mission Hospital'!D149)</f>
        <v>51</v>
      </c>
      <c r="E149" s="84">
        <f t="shared" si="3"/>
        <v>51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35">
        <f>SUM('Abundant Life Clinic:St Monica Mission Hospital'!D150)</f>
        <v>63</v>
      </c>
      <c r="E150" s="84">
        <f t="shared" si="3"/>
        <v>63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35">
        <f>SUM('Abundant Life Clinic:St Monica Mission Hospital'!D151)</f>
        <v>12</v>
      </c>
      <c r="E151" s="84">
        <f t="shared" si="3"/>
        <v>12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35">
        <f>SUM('Abundant Life Clinic:St Monica Mission Hospital'!D152)</f>
        <v>86</v>
      </c>
      <c r="E152" s="84">
        <f t="shared" si="3"/>
        <v>86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35">
        <f>SUM('Abundant Life Clinic:St Monica Mission Hospital'!D153)</f>
        <v>102</v>
      </c>
      <c r="E153" s="84">
        <f t="shared" si="3"/>
        <v>102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35">
        <f>SUM('Abundant Life Clinic:St Monica Mission Hospital'!D154)</f>
        <v>49</v>
      </c>
      <c r="E154" s="84">
        <f t="shared" si="3"/>
        <v>49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35">
        <f>SUM('Abundant Life Clinic:St Monica Mission Hospital'!D155)</f>
        <v>51</v>
      </c>
      <c r="E155" s="84">
        <f t="shared" si="3"/>
        <v>51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35">
        <f>SUM('Abundant Life Clinic:St Monica Mission Hospital'!D156)</f>
        <v>70</v>
      </c>
      <c r="E156" s="84">
        <f t="shared" si="3"/>
        <v>70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35">
        <f>SUM('Abundant Life Clinic:St Monica Mission Hospital'!D157)</f>
        <v>12</v>
      </c>
      <c r="E157" s="84">
        <f t="shared" si="3"/>
        <v>12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35">
        <f>SUM('Abundant Life Clinic:St Monica Mission Hospital'!D158)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35">
        <f>SUM('Abundant Life Clinic:St Monica Mission Hospital'!D159)</f>
        <v>74</v>
      </c>
      <c r="E159" s="84">
        <f t="shared" si="3"/>
        <v>74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35">
        <f>SUM('Abundant Life Clinic:St Monica Mission Hospital'!D160)</f>
        <v>2</v>
      </c>
      <c r="E160" s="96">
        <f t="shared" si="3"/>
        <v>2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35">
        <f>SUM('Abundant Life Clinic:St Monica Mission Hospital'!D164)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35">
        <f>SUM('Abundant Life Clinic:St Monica Mission Hospital'!D165)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35">
        <f>SUM('Abundant Life Clinic:St Monica Mission Hospital'!D166)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35">
        <f>SUM('Abundant Life Clinic:St Monica Mission Hospital'!D167)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35">
        <f>SUM('Abundant Life Clinic:St Monica Mission Hospital'!D168)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35">
        <f>SUM('Abundant Life Clinic:St Monica Mission Hospital'!D169)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35">
        <f>SUM('Abundant Life Clinic:St Monica Mission Hospital'!D171)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35">
        <f>SUM('Abundant Life Clinic:St Monica Mission Hospital'!D172)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35">
        <f>SUM('Abundant Life Clinic:St Monica Mission Hospital'!D173)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35">
        <f>SUM('Abundant Life Clinic:St Monica Mission Hospital'!D174)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35">
        <f>SUM('Abundant Life Clinic:St Monica Mission Hospital'!D175)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35">
        <f>SUM('Abundant Life Clinic:St Monica Mission Hospital'!D176)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35">
        <f>SUM('Abundant Life Clinic:St Monica Mission Hospital'!G182)</f>
        <v>415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35">
        <f>SUM('Abundant Life Clinic:St Monica Mission Hospital'!G183)</f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35">
        <f>SUM('Abundant Life Clinic:St Monica Mission Hospital'!G184)</f>
        <v>23</v>
      </c>
    </row>
    <row r="185" spans="1:21" ht="12" thickBot="1">
      <c r="B185" s="123">
        <v>4</v>
      </c>
      <c r="C185" s="274"/>
      <c r="D185" s="274"/>
      <c r="E185" s="274"/>
      <c r="F185" s="274"/>
      <c r="G185" s="35">
        <f>SUM('Abundant Life Clinic:St Monica Mission Hospital'!G185)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3.xml><?xml version="1.0" encoding="utf-8"?>
<worksheet xmlns="http://schemas.openxmlformats.org/spreadsheetml/2006/main" xmlns:r="http://schemas.openxmlformats.org/officeDocument/2006/relationships">
  <sheetPr codeName="Sheet143"/>
  <dimension ref="A1:U185"/>
  <sheetViews>
    <sheetView topLeftCell="A134" workbookViewId="0">
      <selection activeCell="A161" sqref="A161:E16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Airport Dispensary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37</v>
      </c>
      <c r="J8" s="152">
        <f>SUM(I8:I9)</f>
        <v>149</v>
      </c>
      <c r="K8" s="22"/>
      <c r="L8" s="36">
        <v>1</v>
      </c>
      <c r="M8" s="150" t="s">
        <v>40</v>
      </c>
      <c r="N8" s="151"/>
      <c r="O8" s="151"/>
      <c r="P8" s="154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26</v>
      </c>
      <c r="K13" s="22"/>
      <c r="L13" s="36">
        <v>6</v>
      </c>
      <c r="M13" s="150" t="s">
        <v>55</v>
      </c>
      <c r="N13" s="151"/>
      <c r="O13" s="151"/>
      <c r="P13" s="154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149</v>
      </c>
      <c r="K19" s="22"/>
      <c r="L19" s="36">
        <v>12</v>
      </c>
      <c r="M19" s="150" t="s">
        <v>72</v>
      </c>
      <c r="N19" s="151"/>
      <c r="O19" s="151"/>
      <c r="P19" s="154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34</v>
      </c>
      <c r="K22" s="22"/>
      <c r="L22" s="36">
        <v>15</v>
      </c>
      <c r="M22" s="150" t="s">
        <v>78</v>
      </c>
      <c r="N22" s="151"/>
      <c r="O22" s="151"/>
      <c r="P22" s="154"/>
      <c r="Q22" s="37">
        <v>5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149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6</v>
      </c>
      <c r="K37" s="22"/>
      <c r="L37" s="36">
        <v>28</v>
      </c>
      <c r="M37" s="186"/>
      <c r="N37" s="150" t="s">
        <v>115</v>
      </c>
      <c r="O37" s="154"/>
      <c r="P37" s="188">
        <v>5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5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45</v>
      </c>
      <c r="J40" s="38">
        <v>27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12</v>
      </c>
      <c r="J41" s="38">
        <v>7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66</v>
      </c>
      <c r="J47" s="51">
        <f>SUM(J36:J43,J46,E42:E43)</f>
        <v>41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35</v>
      </c>
      <c r="J50" s="38">
        <v>20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9</v>
      </c>
      <c r="I55" s="43">
        <v>10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4</v>
      </c>
      <c r="I64" s="43">
        <v>2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5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8</v>
      </c>
      <c r="E119" s="84">
        <f t="shared" si="3"/>
        <v>8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33</v>
      </c>
      <c r="E120" s="84">
        <f t="shared" si="3"/>
        <v>33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46</v>
      </c>
      <c r="E122" s="84">
        <f t="shared" si="3"/>
        <v>46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41</v>
      </c>
      <c r="E124" s="84">
        <f t="shared" si="3"/>
        <v>41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41</v>
      </c>
      <c r="E126" s="84">
        <f t="shared" si="3"/>
        <v>41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33</v>
      </c>
      <c r="E128" s="84">
        <f t="shared" si="3"/>
        <v>33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46</v>
      </c>
      <c r="E130" s="84">
        <f t="shared" si="3"/>
        <v>46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1</v>
      </c>
      <c r="E131" s="84">
        <f t="shared" si="3"/>
        <v>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41</v>
      </c>
      <c r="E132" s="84">
        <f t="shared" si="3"/>
        <v>41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33</v>
      </c>
      <c r="E134" s="84">
        <f t="shared" si="3"/>
        <v>33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46</v>
      </c>
      <c r="E136" s="84">
        <f t="shared" si="3"/>
        <v>46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1</v>
      </c>
      <c r="E137" s="84">
        <f t="shared" si="3"/>
        <v>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41</v>
      </c>
      <c r="E138" s="84">
        <f t="shared" si="3"/>
        <v>41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33</v>
      </c>
      <c r="E140" s="84">
        <f t="shared" si="3"/>
        <v>33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46</v>
      </c>
      <c r="E141" s="84">
        <f t="shared" si="3"/>
        <v>46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31</v>
      </c>
      <c r="E145" s="84">
        <f t="shared" si="3"/>
        <v>31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31</v>
      </c>
      <c r="E147" s="84">
        <f t="shared" si="3"/>
        <v>31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13</v>
      </c>
      <c r="E148" s="84">
        <f t="shared" si="3"/>
        <v>13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16</v>
      </c>
      <c r="E153" s="84">
        <f t="shared" si="3"/>
        <v>16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10</v>
      </c>
      <c r="E154" s="84">
        <f t="shared" si="3"/>
        <v>10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7</v>
      </c>
      <c r="E156" s="84">
        <f t="shared" si="3"/>
        <v>7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41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9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4.xml><?xml version="1.0" encoding="utf-8"?>
<worksheet xmlns="http://schemas.openxmlformats.org/spreadsheetml/2006/main" xmlns:r="http://schemas.openxmlformats.org/officeDocument/2006/relationships">
  <sheetPr codeName="Sheet144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Chulaimbo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55</v>
      </c>
      <c r="E117" s="80">
        <f>SUM(C117:D117)</f>
        <v>55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52</v>
      </c>
      <c r="E119" s="84">
        <f t="shared" si="3"/>
        <v>52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6</v>
      </c>
      <c r="E121" s="84">
        <f t="shared" si="3"/>
        <v>6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61</v>
      </c>
      <c r="E123" s="84">
        <f t="shared" si="3"/>
        <v>61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56</v>
      </c>
      <c r="E125" s="84">
        <f t="shared" si="3"/>
        <v>56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52</v>
      </c>
      <c r="E127" s="84">
        <f t="shared" si="3"/>
        <v>52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62</v>
      </c>
      <c r="E129" s="84">
        <f t="shared" si="3"/>
        <v>62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61</v>
      </c>
      <c r="E131" s="84">
        <f t="shared" si="3"/>
        <v>61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56</v>
      </c>
      <c r="E133" s="84">
        <f t="shared" si="3"/>
        <v>56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62</v>
      </c>
      <c r="E135" s="84">
        <f t="shared" si="3"/>
        <v>62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61</v>
      </c>
      <c r="E137" s="84">
        <f t="shared" si="3"/>
        <v>61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56</v>
      </c>
      <c r="E139" s="84">
        <f t="shared" si="3"/>
        <v>56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62</v>
      </c>
      <c r="E141" s="84">
        <f t="shared" si="3"/>
        <v>62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61</v>
      </c>
      <c r="E142" s="84">
        <f t="shared" si="3"/>
        <v>61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22</v>
      </c>
      <c r="E143" s="84">
        <f t="shared" si="3"/>
        <v>22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55</v>
      </c>
      <c r="E145" s="84">
        <f t="shared" si="3"/>
        <v>55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55</v>
      </c>
      <c r="E147" s="84">
        <f t="shared" si="3"/>
        <v>55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20</v>
      </c>
      <c r="E148" s="84">
        <f t="shared" si="3"/>
        <v>20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19</v>
      </c>
      <c r="E152" s="84">
        <f t="shared" si="3"/>
        <v>19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14</v>
      </c>
      <c r="E153" s="84">
        <f t="shared" si="3"/>
        <v>14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13</v>
      </c>
      <c r="E154" s="84">
        <f t="shared" si="3"/>
        <v>13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11</v>
      </c>
      <c r="E155" s="84">
        <f t="shared" si="3"/>
        <v>11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9</v>
      </c>
      <c r="E156" s="84">
        <f t="shared" si="3"/>
        <v>9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55</v>
      </c>
      <c r="E159" s="84">
        <f t="shared" si="3"/>
        <v>55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67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8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5.xml><?xml version="1.0" encoding="utf-8"?>
<worksheet xmlns="http://schemas.openxmlformats.org/spreadsheetml/2006/main" xmlns:r="http://schemas.openxmlformats.org/officeDocument/2006/relationships">
  <sheetPr codeName="Sheet145"/>
  <dimension ref="A1:U185"/>
  <sheetViews>
    <sheetView topLeftCell="B168" workbookViewId="0">
      <selection activeCell="G183" sqref="G183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Dago kokore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13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432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441</v>
      </c>
      <c r="J47" s="51">
        <f>SUM(J36:J43,J46,E42:E43)</f>
        <v>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4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6.xml><?xml version="1.0" encoding="utf-8"?>
<worksheet xmlns="http://schemas.openxmlformats.org/spreadsheetml/2006/main" xmlns:r="http://schemas.openxmlformats.org/officeDocument/2006/relationships">
  <sheetPr codeName="Sheet146"/>
  <dimension ref="A1:U185"/>
  <sheetViews>
    <sheetView topLeftCell="A125" workbookViewId="0">
      <selection activeCell="A161" sqref="A161:E16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Kemri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7.xml><?xml version="1.0" encoding="utf-8"?>
<worksheet xmlns="http://schemas.openxmlformats.org/spreadsheetml/2006/main" xmlns:r="http://schemas.openxmlformats.org/officeDocument/2006/relationships">
  <sheetPr codeName="Sheet147"/>
  <dimension ref="A1:U185"/>
  <sheetViews>
    <sheetView topLeftCell="A76" workbookViewId="0">
      <selection activeCell="B102" sqref="B102:J10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Internat Airport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37</v>
      </c>
      <c r="J8" s="152">
        <f>SUM(I8:I9)</f>
        <v>149</v>
      </c>
      <c r="K8" s="22"/>
      <c r="L8" s="36">
        <v>1</v>
      </c>
      <c r="M8" s="150" t="s">
        <v>40</v>
      </c>
      <c r="N8" s="151"/>
      <c r="O8" s="151"/>
      <c r="P8" s="154"/>
      <c r="Q8" s="37">
        <v>5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5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26</v>
      </c>
      <c r="K13" s="22"/>
      <c r="L13" s="36">
        <v>6</v>
      </c>
      <c r="M13" s="150" t="s">
        <v>55</v>
      </c>
      <c r="N13" s="151"/>
      <c r="O13" s="151"/>
      <c r="P13" s="154"/>
      <c r="Q13" s="37">
        <v>5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149</v>
      </c>
      <c r="K19" s="22"/>
      <c r="L19" s="36">
        <v>12</v>
      </c>
      <c r="M19" s="150" t="s">
        <v>72</v>
      </c>
      <c r="N19" s="151"/>
      <c r="O19" s="151"/>
      <c r="P19" s="154"/>
      <c r="Q19" s="37">
        <v>5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5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34</v>
      </c>
      <c r="K22" s="22"/>
      <c r="L22" s="36">
        <v>15</v>
      </c>
      <c r="M22" s="150" t="s">
        <v>78</v>
      </c>
      <c r="N22" s="151"/>
      <c r="O22" s="151"/>
      <c r="P22" s="154"/>
      <c r="Q22" s="37">
        <v>5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149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6</v>
      </c>
      <c r="K37" s="22"/>
      <c r="L37" s="36">
        <v>28</v>
      </c>
      <c r="M37" s="186"/>
      <c r="N37" s="150" t="s">
        <v>115</v>
      </c>
      <c r="O37" s="154"/>
      <c r="P37" s="188">
        <v>5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5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45</v>
      </c>
      <c r="J40" s="38">
        <v>27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12</v>
      </c>
      <c r="J41" s="38">
        <v>7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66</v>
      </c>
      <c r="J47" s="51">
        <f>SUM(J36:J43,J46,E42:E43)</f>
        <v>41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35</v>
      </c>
      <c r="J50" s="38">
        <v>20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9</v>
      </c>
      <c r="I55" s="43">
        <v>10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4</v>
      </c>
      <c r="I64" s="43">
        <v>2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>
        <v>0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5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8.xml><?xml version="1.0" encoding="utf-8"?>
<worksheet xmlns="http://schemas.openxmlformats.org/spreadsheetml/2006/main" xmlns:r="http://schemas.openxmlformats.org/officeDocument/2006/relationships">
  <sheetPr codeName="Sheet148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Kodiaga Prison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</v>
      </c>
      <c r="J8" s="152">
        <f>SUM(I8:I9)</f>
        <v>32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32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3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22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6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6</v>
      </c>
      <c r="E42" s="43">
        <v>1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22</v>
      </c>
      <c r="J47" s="51">
        <f>SUM(J36:J43,J46,E42:E43)</f>
        <v>25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7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7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11</v>
      </c>
      <c r="E142" s="84">
        <f t="shared" si="3"/>
        <v>11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9.xml><?xml version="1.0" encoding="utf-8"?>
<worksheet xmlns="http://schemas.openxmlformats.org/spreadsheetml/2006/main" xmlns:r="http://schemas.openxmlformats.org/officeDocument/2006/relationships">
  <sheetPr codeName="Sheet149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Lwala Kadawa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41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21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6</v>
      </c>
      <c r="E42" s="43">
        <v>2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19</v>
      </c>
      <c r="J47" s="51">
        <f>SUM(J36:J43,J46,E42:E43)</f>
        <v>23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5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1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2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/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13</v>
      </c>
      <c r="E142" s="84">
        <f t="shared" si="3"/>
        <v>13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19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0.xml><?xml version="1.0" encoding="utf-8"?>
<worksheet xmlns="http://schemas.openxmlformats.org/spreadsheetml/2006/main" xmlns:r="http://schemas.openxmlformats.org/officeDocument/2006/relationships">
  <sheetPr codeName="Sheet150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Mainga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2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17</v>
      </c>
      <c r="J40" s="38">
        <v>4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5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22</v>
      </c>
      <c r="J47" s="51">
        <f>SUM(J36:J43,J46,E42:E43)</f>
        <v>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11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2</v>
      </c>
      <c r="E121" s="84">
        <f t="shared" si="3"/>
        <v>2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3</v>
      </c>
      <c r="E125" s="84">
        <f t="shared" si="3"/>
        <v>3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2</v>
      </c>
      <c r="E129" s="84">
        <f t="shared" si="3"/>
        <v>2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3</v>
      </c>
      <c r="E133" s="84">
        <f t="shared" si="3"/>
        <v>3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2</v>
      </c>
      <c r="E135" s="84">
        <f t="shared" si="3"/>
        <v>2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3</v>
      </c>
      <c r="E139" s="84">
        <f t="shared" si="3"/>
        <v>3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5</v>
      </c>
      <c r="E143" s="84">
        <f t="shared" si="3"/>
        <v>5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7</v>
      </c>
      <c r="E146" s="84">
        <f t="shared" si="3"/>
        <v>7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1.xml><?xml version="1.0" encoding="utf-8"?>
<worksheet xmlns="http://schemas.openxmlformats.org/spreadsheetml/2006/main" xmlns:r="http://schemas.openxmlformats.org/officeDocument/2006/relationships">
  <sheetPr codeName="Sheet151"/>
  <dimension ref="A1:U185"/>
  <sheetViews>
    <sheetView topLeftCell="A134" workbookViewId="0">
      <selection activeCell="A161" sqref="A161:E16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36</v>
      </c>
      <c r="J8" s="152">
        <f>SUM(I8:I9)</f>
        <v>131</v>
      </c>
      <c r="K8" s="22"/>
      <c r="L8" s="36">
        <v>1</v>
      </c>
      <c r="M8" s="150" t="s">
        <v>40</v>
      </c>
      <c r="N8" s="151"/>
      <c r="O8" s="151"/>
      <c r="P8" s="154"/>
      <c r="Q8" s="37">
        <v>33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95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6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39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43</v>
      </c>
      <c r="K13" s="22"/>
      <c r="L13" s="36">
        <v>6</v>
      </c>
      <c r="M13" s="150" t="s">
        <v>55</v>
      </c>
      <c r="N13" s="151"/>
      <c r="O13" s="151"/>
      <c r="P13" s="154"/>
      <c r="Q13" s="37">
        <v>40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72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</v>
      </c>
      <c r="K18" s="22"/>
      <c r="L18" s="36">
        <v>11</v>
      </c>
      <c r="M18" s="150" t="s">
        <v>70</v>
      </c>
      <c r="N18" s="151"/>
      <c r="O18" s="151"/>
      <c r="P18" s="154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36</v>
      </c>
      <c r="K19" s="22"/>
      <c r="L19" s="36">
        <v>12</v>
      </c>
      <c r="M19" s="150" t="s">
        <v>72</v>
      </c>
      <c r="N19" s="151"/>
      <c r="O19" s="151"/>
      <c r="P19" s="154"/>
      <c r="Q19" s="37">
        <v>39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39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12</v>
      </c>
      <c r="K22" s="22"/>
      <c r="L22" s="36">
        <v>15</v>
      </c>
      <c r="M22" s="150" t="s">
        <v>78</v>
      </c>
      <c r="N22" s="151"/>
      <c r="O22" s="151"/>
      <c r="P22" s="154"/>
      <c r="Q22" s="37">
        <v>39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131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1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2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6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15</v>
      </c>
      <c r="J40" s="38">
        <v>18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19</v>
      </c>
      <c r="J41" s="38">
        <v>4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41</v>
      </c>
      <c r="J47" s="51">
        <f>SUM(J36:J43,J46,E42:E43)</f>
        <v>26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10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>
        <v>0</v>
      </c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26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18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7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4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5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3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591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22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3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39</v>
      </c>
      <c r="E117" s="80">
        <f>SUM(C117:D117)</f>
        <v>39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43</v>
      </c>
      <c r="E119" s="84">
        <f t="shared" si="3"/>
        <v>43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26</v>
      </c>
      <c r="E120" s="84">
        <f t="shared" si="3"/>
        <v>26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21</v>
      </c>
      <c r="E122" s="84">
        <f t="shared" si="3"/>
        <v>21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32</v>
      </c>
      <c r="E124" s="84">
        <f t="shared" si="3"/>
        <v>32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32</v>
      </c>
      <c r="E126" s="84">
        <f t="shared" si="3"/>
        <v>32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26</v>
      </c>
      <c r="E128" s="84">
        <f t="shared" si="3"/>
        <v>26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21</v>
      </c>
      <c r="E130" s="84">
        <f t="shared" si="3"/>
        <v>21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32</v>
      </c>
      <c r="E132" s="84">
        <f t="shared" si="3"/>
        <v>32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26</v>
      </c>
      <c r="E134" s="84">
        <f t="shared" si="3"/>
        <v>26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21</v>
      </c>
      <c r="E136" s="84">
        <f t="shared" si="3"/>
        <v>21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32</v>
      </c>
      <c r="E138" s="84">
        <f t="shared" si="3"/>
        <v>32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26</v>
      </c>
      <c r="E140" s="84">
        <f t="shared" si="3"/>
        <v>26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21</v>
      </c>
      <c r="E141" s="84">
        <f t="shared" si="3"/>
        <v>21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16</v>
      </c>
      <c r="E142" s="84">
        <f t="shared" si="3"/>
        <v>16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31</v>
      </c>
      <c r="E145" s="84">
        <f t="shared" si="3"/>
        <v>31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31</v>
      </c>
      <c r="E147" s="84">
        <f t="shared" si="3"/>
        <v>31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17</v>
      </c>
      <c r="E152" s="84">
        <f t="shared" si="3"/>
        <v>17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9</v>
      </c>
      <c r="E155" s="84">
        <f t="shared" si="3"/>
        <v>9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6</v>
      </c>
      <c r="E156" s="84">
        <f t="shared" si="3"/>
        <v>6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25</v>
      </c>
      <c r="E159" s="84">
        <f t="shared" si="3"/>
        <v>25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9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2.xml><?xml version="1.0" encoding="utf-8"?>
<worksheet xmlns="http://schemas.openxmlformats.org/spreadsheetml/2006/main" xmlns:r="http://schemas.openxmlformats.org/officeDocument/2006/relationships">
  <sheetPr codeName="Sheet152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Maseno University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12</v>
      </c>
      <c r="J8" s="152">
        <f>SUM(I8:I9)</f>
        <v>46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33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3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5</v>
      </c>
      <c r="E42" s="43">
        <v>2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8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14</v>
      </c>
      <c r="J47" s="51">
        <f>SUM(J36:J43,J46,E42:E43)</f>
        <v>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8</v>
      </c>
      <c r="E121" s="84">
        <f t="shared" si="3"/>
        <v>8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6</v>
      </c>
      <c r="E123" s="84">
        <f t="shared" si="3"/>
        <v>6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8</v>
      </c>
      <c r="E125" s="84">
        <f t="shared" si="3"/>
        <v>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8</v>
      </c>
      <c r="E127" s="84">
        <f t="shared" si="3"/>
        <v>8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8</v>
      </c>
      <c r="E129" s="84">
        <f t="shared" si="3"/>
        <v>8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6</v>
      </c>
      <c r="E131" s="84">
        <f t="shared" si="3"/>
        <v>6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8</v>
      </c>
      <c r="E133" s="84">
        <f t="shared" si="3"/>
        <v>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8</v>
      </c>
      <c r="E135" s="84">
        <f t="shared" si="3"/>
        <v>8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6</v>
      </c>
      <c r="E137" s="84">
        <f t="shared" si="3"/>
        <v>6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8</v>
      </c>
      <c r="E139" s="84">
        <f t="shared" si="3"/>
        <v>8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2</v>
      </c>
      <c r="E143" s="84">
        <f t="shared" si="3"/>
        <v>2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1</v>
      </c>
      <c r="E160" s="96">
        <f t="shared" si="3"/>
        <v>1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3.xml><?xml version="1.0" encoding="utf-8"?>
<worksheet xmlns="http://schemas.openxmlformats.org/spreadsheetml/2006/main" xmlns:r="http://schemas.openxmlformats.org/officeDocument/2006/relationships">
  <sheetPr codeName="Sheet153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Mbaka Oromo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12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12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24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9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20</v>
      </c>
      <c r="J47" s="51">
        <f>SUM(J36:J43,J46,E42:E43)</f>
        <v>33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9</v>
      </c>
      <c r="I55" s="43">
        <v>20</v>
      </c>
      <c r="J55" s="38">
        <v>11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1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4.xml><?xml version="1.0" encoding="utf-8"?>
<worksheet xmlns="http://schemas.openxmlformats.org/spreadsheetml/2006/main" xmlns:r="http://schemas.openxmlformats.org/officeDocument/2006/relationships">
  <sheetPr codeName="Sheet15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Melkasons Medical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5.xml><?xml version="1.0" encoding="utf-8"?>
<worksheet xmlns="http://schemas.openxmlformats.org/spreadsheetml/2006/main" xmlns:r="http://schemas.openxmlformats.org/officeDocument/2006/relationships">
  <sheetPr codeName="Sheet155"/>
  <dimension ref="A1:U185"/>
  <sheetViews>
    <sheetView topLeftCell="A134" workbookViewId="0">
      <selection activeCell="A161" sqref="A161:E16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Nyahera Sub District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43</v>
      </c>
      <c r="J8" s="152">
        <f>SUM(I8:I9)</f>
        <v>218</v>
      </c>
      <c r="K8" s="22"/>
      <c r="L8" s="36">
        <v>1</v>
      </c>
      <c r="M8" s="150" t="s">
        <v>40</v>
      </c>
      <c r="N8" s="151"/>
      <c r="O8" s="151"/>
      <c r="P8" s="154"/>
      <c r="Q8" s="37">
        <v>37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175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76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37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32</v>
      </c>
      <c r="K13" s="22"/>
      <c r="L13" s="36">
        <v>6</v>
      </c>
      <c r="M13" s="150" t="s">
        <v>55</v>
      </c>
      <c r="N13" s="151"/>
      <c r="O13" s="151"/>
      <c r="P13" s="154"/>
      <c r="Q13" s="37">
        <v>36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54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22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16</v>
      </c>
      <c r="K19" s="22"/>
      <c r="L19" s="36">
        <v>12</v>
      </c>
      <c r="M19" s="150" t="s">
        <v>72</v>
      </c>
      <c r="N19" s="151"/>
      <c r="O19" s="151"/>
      <c r="P19" s="154"/>
      <c r="Q19" s="37">
        <v>36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36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38</v>
      </c>
      <c r="K22" s="22"/>
      <c r="L22" s="36">
        <v>15</v>
      </c>
      <c r="M22" s="150" t="s">
        <v>78</v>
      </c>
      <c r="N22" s="151"/>
      <c r="O22" s="151"/>
      <c r="P22" s="154"/>
      <c r="Q22" s="37">
        <v>36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7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1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218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2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71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13</v>
      </c>
      <c r="J40" s="38">
        <v>30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7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22</v>
      </c>
      <c r="E42" s="43">
        <v>39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39</v>
      </c>
      <c r="J47" s="51">
        <f>SUM(J36:J43,J46,E42:E43)</f>
        <v>78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9</v>
      </c>
      <c r="J49" s="38">
        <v>6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17</v>
      </c>
      <c r="J50" s="38">
        <v>27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4</v>
      </c>
      <c r="I55" s="43">
        <v>10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3</v>
      </c>
      <c r="I64" s="43">
        <v>9</v>
      </c>
      <c r="J64" s="38">
        <v>1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43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48</v>
      </c>
      <c r="E117" s="80">
        <f>SUM(C117:D117)</f>
        <v>48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46</v>
      </c>
      <c r="E119" s="84">
        <f t="shared" si="3"/>
        <v>46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42</v>
      </c>
      <c r="E120" s="84">
        <f t="shared" si="3"/>
        <v>42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44</v>
      </c>
      <c r="E122" s="84">
        <f t="shared" si="3"/>
        <v>44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32</v>
      </c>
      <c r="E124" s="84">
        <f t="shared" si="3"/>
        <v>32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32</v>
      </c>
      <c r="E126" s="84">
        <f t="shared" si="3"/>
        <v>32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42</v>
      </c>
      <c r="E128" s="84">
        <f t="shared" si="3"/>
        <v>42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44</v>
      </c>
      <c r="E130" s="84">
        <f t="shared" si="3"/>
        <v>44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32</v>
      </c>
      <c r="E132" s="84">
        <f t="shared" si="3"/>
        <v>32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42</v>
      </c>
      <c r="E134" s="84">
        <f t="shared" si="3"/>
        <v>42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44</v>
      </c>
      <c r="E136" s="84">
        <f t="shared" si="3"/>
        <v>44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32</v>
      </c>
      <c r="E138" s="84">
        <f t="shared" si="3"/>
        <v>32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42</v>
      </c>
      <c r="E140" s="84">
        <f t="shared" si="3"/>
        <v>42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44</v>
      </c>
      <c r="E141" s="84">
        <f t="shared" si="3"/>
        <v>44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27</v>
      </c>
      <c r="E142" s="84">
        <f t="shared" si="3"/>
        <v>27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61</v>
      </c>
      <c r="E145" s="84">
        <f t="shared" si="3"/>
        <v>61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61</v>
      </c>
      <c r="E147" s="84">
        <f t="shared" si="3"/>
        <v>61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30</v>
      </c>
      <c r="E148" s="84">
        <f t="shared" si="3"/>
        <v>30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13</v>
      </c>
      <c r="E150" s="84">
        <f t="shared" si="3"/>
        <v>13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13</v>
      </c>
      <c r="E153" s="84">
        <f t="shared" si="3"/>
        <v>13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12</v>
      </c>
      <c r="E154" s="84">
        <f t="shared" si="3"/>
        <v>12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10</v>
      </c>
      <c r="E155" s="84">
        <f t="shared" si="3"/>
        <v>10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49</v>
      </c>
      <c r="E159" s="84">
        <f t="shared" si="3"/>
        <v>49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6.xml><?xml version="1.0" encoding="utf-8"?>
<worksheet xmlns="http://schemas.openxmlformats.org/spreadsheetml/2006/main" xmlns:r="http://schemas.openxmlformats.org/officeDocument/2006/relationships">
  <sheetPr codeName="Sheet156"/>
  <dimension ref="A1:U185"/>
  <sheetViews>
    <sheetView topLeftCell="A116" workbookViewId="0">
      <selection activeCell="D116" sqref="D116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Ober Kamoth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33</v>
      </c>
      <c r="J8" s="152">
        <f>SUM(I8:I9)</f>
        <v>114</v>
      </c>
      <c r="K8" s="22"/>
      <c r="L8" s="36">
        <v>1</v>
      </c>
      <c r="M8" s="150" t="s">
        <v>40</v>
      </c>
      <c r="N8" s="151"/>
      <c r="O8" s="151"/>
      <c r="P8" s="154"/>
      <c r="Q8" s="37">
        <v>11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48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15</v>
      </c>
      <c r="K13" s="22"/>
      <c r="L13" s="36">
        <v>6</v>
      </c>
      <c r="M13" s="150" t="s">
        <v>55</v>
      </c>
      <c r="N13" s="151"/>
      <c r="O13" s="151"/>
      <c r="P13" s="154"/>
      <c r="Q13" s="37">
        <v>10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9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1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114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114</v>
      </c>
      <c r="K19" s="22"/>
      <c r="L19" s="36">
        <v>12</v>
      </c>
      <c r="M19" s="150" t="s">
        <v>72</v>
      </c>
      <c r="N19" s="151"/>
      <c r="O19" s="151"/>
      <c r="P19" s="154"/>
      <c r="Q19" s="37">
        <v>10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114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23</v>
      </c>
      <c r="K22" s="22"/>
      <c r="L22" s="36">
        <v>15</v>
      </c>
      <c r="M22" s="150" t="s">
        <v>78</v>
      </c>
      <c r="N22" s="151"/>
      <c r="O22" s="151"/>
      <c r="P22" s="154"/>
      <c r="Q22" s="37">
        <v>10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1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1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33</v>
      </c>
      <c r="J40" s="38">
        <v>59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8</v>
      </c>
      <c r="E42" s="43">
        <v>2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68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111</v>
      </c>
      <c r="J47" s="51">
        <f>SUM(J36:J43,J46,E42:E43)</f>
        <v>63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30</v>
      </c>
      <c r="J49" s="38">
        <v>10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81</v>
      </c>
      <c r="J50" s="38">
        <v>53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>
        <v>0</v>
      </c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161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2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1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11</v>
      </c>
      <c r="E117" s="80">
        <f>SUM(C117:D117)</f>
        <v>11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13</v>
      </c>
      <c r="E119" s="84">
        <f t="shared" si="3"/>
        <v>13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43</v>
      </c>
      <c r="E121" s="84">
        <f t="shared" si="3"/>
        <v>43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35</v>
      </c>
      <c r="E123" s="84">
        <f t="shared" si="3"/>
        <v>35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41</v>
      </c>
      <c r="E125" s="84">
        <f t="shared" si="3"/>
        <v>41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41</v>
      </c>
      <c r="E127" s="84">
        <f t="shared" si="3"/>
        <v>41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43</v>
      </c>
      <c r="E129" s="84">
        <f t="shared" si="3"/>
        <v>43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35</v>
      </c>
      <c r="E131" s="84">
        <f t="shared" si="3"/>
        <v>35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41</v>
      </c>
      <c r="E133" s="84">
        <f t="shared" si="3"/>
        <v>41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43</v>
      </c>
      <c r="E135" s="84">
        <f t="shared" si="3"/>
        <v>43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35</v>
      </c>
      <c r="E136" s="84">
        <f t="shared" si="3"/>
        <v>35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41</v>
      </c>
      <c r="E138" s="84">
        <f t="shared" si="3"/>
        <v>41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44</v>
      </c>
      <c r="E140" s="84">
        <f t="shared" si="3"/>
        <v>44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37</v>
      </c>
      <c r="E141" s="84">
        <f t="shared" si="3"/>
        <v>37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32</v>
      </c>
      <c r="E142" s="84">
        <f t="shared" si="3"/>
        <v>32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22</v>
      </c>
      <c r="E145" s="84">
        <f t="shared" si="3"/>
        <v>22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22</v>
      </c>
      <c r="E147" s="84">
        <f t="shared" si="3"/>
        <v>22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12</v>
      </c>
      <c r="E152" s="84">
        <f t="shared" si="3"/>
        <v>12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16</v>
      </c>
      <c r="E153" s="84">
        <f t="shared" si="3"/>
        <v>16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14</v>
      </c>
      <c r="E154" s="84">
        <f t="shared" si="3"/>
        <v>14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13</v>
      </c>
      <c r="E155" s="84">
        <f t="shared" si="3"/>
        <v>13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7.xml><?xml version="1.0" encoding="utf-8"?>
<worksheet xmlns="http://schemas.openxmlformats.org/spreadsheetml/2006/main" xmlns:r="http://schemas.openxmlformats.org/officeDocument/2006/relationships">
  <sheetPr codeName="Sheet157"/>
  <dimension ref="A1:U185"/>
  <sheetViews>
    <sheetView topLeftCell="A134" workbookViewId="0">
      <selection activeCell="A161" sqref="A161:E16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Ojola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26</v>
      </c>
      <c r="J8" s="152">
        <f>SUM(I8:I9)</f>
        <v>73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12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73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12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12</v>
      </c>
      <c r="J40" s="38">
        <v>38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10</v>
      </c>
      <c r="E42" s="43">
        <v>1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32</v>
      </c>
      <c r="J47" s="51">
        <f>SUM(J36:J43,J46,E42:E43)</f>
        <v>39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4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9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1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12</v>
      </c>
      <c r="E142" s="84">
        <f t="shared" si="3"/>
        <v>12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7</v>
      </c>
      <c r="E155" s="84">
        <f t="shared" si="3"/>
        <v>7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25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5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8.xml><?xml version="1.0" encoding="utf-8"?>
<worksheet xmlns="http://schemas.openxmlformats.org/spreadsheetml/2006/main" xmlns:r="http://schemas.openxmlformats.org/officeDocument/2006/relationships">
  <sheetPr codeName="Sheet158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Port Florence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28</v>
      </c>
      <c r="J8" s="152">
        <f>SUM(I8:I9)</f>
        <v>78</v>
      </c>
      <c r="K8" s="22"/>
      <c r="L8" s="36">
        <v>1</v>
      </c>
      <c r="M8" s="150" t="s">
        <v>40</v>
      </c>
      <c r="N8" s="151"/>
      <c r="O8" s="151"/>
      <c r="P8" s="154"/>
      <c r="Q8" s="37">
        <v>39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12</v>
      </c>
      <c r="K10" s="22"/>
      <c r="L10" s="36">
        <v>3</v>
      </c>
      <c r="M10" s="150" t="s">
        <v>46</v>
      </c>
      <c r="N10" s="151"/>
      <c r="O10" s="151"/>
      <c r="P10" s="154"/>
      <c r="Q10" s="37"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33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44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10</v>
      </c>
      <c r="K13" s="22"/>
      <c r="L13" s="36">
        <v>6</v>
      </c>
      <c r="M13" s="150" t="s">
        <v>55</v>
      </c>
      <c r="N13" s="151"/>
      <c r="O13" s="151"/>
      <c r="P13" s="154"/>
      <c r="Q13" s="37">
        <v>40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33</v>
      </c>
      <c r="K14" s="22"/>
      <c r="L14" s="36">
        <v>7</v>
      </c>
      <c r="M14" s="150" t="s">
        <v>58</v>
      </c>
      <c r="N14" s="151"/>
      <c r="O14" s="151"/>
      <c r="P14" s="154"/>
      <c r="Q14" s="37"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24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28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3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78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78</v>
      </c>
      <c r="K19" s="22"/>
      <c r="L19" s="36">
        <v>12</v>
      </c>
      <c r="M19" s="150" t="s">
        <v>72</v>
      </c>
      <c r="N19" s="151"/>
      <c r="O19" s="151"/>
      <c r="P19" s="154"/>
      <c r="Q19" s="37">
        <v>40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40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8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1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2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9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22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2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</v>
      </c>
      <c r="J47" s="51">
        <f>SUM(J36:J43,J46,E42:E43)</f>
        <v>38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9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9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40</v>
      </c>
      <c r="E117" s="80">
        <f>SUM(C117:D117)</f>
        <v>40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39</v>
      </c>
      <c r="E119" s="84">
        <f t="shared" si="3"/>
        <v>39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21</v>
      </c>
      <c r="E120" s="84">
        <f t="shared" si="3"/>
        <v>21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14</v>
      </c>
      <c r="E122" s="84">
        <f t="shared" si="3"/>
        <v>14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28</v>
      </c>
      <c r="E124" s="84">
        <f t="shared" si="3"/>
        <v>28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16</v>
      </c>
      <c r="E126" s="84">
        <f t="shared" si="3"/>
        <v>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21</v>
      </c>
      <c r="E128" s="84">
        <f t="shared" si="3"/>
        <v>21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14</v>
      </c>
      <c r="E130" s="84">
        <f t="shared" si="3"/>
        <v>14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28</v>
      </c>
      <c r="E132" s="84">
        <f t="shared" si="3"/>
        <v>28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14</v>
      </c>
      <c r="E136" s="84">
        <f t="shared" si="3"/>
        <v>14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28</v>
      </c>
      <c r="E138" s="84">
        <f t="shared" si="3"/>
        <v>28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21</v>
      </c>
      <c r="E140" s="84">
        <f t="shared" si="3"/>
        <v>21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14</v>
      </c>
      <c r="E141" s="84">
        <f t="shared" si="3"/>
        <v>14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24</v>
      </c>
      <c r="E142" s="84">
        <f t="shared" si="3"/>
        <v>24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24</v>
      </c>
      <c r="E145" s="84">
        <f t="shared" si="3"/>
        <v>24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24</v>
      </c>
      <c r="E147" s="84">
        <f t="shared" si="3"/>
        <v>24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40</v>
      </c>
      <c r="E159" s="84">
        <f t="shared" si="3"/>
        <v>40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9.xml><?xml version="1.0" encoding="utf-8"?>
<worksheet xmlns="http://schemas.openxmlformats.org/spreadsheetml/2006/main" xmlns:r="http://schemas.openxmlformats.org/officeDocument/2006/relationships">
  <sheetPr codeName="Sheet159"/>
  <dimension ref="A1:U185"/>
  <sheetViews>
    <sheetView topLeftCell="A143" workbookViewId="0">
      <selection activeCell="A161" sqref="A161:E176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Riat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3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15</v>
      </c>
      <c r="J40" s="38">
        <v>0</v>
      </c>
      <c r="K40" s="22"/>
      <c r="L40" s="174">
        <v>0</v>
      </c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25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8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16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6</v>
      </c>
      <c r="J55" s="38">
        <v>8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 t="s">
        <v>500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3</v>
      </c>
      <c r="E122" s="84">
        <f t="shared" si="3"/>
        <v>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9</v>
      </c>
      <c r="E127" s="84">
        <f t="shared" si="3"/>
        <v>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3</v>
      </c>
      <c r="E130" s="84">
        <f t="shared" si="3"/>
        <v>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3</v>
      </c>
      <c r="E136" s="84">
        <f t="shared" si="3"/>
        <v>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13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0.xml><?xml version="1.0" encoding="utf-8"?>
<worksheet xmlns="http://schemas.openxmlformats.org/spreadsheetml/2006/main" xmlns:r="http://schemas.openxmlformats.org/officeDocument/2006/relationships">
  <sheetPr codeName="Sheet160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Rota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18</v>
      </c>
      <c r="J8" s="152">
        <f>SUM(I8:I9)</f>
        <v>61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18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2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61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25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25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 t="s">
        <v>499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3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3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10</v>
      </c>
      <c r="J40" s="38">
        <v>21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17</v>
      </c>
      <c r="E42" s="43">
        <v>6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28</v>
      </c>
      <c r="J47" s="51">
        <f>SUM(J36:J43,J46,E42:E43)</f>
        <v>27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13</v>
      </c>
      <c r="J50" s="38">
        <v>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2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22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11</v>
      </c>
      <c r="E117" s="80">
        <f>SUM(C117:D117)</f>
        <v>11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18</v>
      </c>
      <c r="E120" s="84">
        <f t="shared" si="3"/>
        <v>18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12</v>
      </c>
      <c r="E124" s="84">
        <f t="shared" si="3"/>
        <v>12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18</v>
      </c>
      <c r="E128" s="84">
        <f t="shared" si="3"/>
        <v>18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12</v>
      </c>
      <c r="E132" s="84">
        <f t="shared" si="3"/>
        <v>12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18</v>
      </c>
      <c r="E134" s="84">
        <f t="shared" si="3"/>
        <v>18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12</v>
      </c>
      <c r="E138" s="84">
        <f t="shared" si="3"/>
        <v>12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18</v>
      </c>
      <c r="E140" s="84">
        <f t="shared" si="3"/>
        <v>18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9</v>
      </c>
      <c r="E142" s="84">
        <f t="shared" si="3"/>
        <v>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8</v>
      </c>
      <c r="E153" s="84">
        <f t="shared" si="3"/>
        <v>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5</v>
      </c>
      <c r="E154" s="84">
        <f t="shared" si="3"/>
        <v>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8</v>
      </c>
      <c r="E156" s="84">
        <f t="shared" si="3"/>
        <v>8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8</v>
      </c>
      <c r="E159" s="84">
        <f t="shared" si="3"/>
        <v>8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39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1.xml><?xml version="1.0" encoding="utf-8"?>
<worksheet xmlns="http://schemas.openxmlformats.org/spreadsheetml/2006/main" xmlns:r="http://schemas.openxmlformats.org/officeDocument/2006/relationships">
  <sheetPr codeName="Sheet161"/>
  <dimension ref="A1:U185"/>
  <sheetViews>
    <sheetView topLeftCell="A134" workbookViewId="0">
      <selection activeCell="A161" sqref="A161:E16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Siriba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18</v>
      </c>
      <c r="J8" s="152">
        <f>SUM(I8:I9)</f>
        <v>67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67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13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24</v>
      </c>
      <c r="J40" s="38">
        <v>53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9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42</v>
      </c>
      <c r="J47" s="51">
        <f>SUM(J36:J43,J46,E42:E43)</f>
        <v>56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20</v>
      </c>
      <c r="J50" s="38">
        <v>17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21</v>
      </c>
      <c r="E145" s="84">
        <f t="shared" si="3"/>
        <v>21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21</v>
      </c>
      <c r="E147" s="84">
        <f t="shared" si="3"/>
        <v>21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10</v>
      </c>
      <c r="E152" s="84">
        <f t="shared" si="3"/>
        <v>10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9</v>
      </c>
      <c r="E153" s="84">
        <f t="shared" si="3"/>
        <v>9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2.xml><?xml version="1.0" encoding="utf-8"?>
<worksheet xmlns="http://schemas.openxmlformats.org/spreadsheetml/2006/main" xmlns:r="http://schemas.openxmlformats.org/officeDocument/2006/relationships">
  <sheetPr codeName="Sheet16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SOS Child Med Clinic (Kisumu)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3.xml><?xml version="1.0" encoding="utf-8"?>
<worksheet xmlns="http://schemas.openxmlformats.org/spreadsheetml/2006/main" xmlns:r="http://schemas.openxmlformats.org/officeDocument/2006/relationships">
  <sheetPr codeName="Sheet163"/>
  <dimension ref="A1:U185"/>
  <sheetViews>
    <sheetView topLeftCell="A130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Mark's Lela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22</v>
      </c>
      <c r="J8" s="152">
        <f>SUM(I8:I9)</f>
        <v>94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17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18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94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94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1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36</v>
      </c>
      <c r="J40" s="38">
        <v>37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11</v>
      </c>
      <c r="J41" s="38">
        <v>15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91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138</v>
      </c>
      <c r="J47" s="51">
        <f>SUM(J36:J43,J46,E42:E43)</f>
        <v>56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3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12</v>
      </c>
      <c r="J50" s="38">
        <v>22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4</v>
      </c>
      <c r="I55" s="43">
        <v>10</v>
      </c>
      <c r="J55" s="38">
        <v>3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1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11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11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26</v>
      </c>
      <c r="E120" s="84">
        <f t="shared" si="3"/>
        <v>26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22</v>
      </c>
      <c r="E122" s="84">
        <f t="shared" si="3"/>
        <v>22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26</v>
      </c>
      <c r="E128" s="84">
        <f t="shared" si="3"/>
        <v>26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22</v>
      </c>
      <c r="E130" s="84">
        <f t="shared" si="3"/>
        <v>22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26</v>
      </c>
      <c r="E134" s="84">
        <f t="shared" si="3"/>
        <v>26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22</v>
      </c>
      <c r="E136" s="84">
        <f t="shared" si="3"/>
        <v>22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26</v>
      </c>
      <c r="E140" s="84">
        <f t="shared" si="3"/>
        <v>26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22</v>
      </c>
      <c r="E141" s="84">
        <f t="shared" si="3"/>
        <v>22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21</v>
      </c>
      <c r="E142" s="84">
        <f t="shared" si="3"/>
        <v>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28</v>
      </c>
      <c r="E145" s="84">
        <f t="shared" si="3"/>
        <v>28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28</v>
      </c>
      <c r="E147" s="84">
        <f t="shared" si="3"/>
        <v>28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5</v>
      </c>
      <c r="E152" s="84">
        <f t="shared" si="3"/>
        <v>5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4.xml><?xml version="1.0" encoding="utf-8"?>
<worksheet xmlns="http://schemas.openxmlformats.org/spreadsheetml/2006/main" xmlns:r="http://schemas.openxmlformats.org/officeDocument/2006/relationships">
  <sheetPr codeName="Sheet164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Sunga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17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4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5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</v>
      </c>
      <c r="J47" s="51">
        <f>SUM(J36:J43,J46,E42:E43)</f>
        <v>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4</v>
      </c>
      <c r="E144" s="84">
        <f t="shared" si="3"/>
        <v>4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5.xml><?xml version="1.0" encoding="utf-8"?>
<worksheet xmlns="http://schemas.openxmlformats.org/spreadsheetml/2006/main" xmlns:r="http://schemas.openxmlformats.org/officeDocument/2006/relationships">
  <sheetPr codeName="Sheet165"/>
  <dimension ref="A1:U185"/>
  <sheetViews>
    <sheetView topLeftCell="A165" workbookViewId="0">
      <selection activeCell="D191" sqref="D19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Usoma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24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15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3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3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36</v>
      </c>
      <c r="J40" s="38">
        <v>15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1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58</v>
      </c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18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13</v>
      </c>
      <c r="I55" s="43">
        <v>31</v>
      </c>
      <c r="J55" s="38">
        <v>2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1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6.xml><?xml version="1.0" encoding="utf-8"?>
<worksheet xmlns="http://schemas.openxmlformats.org/spreadsheetml/2006/main" xmlns:r="http://schemas.openxmlformats.org/officeDocument/2006/relationships">
  <sheetPr codeName="Sheet166">
    <tabColor rgb="FFC00000"/>
  </sheetPr>
  <dimension ref="A1:U185"/>
  <sheetViews>
    <sheetView topLeftCell="A247" workbookViewId="0">
      <selection activeCell="Q108" sqref="Q108:Q11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West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SUM('Airport Dispensary (Kisumu):Usoma Health Centre'!I8)</f>
        <v>351</v>
      </c>
      <c r="J8" s="152">
        <f>SUM(I8:I9)</f>
        <v>1311</v>
      </c>
      <c r="K8" s="22"/>
      <c r="L8" s="36">
        <v>1</v>
      </c>
      <c r="M8" s="150" t="s">
        <v>40</v>
      </c>
      <c r="N8" s="151"/>
      <c r="O8" s="151"/>
      <c r="P8" s="154"/>
      <c r="Q8" s="35">
        <f>SUM('Airport Dispensary (Kisumu):Usoma Health Centre'!Q8)</f>
        <v>144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SUM('Airport Dispensary (Kisumu):Usoma Health Centre'!I9)</f>
        <v>960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SUM('Airport Dispensary (Kisumu):Usoma Health Centre'!Q9)</f>
        <v>9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SUM('Airport Dispensary (Kisumu):Usoma Health Centre'!J10)</f>
        <v>284</v>
      </c>
      <c r="K10" s="22"/>
      <c r="L10" s="36">
        <v>3</v>
      </c>
      <c r="M10" s="150" t="s">
        <v>46</v>
      </c>
      <c r="N10" s="151"/>
      <c r="O10" s="151"/>
      <c r="P10" s="154"/>
      <c r="Q10" s="35">
        <f>SUM('Airport Dispensary (Kisumu):Usoma Health Centre'!Q10)</f>
        <v>3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SUM('Airport Dispensary (Kisumu):Usoma Health Centre'!J11)</f>
        <v>279</v>
      </c>
      <c r="K11" s="22"/>
      <c r="L11" s="36">
        <v>4</v>
      </c>
      <c r="M11" s="150" t="s">
        <v>49</v>
      </c>
      <c r="N11" s="151"/>
      <c r="O11" s="151"/>
      <c r="P11" s="154"/>
      <c r="Q11" s="35">
        <f>SUM('Airport Dispensary (Kisumu):Usoma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SUM('Airport Dispensary (Kisumu):Usoma Health Centre'!J12)</f>
        <v>269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156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SUM('Airport Dispensary (Kisumu):Usoma Health Centre'!J13)</f>
        <v>221</v>
      </c>
      <c r="K13" s="22"/>
      <c r="L13" s="36">
        <v>6</v>
      </c>
      <c r="M13" s="150" t="s">
        <v>55</v>
      </c>
      <c r="N13" s="151"/>
      <c r="O13" s="151"/>
      <c r="P13" s="154"/>
      <c r="Q13" s="35">
        <f>SUM('Airport Dispensary (Kisumu):Usoma Health Centre'!Q13)</f>
        <v>150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SUM('Airport Dispensary (Kisumu):Usoma Health Centre'!J14)</f>
        <v>305</v>
      </c>
      <c r="K14" s="22"/>
      <c r="L14" s="36">
        <v>7</v>
      </c>
      <c r="M14" s="150" t="s">
        <v>58</v>
      </c>
      <c r="N14" s="151"/>
      <c r="O14" s="151"/>
      <c r="P14" s="154"/>
      <c r="Q14" s="35">
        <f>SUM('Airport Dispensary (Kisumu):Usoma Health Centre'!Q14)</f>
        <v>5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SUM('Airport Dispensary (Kisumu):Usoma Health Centre'!J15)</f>
        <v>370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SUM('Airport Dispensary (Kisumu):Usoma Health Centre'!Q15)</f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SUM('Airport Dispensary (Kisumu):Usoma Health Centre'!J16)</f>
        <v>368</v>
      </c>
      <c r="K16" s="22"/>
      <c r="L16" s="36">
        <v>9</v>
      </c>
      <c r="M16" s="150" t="s">
        <v>65</v>
      </c>
      <c r="N16" s="151"/>
      <c r="O16" s="151"/>
      <c r="P16" s="154"/>
      <c r="Q16" s="35">
        <f>SUM('Airport Dispensary (Kisumu):Usoma Health Centre'!Q16)</f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SUM('Airport Dispensary (Kisumu):Usoma Health Centre'!J17)</f>
        <v>1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SUM('Airport Dispensary (Kisumu):Usoma Health Centre'!Q17)</f>
        <v>4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SUM('Airport Dispensary (Kisumu):Usoma Health Centre'!J18)</f>
        <v>652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SUM('Airport Dispensary (Kisumu):Usoma Health Centre'!Q18)</f>
        <v>10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SUM('Airport Dispensary (Kisumu):Usoma Health Centre'!J19)</f>
        <v>961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SUM('Airport Dispensary (Kisumu):Usoma Health Centre'!Q19)</f>
        <v>148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SUM('Airport Dispensary (Kisumu):Usoma Health Centre'!J20)</f>
        <v>906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SUM('Airport Dispensary (Kisumu):Usoma Health Centre'!Q20)</f>
        <v>1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SUM('Airport Dispensary (Kisumu):Usoma Health Centre'!J21)</f>
        <v>2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SUM('Airport Dispensary (Kisumu):Usoma Health Centre'!Q21)</f>
        <v>149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SUM('Airport Dispensary (Kisumu):Usoma Health Centre'!J22)</f>
        <v>197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SUM('Airport Dispensary (Kisumu):Usoma Health Centre'!Q22)</f>
        <v>149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SUM('Airport Dispensary (Kisumu):Usoma Health Centre'!J23)</f>
        <v>25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SUM('Airport Dispensary (Kisumu):Usoma Health Centre'!Q23)</f>
        <v>19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SUM('Airport Dispensary (Kisumu):Usoma Health Centre'!J24)</f>
        <v>25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SUM('Airport Dispensary (Kisumu):Usoma Health Centre'!Q24)</f>
        <v>2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SUM('Airport Dispensary (Kisumu):Usoma Health Centre'!J25)</f>
        <v>1290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SUM('Airport Dispensary (Kisumu):Usoma Health Centre'!Q25)</f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SUM('Airport Dispensary (Kisumu):Usoma Health Centre'!Q26)</f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SUM('Airport Dispensary (Kisumu):Usoma Health Centre'!Q27)</f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137">
        <f>SUM('Airport Dispensary (Kisumu):Usoma Health Centre'!G28)</f>
        <v>0</v>
      </c>
      <c r="H28" s="35">
        <f>SUM('Airport Dispensary (Kisumu):Usoma Health Centre'!H28)</f>
        <v>0</v>
      </c>
      <c r="I28" s="35">
        <f>SUM('Airport Dispensary (Kisumu):Usoma Health Centre'!I28)</f>
        <v>0</v>
      </c>
      <c r="J28" s="35">
        <f>SUM('Airport Dispensary (Kisumu):Usoma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35">
        <f>SUM('Airport Dispensary (Kisumu):Usoma Health Centre'!G29)</f>
        <v>0</v>
      </c>
      <c r="H29" s="35">
        <f>SUM('Airport Dispensary (Kisumu):Usoma Health Centre'!H29)</f>
        <v>0</v>
      </c>
      <c r="I29" s="35">
        <f>SUM('Airport Dispensary (Kisumu):Usoma Health Centre'!I29)</f>
        <v>0</v>
      </c>
      <c r="J29" s="35">
        <f>SUM('Airport Dispensary (Kisumu):Usoma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SUM('Airport Dispensary (Kisumu):Usoma Health Centre'!P29)</f>
        <v>0</v>
      </c>
      <c r="Q29" s="35">
        <f>SUM('Airport Dispensary (Kisumu):Usoma Health Centre'!Q29)</f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35">
        <f>SUM('Airport Dispensary (Kisumu):Usoma Health Centre'!G30)</f>
        <v>0</v>
      </c>
      <c r="H30" s="35">
        <f>SUM('Airport Dispensary (Kisumu):Usoma Health Centre'!H30)</f>
        <v>0</v>
      </c>
      <c r="I30" s="35">
        <f>SUM('Airport Dispensary (Kisumu):Usoma Health Centre'!I30)</f>
        <v>0</v>
      </c>
      <c r="J30" s="35">
        <f>SUM('Airport Dispensary (Kisumu):Usoma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SUM('Airport Dispensary (Kisumu):Usoma Health Centre'!P30)</f>
        <v>0</v>
      </c>
      <c r="Q30" s="35">
        <f>SUM('Airport Dispensary (Kisumu):Usoma Health Centre'!Q30)</f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35">
        <f>SUM('Airport Dispensary (Kisumu):Usoma Health Centre'!G31)</f>
        <v>0</v>
      </c>
      <c r="H31" s="35">
        <f>SUM('Airport Dispensary (Kisumu):Usoma Health Centre'!H31)</f>
        <v>0</v>
      </c>
      <c r="I31" s="35">
        <f>SUM('Airport Dispensary (Kisumu):Usoma Health Centre'!I31)</f>
        <v>0</v>
      </c>
      <c r="J31" s="35">
        <f>SUM('Airport Dispensary (Kisumu):Usoma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SUM('Airport Dispensary (Kisumu):Usoma Health Centre'!P31)</f>
        <v>0</v>
      </c>
      <c r="Q31" s="35">
        <f>SUM('Airport Dispensary (Kisumu):Usoma Health Centre'!Q31)</f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35">
        <f>SUM('Airport Dispensary (Kisumu):Usoma Health Centre'!G32)</f>
        <v>0</v>
      </c>
      <c r="H32" s="35">
        <f>SUM('Airport Dispensary (Kisumu):Usoma Health Centre'!H32)</f>
        <v>0</v>
      </c>
      <c r="I32" s="35">
        <f>SUM('Airport Dispensary (Kisumu):Usoma Health Centre'!I32)</f>
        <v>0</v>
      </c>
      <c r="J32" s="35">
        <f>SUM('Airport Dispensary (Kisumu):Usoma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SUM('Airport Dispensary (Kisumu):Usoma Health Centre'!P32)</f>
        <v>1</v>
      </c>
      <c r="Q32" s="35">
        <f>SUM('Airport Dispensary (Kisumu):Usoma Health Centre'!Q32)</f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35">
        <f>SUM('Airport Dispensary (Kisumu):Usoma Health Centre'!G33)</f>
        <v>0</v>
      </c>
      <c r="H33" s="35">
        <f>SUM('Airport Dispensary (Kisumu):Usoma Health Centre'!H33)</f>
        <v>0</v>
      </c>
      <c r="I33" s="35">
        <f>SUM('Airport Dispensary (Kisumu):Usoma Health Centre'!I33)</f>
        <v>0</v>
      </c>
      <c r="J33" s="35">
        <f>SUM('Airport Dispensary (Kisumu):Usoma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SUM('Airport Dispensary (Kisumu):Usoma Health Centre'!P33)</f>
        <v>3</v>
      </c>
      <c r="Q33" s="35">
        <f>SUM('Airport Dispensary (Kisumu):Usoma Health Centre'!Q33)</f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SUM('Airport Dispensary (Kisumu):Usoma Health Centre'!P34)</f>
        <v>1</v>
      </c>
      <c r="Q34" s="35">
        <f>SUM('Airport Dispensary (Kisumu):Usoma Health Centre'!Q34)</f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SUM('Airport Dispensary (Kisumu):Usoma Health Centre'!I36)</f>
        <v>6</v>
      </c>
      <c r="J36" s="35">
        <f>SUM('Airport Dispensary (Kisumu):Usoma Health Centre'!J36)</f>
        <v>9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SUM('Airport Dispensary (Kisumu):Usoma Health Centre'!P36)</f>
        <v>2</v>
      </c>
      <c r="Q36" s="189">
        <f>SUM('Airport Dispensary (Kisumu):Usoma Health Centre'!Q36)</f>
        <v>0</v>
      </c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SUM('Airport Dispensary (Kisumu):Usoma Health Centre'!I37)</f>
        <v>37</v>
      </c>
      <c r="J37" s="35">
        <f>SUM('Airport Dispensary (Kisumu):Usoma Health Centre'!J37)</f>
        <v>30</v>
      </c>
      <c r="K37" s="22"/>
      <c r="L37" s="36">
        <v>28</v>
      </c>
      <c r="M37" s="186"/>
      <c r="N37" s="150" t="s">
        <v>115</v>
      </c>
      <c r="O37" s="154"/>
      <c r="P37" s="188">
        <f>SUM('Airport Dispensary (Kisumu):Usoma Health Centre'!P37)</f>
        <v>94</v>
      </c>
      <c r="Q37" s="189">
        <f>SUM('Airport Dispensary (Kisumu):Usoma Health Centre'!Q37)</f>
        <v>0</v>
      </c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SUM('Airport Dispensary (Kisumu):Usoma Health Centre'!I38)</f>
        <v>0</v>
      </c>
      <c r="J38" s="35">
        <f>SUM('Airport Dispensary (Kisumu):Usoma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SUM('Airport Dispensary (Kisumu):Usoma Health Centre'!P38)</f>
        <v>15</v>
      </c>
      <c r="Q38" s="189">
        <f>SUM('Airport Dispensary (Kisumu):Usoma Health Centre'!Q38)</f>
        <v>0</v>
      </c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SUM('Airport Dispensary (Kisumu):Usoma Health Centre'!I39)</f>
        <v>0</v>
      </c>
      <c r="J39" s="35">
        <f>SUM('Airport Dispensary (Kisumu):Usoma Health Centre'!J39)</f>
        <v>0</v>
      </c>
      <c r="K39" s="22"/>
      <c r="L39" s="36">
        <v>30</v>
      </c>
      <c r="M39" s="187"/>
      <c r="N39" s="150" t="s">
        <v>119</v>
      </c>
      <c r="O39" s="154"/>
      <c r="P39" s="188">
        <f>SUM('Airport Dispensary (Kisumu):Usoma Health Centre'!P39)</f>
        <v>18</v>
      </c>
      <c r="Q39" s="189">
        <f>SUM('Airport Dispensary (Kisumu):Usoma Health Centre'!Q39)</f>
        <v>0</v>
      </c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SUM('Airport Dispensary (Kisumu):Usoma Health Centre'!I40)</f>
        <v>330</v>
      </c>
      <c r="J40" s="35">
        <f>SUM('Airport Dispensary (Kisumu):Usoma Health Centre'!J40)</f>
        <v>414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SUM('Airport Dispensary (Kisumu):Usoma Health Centre'!I41)</f>
        <v>108</v>
      </c>
      <c r="J41" s="35">
        <f>SUM('Airport Dispensary (Kisumu):Usoma Health Centre'!J41)</f>
        <v>73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35">
        <f>SUM('Airport Dispensary (Kisumu):Usoma Health Centre'!D42)</f>
        <v>101</v>
      </c>
      <c r="E42" s="35">
        <f>SUM('Airport Dispensary (Kisumu):Usoma Health Centre'!E42)</f>
        <v>53</v>
      </c>
      <c r="F42" s="150" t="s">
        <v>126</v>
      </c>
      <c r="G42" s="151"/>
      <c r="H42" s="154"/>
      <c r="I42" s="35">
        <f>SUM('Airport Dispensary (Kisumu):Usoma Health Centre'!I42)</f>
        <v>0</v>
      </c>
      <c r="J42" s="35">
        <f>SUM('Airport Dispensary (Kisumu):Usoma Health Centre'!J42)</f>
        <v>2</v>
      </c>
      <c r="K42" s="22"/>
      <c r="L42" s="36">
        <v>1</v>
      </c>
      <c r="M42" s="150" t="s">
        <v>127</v>
      </c>
      <c r="N42" s="151"/>
      <c r="O42" s="154"/>
      <c r="P42" s="188">
        <f>SUM('Airport Dispensary (Kisumu):Usoma Health Centre'!P42)</f>
        <v>1</v>
      </c>
      <c r="Q42" s="189">
        <f>SUM('Airport Dispensary (Kisumu):Usoma Health Centre'!Q42)</f>
        <v>0</v>
      </c>
    </row>
    <row r="43" spans="2:17">
      <c r="B43" s="34">
        <v>8</v>
      </c>
      <c r="C43" s="128" t="s">
        <v>128</v>
      </c>
      <c r="D43" s="35">
        <f>SUM('Airport Dispensary (Kisumu):Usoma Health Centre'!D43)</f>
        <v>0</v>
      </c>
      <c r="E43" s="35">
        <f>SUM('Airport Dispensary (Kisumu):Usoma Health Centre'!E43)</f>
        <v>0</v>
      </c>
      <c r="F43" s="150" t="s">
        <v>129</v>
      </c>
      <c r="G43" s="151"/>
      <c r="H43" s="154"/>
      <c r="I43" s="35">
        <f>SUM('Airport Dispensary (Kisumu):Usoma Health Centre'!I43)</f>
        <v>0</v>
      </c>
      <c r="J43" s="35">
        <f>SUM('Airport Dispensary (Kisumu):Usoma Health Centre'!J43)</f>
        <v>0</v>
      </c>
      <c r="K43" s="22"/>
      <c r="L43" s="36">
        <v>2</v>
      </c>
      <c r="M43" s="150" t="s">
        <v>130</v>
      </c>
      <c r="N43" s="151"/>
      <c r="O43" s="154"/>
      <c r="P43" s="188">
        <f>SUM('Airport Dispensary (Kisumu):Usoma Health Centre'!P43)</f>
        <v>2</v>
      </c>
      <c r="Q43" s="189">
        <f>SUM('Airport Dispensary (Kisumu):Usoma Health Centre'!Q43)</f>
        <v>0</v>
      </c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SUM('Airport Dispensary (Kisumu):Usoma Health Centre'!I44)</f>
        <v>637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SUM('Airport Dispensary (Kisumu):Usoma Health Centre'!I45)</f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SUM('Airport Dispensary (Kisumu):Usoma Health Centre'!I46)</f>
        <v>8</v>
      </c>
      <c r="J46" s="35">
        <f>SUM('Airport Dispensary (Kisumu):Usoma Health Centre'!J46)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1228</v>
      </c>
      <c r="J47" s="51">
        <f>SUM(J36:J43,J46,E42:E43)</f>
        <v>581</v>
      </c>
      <c r="K47" s="22"/>
      <c r="L47" s="36">
        <v>1</v>
      </c>
      <c r="M47" s="191" t="s">
        <v>140</v>
      </c>
      <c r="N47" s="36" t="s">
        <v>141</v>
      </c>
      <c r="O47" s="35">
        <f>SUM('Airport Dispensary (Kisumu):Usoma Health Centre'!O47)</f>
        <v>0</v>
      </c>
      <c r="P47" s="35">
        <f>SUM('Airport Dispensary (Kisumu):Usoma Health Centre'!P47)</f>
        <v>0</v>
      </c>
      <c r="Q47" s="52">
        <f>IF(ISBLANK(O47),"",SUM(O47:P47))</f>
        <v>0</v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SUM('Airport Dispensary (Kisumu):Usoma Health Centre'!I48)</f>
        <v>0</v>
      </c>
      <c r="J48" s="35">
        <f>SUM('Airport Dispensary (Kisumu):Usoma Health Centre'!J48)</f>
        <v>0</v>
      </c>
      <c r="K48" s="22"/>
      <c r="L48" s="36">
        <v>2</v>
      </c>
      <c r="M48" s="192"/>
      <c r="N48" s="36" t="s">
        <v>143</v>
      </c>
      <c r="O48" s="35">
        <f>SUM('Airport Dispensary (Kisumu):Usoma Health Centre'!O48)</f>
        <v>0</v>
      </c>
      <c r="P48" s="35">
        <f>SUM('Airport Dispensary (Kisumu):Usoma Health Centre'!P48)</f>
        <v>0</v>
      </c>
      <c r="Q48" s="52">
        <f t="shared" ref="Q48:Q68" si="1">IF(ISBLANK(O48),"",SUM(O48:P48))</f>
        <v>0</v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SUM('Airport Dispensary (Kisumu):Usoma Health Centre'!I49)</f>
        <v>77</v>
      </c>
      <c r="J49" s="35">
        <f>SUM('Airport Dispensary (Kisumu):Usoma Health Centre'!J49)</f>
        <v>43</v>
      </c>
      <c r="K49" s="22"/>
      <c r="L49" s="36">
        <v>3</v>
      </c>
      <c r="M49" s="192"/>
      <c r="N49" s="36" t="s">
        <v>145</v>
      </c>
      <c r="O49" s="35">
        <f>SUM('Airport Dispensary (Kisumu):Usoma Health Centre'!O49)</f>
        <v>0</v>
      </c>
      <c r="P49" s="35">
        <f>SUM('Airport Dispensary (Kisumu):Usoma Health Centre'!P49)</f>
        <v>0</v>
      </c>
      <c r="Q49" s="52">
        <f t="shared" si="1"/>
        <v>0</v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SUM('Airport Dispensary (Kisumu):Usoma Health Centre'!I50)</f>
        <v>299</v>
      </c>
      <c r="J50" s="35">
        <f>SUM('Airport Dispensary (Kisumu):Usoma Health Centre'!J50)</f>
        <v>227</v>
      </c>
      <c r="K50" s="22"/>
      <c r="L50" s="36">
        <v>4</v>
      </c>
      <c r="M50" s="192"/>
      <c r="N50" s="36" t="s">
        <v>147</v>
      </c>
      <c r="O50" s="35">
        <f>SUM('Airport Dispensary (Kisumu):Usoma Health Centre'!O50)</f>
        <v>0</v>
      </c>
      <c r="P50" s="35">
        <f>SUM('Airport Dispensary (Kisumu):Usoma Health Centre'!P50)</f>
        <v>0</v>
      </c>
      <c r="Q50" s="52">
        <f t="shared" si="1"/>
        <v>0</v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SUM('Airport Dispensary (Kisumu):Usoma Health Centre'!I51)</f>
        <v>1</v>
      </c>
      <c r="J51" s="49"/>
      <c r="K51" s="22"/>
      <c r="L51" s="36">
        <v>5</v>
      </c>
      <c r="M51" s="192"/>
      <c r="N51" s="36" t="s">
        <v>149</v>
      </c>
      <c r="O51" s="35">
        <f>SUM('Airport Dispensary (Kisumu):Usoma Health Centre'!O51)</f>
        <v>0</v>
      </c>
      <c r="P51" s="35">
        <f>SUM('Airport Dispensary (Kisumu):Usoma Health Centre'!P51)</f>
        <v>0</v>
      </c>
      <c r="Q51" s="52">
        <f t="shared" si="1"/>
        <v>0</v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SUM('Airport Dispensary (Kisumu):Usoma Health Centre'!I52)</f>
        <v>116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SUM('Airport Dispensary (Kisumu):Usoma Health Centre'!O53)</f>
        <v>0</v>
      </c>
      <c r="P53" s="35">
        <f>SUM('Airport Dispensary (Kisumu):Usoma Health Centre'!P53)</f>
        <v>0</v>
      </c>
      <c r="Q53" s="52">
        <f t="shared" si="1"/>
        <v>0</v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SUM('Airport Dispensary (Kisumu):Usoma Health Centre'!O54)</f>
        <v>0</v>
      </c>
      <c r="P54" s="35">
        <f>SUM('Airport Dispensary (Kisumu):Usoma Health Centre'!P54)</f>
        <v>0</v>
      </c>
      <c r="Q54" s="52">
        <f t="shared" si="1"/>
        <v>0</v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35">
        <f>SUM('Airport Dispensary (Kisumu):Usoma Health Centre'!H55)</f>
        <v>54</v>
      </c>
      <c r="I55" s="35">
        <f>SUM('Airport Dispensary (Kisumu):Usoma Health Centre'!I55)</f>
        <v>266</v>
      </c>
      <c r="J55" s="35">
        <f>SUM('Airport Dispensary (Kisumu):Usoma Health Centre'!J55)</f>
        <v>26</v>
      </c>
      <c r="K55" s="22"/>
      <c r="L55" s="36">
        <v>9</v>
      </c>
      <c r="M55" s="192"/>
      <c r="N55" s="36" t="s">
        <v>145</v>
      </c>
      <c r="O55" s="35">
        <f>SUM('Airport Dispensary (Kisumu):Usoma Health Centre'!O55)</f>
        <v>0</v>
      </c>
      <c r="P55" s="35">
        <f>SUM('Airport Dispensary (Kisumu):Usoma Health Centre'!P55)</f>
        <v>0</v>
      </c>
      <c r="Q55" s="52">
        <f t="shared" si="1"/>
        <v>0</v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SUM('Airport Dispensary (Kisumu):Usoma Health Centre'!I56)</f>
        <v>0</v>
      </c>
      <c r="J56" s="35">
        <f>SUM('Airport Dispensary (Kisumu):Usoma Health Centre'!J56)</f>
        <v>0</v>
      </c>
      <c r="K56" s="22"/>
      <c r="L56" s="36">
        <v>10</v>
      </c>
      <c r="M56" s="192"/>
      <c r="N56" s="36" t="s">
        <v>147</v>
      </c>
      <c r="O56" s="35">
        <f>SUM('Airport Dispensary (Kisumu):Usoma Health Centre'!O56)</f>
        <v>0</v>
      </c>
      <c r="P56" s="35">
        <f>SUM('Airport Dispensary (Kisumu):Usoma Health Centre'!P56)</f>
        <v>0</v>
      </c>
      <c r="Q56" s="52">
        <f t="shared" si="1"/>
        <v>0</v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35">
        <f>SUM('Airport Dispensary (Kisumu):Usoma Health Centre'!H57)</f>
        <v>0</v>
      </c>
      <c r="I57" s="35">
        <f>SUM('Airport Dispensary (Kisumu):Usoma Health Centre'!I57)</f>
        <v>0</v>
      </c>
      <c r="J57" s="35">
        <f>SUM('Airport Dispensary (Kisumu):Usoma Health Centre'!J57)</f>
        <v>0</v>
      </c>
      <c r="K57" s="22"/>
      <c r="L57" s="36">
        <v>11</v>
      </c>
      <c r="M57" s="192"/>
      <c r="N57" s="36" t="s">
        <v>149</v>
      </c>
      <c r="O57" s="35">
        <f>SUM('Airport Dispensary (Kisumu):Usoma Health Centre'!O57)</f>
        <v>0</v>
      </c>
      <c r="P57" s="35">
        <f>SUM('Airport Dispensary (Kisumu):Usoma Health Centre'!P57)</f>
        <v>0</v>
      </c>
      <c r="Q57" s="52">
        <f t="shared" si="1"/>
        <v>0</v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35">
        <f>SUM('Airport Dispensary (Kisumu):Usoma Health Centre'!H58)</f>
        <v>0</v>
      </c>
      <c r="I58" s="35">
        <f>SUM('Airport Dispensary (Kisumu):Usoma Health Centre'!I58)</f>
        <v>2</v>
      </c>
      <c r="J58" s="35">
        <f>SUM('Airport Dispensary (Kisumu):Usoma Health Centre'!J58)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35">
        <f>SUM('Airport Dispensary (Kisumu):Usoma Health Centre'!H59)</f>
        <v>0</v>
      </c>
      <c r="I59" s="35">
        <f>SUM('Airport Dispensary (Kisumu):Usoma Health Centre'!I59)</f>
        <v>0</v>
      </c>
      <c r="J59" s="35">
        <f>SUM('Airport Dispensary (Kisumu):Usoma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SUM('Airport Dispensary (Kisumu):Usoma Health Centre'!O59)</f>
        <v>0</v>
      </c>
      <c r="P59" s="35">
        <f>SUM('Airport Dispensary (Kisumu):Usoma Health Centre'!P59)</f>
        <v>0</v>
      </c>
      <c r="Q59" s="52">
        <f t="shared" si="1"/>
        <v>0</v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35">
        <f>SUM('Airport Dispensary (Kisumu):Usoma Health Centre'!H60)</f>
        <v>0</v>
      </c>
      <c r="I60" s="35">
        <f>SUM('Airport Dispensary (Kisumu):Usoma Health Centre'!I60)</f>
        <v>0</v>
      </c>
      <c r="J60" s="35">
        <f>SUM('Airport Dispensary (Kisumu):Usoma Health Centre'!J60)</f>
        <v>0</v>
      </c>
      <c r="K60" s="22"/>
      <c r="L60" s="36">
        <v>14</v>
      </c>
      <c r="M60" s="192"/>
      <c r="N60" s="36" t="s">
        <v>143</v>
      </c>
      <c r="O60" s="35">
        <f>SUM('Airport Dispensary (Kisumu):Usoma Health Centre'!O60)</f>
        <v>0</v>
      </c>
      <c r="P60" s="35">
        <f>SUM('Airport Dispensary (Kisumu):Usoma Health Centre'!P60)</f>
        <v>0</v>
      </c>
      <c r="Q60" s="52">
        <f t="shared" si="1"/>
        <v>0</v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35">
        <f>SUM('Airport Dispensary (Kisumu):Usoma Health Centre'!H61)</f>
        <v>0</v>
      </c>
      <c r="I61" s="35">
        <f>SUM('Airport Dispensary (Kisumu):Usoma Health Centre'!I61)</f>
        <v>1</v>
      </c>
      <c r="J61" s="35">
        <f>SUM('Airport Dispensary (Kisumu):Usoma Health Centre'!J61)</f>
        <v>0</v>
      </c>
      <c r="K61" s="22"/>
      <c r="L61" s="36">
        <v>15</v>
      </c>
      <c r="M61" s="192"/>
      <c r="N61" s="36" t="s">
        <v>145</v>
      </c>
      <c r="O61" s="35">
        <f>SUM('Airport Dispensary (Kisumu):Usoma Health Centre'!O61)</f>
        <v>0</v>
      </c>
      <c r="P61" s="35">
        <f>SUM('Airport Dispensary (Kisumu):Usoma Health Centre'!P61)</f>
        <v>0</v>
      </c>
      <c r="Q61" s="52">
        <f t="shared" si="1"/>
        <v>0</v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35">
        <f>SUM('Airport Dispensary (Kisumu):Usoma Health Centre'!H62)</f>
        <v>0</v>
      </c>
      <c r="I62" s="35">
        <f>SUM('Airport Dispensary (Kisumu):Usoma Health Centre'!I62)</f>
        <v>0</v>
      </c>
      <c r="J62" s="35">
        <f>SUM('Airport Dispensary (Kisumu):Usoma Health Centre'!J62)</f>
        <v>0</v>
      </c>
      <c r="K62" s="22"/>
      <c r="L62" s="36">
        <v>16</v>
      </c>
      <c r="M62" s="192"/>
      <c r="N62" s="36" t="s">
        <v>147</v>
      </c>
      <c r="O62" s="35">
        <f>SUM('Airport Dispensary (Kisumu):Usoma Health Centre'!O62)</f>
        <v>0</v>
      </c>
      <c r="P62" s="35">
        <f>SUM('Airport Dispensary (Kisumu):Usoma Health Centre'!P62)</f>
        <v>0</v>
      </c>
      <c r="Q62" s="52">
        <f t="shared" si="1"/>
        <v>0</v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35">
        <f>SUM('Airport Dispensary (Kisumu):Usoma Health Centre'!H63)</f>
        <v>0</v>
      </c>
      <c r="I63" s="35">
        <f>SUM('Airport Dispensary (Kisumu):Usoma Health Centre'!I63)</f>
        <v>0</v>
      </c>
      <c r="J63" s="35">
        <f>SUM('Airport Dispensary (Kisumu):Usoma Health Centre'!J63)</f>
        <v>0</v>
      </c>
      <c r="K63" s="22"/>
      <c r="L63" s="36">
        <v>17</v>
      </c>
      <c r="M63" s="192"/>
      <c r="N63" s="36" t="s">
        <v>149</v>
      </c>
      <c r="O63" s="35">
        <f>SUM('Airport Dispensary (Kisumu):Usoma Health Centre'!O63)</f>
        <v>0</v>
      </c>
      <c r="P63" s="35">
        <f>SUM('Airport Dispensary (Kisumu):Usoma Health Centre'!P63)</f>
        <v>0</v>
      </c>
      <c r="Q63" s="52">
        <f t="shared" si="1"/>
        <v>0</v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35">
        <f>SUM('Airport Dispensary (Kisumu):Usoma Health Centre'!H64)</f>
        <v>11</v>
      </c>
      <c r="I64" s="35">
        <f>SUM('Airport Dispensary (Kisumu):Usoma Health Centre'!I64)</f>
        <v>15</v>
      </c>
      <c r="J64" s="35">
        <f>SUM('Airport Dispensary (Kisumu):Usoma Health Centre'!J64)</f>
        <v>3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SUM('Airport Dispensary (Kisumu):Usoma Health Centre'!O65)</f>
        <v>0</v>
      </c>
      <c r="P65" s="35">
        <f>SUM('Airport Dispensary (Kisumu):Usoma Health Centre'!P65)</f>
        <v>0</v>
      </c>
      <c r="Q65" s="52">
        <f t="shared" si="1"/>
        <v>0</v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SUM('Airport Dispensary (Kisumu):Usoma Health Centre'!O66)</f>
        <v>0</v>
      </c>
      <c r="P66" s="35">
        <f>SUM('Airport Dispensary (Kisumu):Usoma Health Centre'!P66)</f>
        <v>0</v>
      </c>
      <c r="Q66" s="52">
        <f t="shared" si="1"/>
        <v>0</v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SUM('Airport Dispensary (Kisumu):Usoma Health Centre'!J67)</f>
        <v>171</v>
      </c>
      <c r="K67" s="22"/>
      <c r="L67" s="36">
        <v>21</v>
      </c>
      <c r="M67" s="192"/>
      <c r="N67" s="36" t="s">
        <v>172</v>
      </c>
      <c r="O67" s="35">
        <f>SUM('Airport Dispensary (Kisumu):Usoma Health Centre'!O67)</f>
        <v>0</v>
      </c>
      <c r="P67" s="35">
        <f>SUM('Airport Dispensary (Kisumu):Usoma Health Centre'!P67)</f>
        <v>0</v>
      </c>
      <c r="Q67" s="52">
        <f t="shared" si="1"/>
        <v>0</v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SUM('Airport Dispensary (Kisumu):Usoma Health Centre'!J68)</f>
        <v>161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SUM('Airport Dispensary (Kisumu):Usoma Health Centre'!J69)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SUM('Airport Dispensary (Kisumu):Usoma Health Centre'!J70)</f>
        <v>17</v>
      </c>
      <c r="K70" s="22"/>
      <c r="L70" s="36">
        <v>23</v>
      </c>
      <c r="M70" s="191" t="s">
        <v>140</v>
      </c>
      <c r="N70" s="36" t="s">
        <v>179</v>
      </c>
      <c r="O70" s="35">
        <f>SUM('Airport Dispensary (Kisumu):Usoma Health Centre'!O70)</f>
        <v>0</v>
      </c>
      <c r="P70" s="35">
        <f>SUM('Airport Dispensary (Kisumu):Usoma Health Centre'!P70)</f>
        <v>0</v>
      </c>
      <c r="Q70" s="52">
        <f t="shared" ref="Q70:Q91" si="2">IF(ISBLANK(O70),"",SUM(O70:P70))</f>
        <v>0</v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SUM('Airport Dispensary (Kisumu):Usoma Health Centre'!J71)</f>
        <v>61</v>
      </c>
      <c r="K71" s="22"/>
      <c r="L71" s="36">
        <v>24</v>
      </c>
      <c r="M71" s="192"/>
      <c r="N71" s="36" t="s">
        <v>181</v>
      </c>
      <c r="O71" s="35">
        <f>SUM('Airport Dispensary (Kisumu):Usoma Health Centre'!O71)</f>
        <v>0</v>
      </c>
      <c r="P71" s="35">
        <f>SUM('Airport Dispensary (Kisumu):Usoma Health Centre'!P71)</f>
        <v>0</v>
      </c>
      <c r="Q71" s="52">
        <f t="shared" si="2"/>
        <v>0</v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SUM('Airport Dispensary (Kisumu):Usoma Health Centre'!J72)</f>
        <v>0</v>
      </c>
      <c r="K72" s="22"/>
      <c r="L72" s="36">
        <v>25</v>
      </c>
      <c r="M72" s="192"/>
      <c r="N72" s="36" t="s">
        <v>184</v>
      </c>
      <c r="O72" s="35">
        <f>SUM('Airport Dispensary (Kisumu):Usoma Health Centre'!O72)</f>
        <v>0</v>
      </c>
      <c r="P72" s="35">
        <f>SUM('Airport Dispensary (Kisumu):Usoma Health Centre'!P72)</f>
        <v>0</v>
      </c>
      <c r="Q72" s="52">
        <f t="shared" si="2"/>
        <v>0</v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SUM('Airport Dispensary (Kisumu):Usoma Health Centre'!J73)</f>
        <v>56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SUM('Airport Dispensary (Kisumu):Usoma Health Centre'!J74)</f>
        <v>22</v>
      </c>
      <c r="K74" s="22"/>
      <c r="L74" s="36">
        <v>27</v>
      </c>
      <c r="M74" s="191" t="s">
        <v>151</v>
      </c>
      <c r="N74" s="36" t="s">
        <v>179</v>
      </c>
      <c r="O74" s="35">
        <f>SUM('Airport Dispensary (Kisumu):Usoma Health Centre'!O74)</f>
        <v>0</v>
      </c>
      <c r="P74" s="35">
        <f>SUM('Airport Dispensary (Kisumu):Usoma Health Centre'!P74)</f>
        <v>0</v>
      </c>
      <c r="Q74" s="52">
        <f t="shared" si="2"/>
        <v>0</v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SUM('Airport Dispensary (Kisumu):Usoma Health Centre'!J75)</f>
        <v>59</v>
      </c>
      <c r="K75" s="22"/>
      <c r="L75" s="36">
        <v>28</v>
      </c>
      <c r="M75" s="192"/>
      <c r="N75" s="36" t="s">
        <v>181</v>
      </c>
      <c r="O75" s="35">
        <f>SUM('Airport Dispensary (Kisumu):Usoma Health Centre'!O75)</f>
        <v>0</v>
      </c>
      <c r="P75" s="35">
        <f>SUM('Airport Dispensary (Kisumu):Usoma Health Centre'!P75)</f>
        <v>0</v>
      </c>
      <c r="Q75" s="52">
        <f t="shared" si="2"/>
        <v>0</v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SUM('Airport Dispensary (Kisumu):Usoma Health Centre'!J76)</f>
        <v>12</v>
      </c>
      <c r="K76" s="22"/>
      <c r="L76" s="36">
        <v>29</v>
      </c>
      <c r="M76" s="192"/>
      <c r="N76" s="36" t="s">
        <v>184</v>
      </c>
      <c r="O76" s="35">
        <f>SUM('Airport Dispensary (Kisumu):Usoma Health Centre'!O76)</f>
        <v>0</v>
      </c>
      <c r="P76" s="35">
        <f>SUM('Airport Dispensary (Kisumu):Usoma Health Centre'!P76)</f>
        <v>0</v>
      </c>
      <c r="Q76" s="52">
        <f t="shared" si="2"/>
        <v>0</v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SUM('Airport Dispensary (Kisumu):Usoma Health Centre'!J77)</f>
        <v>2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SUM('Airport Dispensary (Kisumu):Usoma Health Centre'!J78)</f>
        <v>38</v>
      </c>
      <c r="K78" s="22"/>
      <c r="L78" s="36">
        <v>31</v>
      </c>
      <c r="M78" s="191" t="s">
        <v>161</v>
      </c>
      <c r="N78" s="36" t="s">
        <v>179</v>
      </c>
      <c r="O78" s="35">
        <f>SUM('Airport Dispensary (Kisumu):Usoma Health Centre'!O78)</f>
        <v>0</v>
      </c>
      <c r="P78" s="35">
        <f>SUM('Airport Dispensary (Kisumu):Usoma Health Centre'!P78)</f>
        <v>0</v>
      </c>
      <c r="Q78" s="52">
        <f t="shared" si="2"/>
        <v>0</v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SUM('Airport Dispensary (Kisumu):Usoma Health Centre'!J79)</f>
        <v>0</v>
      </c>
      <c r="K79" s="22"/>
      <c r="L79" s="36">
        <v>32</v>
      </c>
      <c r="M79" s="192"/>
      <c r="N79" s="36" t="s">
        <v>181</v>
      </c>
      <c r="O79" s="35">
        <f>SUM('Airport Dispensary (Kisumu):Usoma Health Centre'!O79)</f>
        <v>0</v>
      </c>
      <c r="P79" s="35">
        <f>SUM('Airport Dispensary (Kisumu):Usoma Health Centre'!P79)</f>
        <v>0</v>
      </c>
      <c r="Q79" s="52">
        <f t="shared" si="2"/>
        <v>0</v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SUM('Airport Dispensary (Kisumu):Usoma Health Centre'!J80)</f>
        <v>36</v>
      </c>
      <c r="K80" s="22"/>
      <c r="L80" s="36">
        <v>33</v>
      </c>
      <c r="M80" s="192"/>
      <c r="N80" s="36" t="s">
        <v>184</v>
      </c>
      <c r="O80" s="35">
        <f>SUM('Airport Dispensary (Kisumu):Usoma Health Centre'!O80)</f>
        <v>0</v>
      </c>
      <c r="P80" s="35">
        <f>SUM('Airport Dispensary (Kisumu):Usoma Health Centre'!P80)</f>
        <v>0</v>
      </c>
      <c r="Q80" s="52">
        <f t="shared" si="2"/>
        <v>0</v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SUM('Airport Dispensary (Kisumu):Usoma Health Centre'!J83)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SUM('Airport Dispensary (Kisumu):Usoma Health Centre'!O83)</f>
        <v>0</v>
      </c>
      <c r="P83" s="35">
        <f>SUM('Airport Dispensary (Kisumu):Usoma Health Centre'!P83)</f>
        <v>0</v>
      </c>
      <c r="Q83" s="52">
        <f t="shared" si="2"/>
        <v>0</v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SUM('Airport Dispensary (Kisumu):Usoma Health Centre'!J84)</f>
        <v>0</v>
      </c>
      <c r="K84" s="22"/>
      <c r="L84" s="36">
        <v>36</v>
      </c>
      <c r="M84" s="192"/>
      <c r="N84" s="36" t="s">
        <v>196</v>
      </c>
      <c r="O84" s="35">
        <f>SUM('Airport Dispensary (Kisumu):Usoma Health Centre'!O84)</f>
        <v>0</v>
      </c>
      <c r="P84" s="35">
        <f>SUM('Airport Dispensary (Kisumu):Usoma Health Centre'!P84)</f>
        <v>0</v>
      </c>
      <c r="Q84" s="52">
        <f t="shared" si="2"/>
        <v>0</v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SUM('Airport Dispensary (Kisumu):Usoma Health Centre'!J85)</f>
        <v>0</v>
      </c>
      <c r="K85" s="22"/>
      <c r="L85" s="36">
        <v>37</v>
      </c>
      <c r="M85" s="192"/>
      <c r="N85" s="36" t="s">
        <v>198</v>
      </c>
      <c r="O85" s="35">
        <f>SUM('Airport Dispensary (Kisumu):Usoma Health Centre'!O85)</f>
        <v>0</v>
      </c>
      <c r="P85" s="35">
        <f>SUM('Airport Dispensary (Kisumu):Usoma Health Centre'!P85)</f>
        <v>0</v>
      </c>
      <c r="Q85" s="52">
        <f t="shared" si="2"/>
        <v>0</v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SUM('Airport Dispensary (Kisumu):Usoma Health Centre'!J86)</f>
        <v>0</v>
      </c>
      <c r="K86" s="22"/>
      <c r="L86" s="36">
        <v>38</v>
      </c>
      <c r="M86" s="192"/>
      <c r="N86" s="36" t="s">
        <v>200</v>
      </c>
      <c r="O86" s="35">
        <f>SUM('Airport Dispensary (Kisumu):Usoma Health Centre'!O86)</f>
        <v>0</v>
      </c>
      <c r="P86" s="35">
        <f>SUM('Airport Dispensary (Kisumu):Usoma Health Centre'!P86)</f>
        <v>0</v>
      </c>
      <c r="Q86" s="52">
        <f t="shared" si="2"/>
        <v>0</v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SUM('Airport Dispensary (Kisumu):Usoma Health Centre'!J87)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SUM('Airport Dispensary (Kisumu):Usoma Health Centre'!O88)</f>
        <v>0</v>
      </c>
      <c r="P88" s="35">
        <f>SUM('Airport Dispensary (Kisumu):Usoma Health Centre'!P88)</f>
        <v>0</v>
      </c>
      <c r="Q88" s="52">
        <f t="shared" si="2"/>
        <v>0</v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SUM('Airport Dispensary (Kisumu):Usoma Health Centre'!O89)</f>
        <v>0</v>
      </c>
      <c r="P89" s="35">
        <f>SUM('Airport Dispensary (Kisumu):Usoma Health Centre'!P89)</f>
        <v>0</v>
      </c>
      <c r="Q89" s="52">
        <f t="shared" si="2"/>
        <v>0</v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SUM('Airport Dispensary (Kisumu):Usoma Health Centre'!J90)</f>
        <v>18</v>
      </c>
      <c r="K90" s="22"/>
      <c r="L90" s="36">
        <v>42</v>
      </c>
      <c r="M90" s="36" t="s">
        <v>207</v>
      </c>
      <c r="N90" s="36" t="s">
        <v>208</v>
      </c>
      <c r="O90" s="35">
        <f>SUM('Airport Dispensary (Kisumu):Usoma Health Centre'!O90)</f>
        <v>0</v>
      </c>
      <c r="P90" s="35">
        <f>SUM('Airport Dispensary (Kisumu):Usoma Health Centre'!P90)</f>
        <v>0</v>
      </c>
      <c r="Q90" s="52">
        <f t="shared" si="2"/>
        <v>0</v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SUM('Airport Dispensary (Kisumu):Usoma Health Centre'!J91)</f>
        <v>7</v>
      </c>
      <c r="K91" s="22"/>
      <c r="L91" s="36">
        <v>43</v>
      </c>
      <c r="M91" s="36" t="s">
        <v>210</v>
      </c>
      <c r="N91" s="36" t="s">
        <v>211</v>
      </c>
      <c r="O91" s="35">
        <f>SUM('Airport Dispensary (Kisumu):Usoma Health Centre'!O91)</f>
        <v>0</v>
      </c>
      <c r="P91" s="35">
        <f>SUM('Airport Dispensary (Kisumu):Usoma Health Centre'!P91)</f>
        <v>0</v>
      </c>
      <c r="Q91" s="52">
        <f t="shared" si="2"/>
        <v>0</v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SUM('Airport Dispensary (Kisumu):Usoma Health Centre'!J92)</f>
        <v>4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SUM('Airport Dispensary (Kisumu):Usoma Health Centre'!J93)</f>
        <v>5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SUM('Airport Dispensary (Kisumu):Usoma Health Centre'!J94)</f>
        <v>3</v>
      </c>
      <c r="K94" s="22"/>
      <c r="L94" s="36">
        <v>1</v>
      </c>
      <c r="M94" s="223" t="s">
        <v>219</v>
      </c>
      <c r="N94" s="36" t="s">
        <v>220</v>
      </c>
      <c r="O94" s="35">
        <f>SUM('Airport Dispensary (Kisumu):Usoma Health Centre'!O94)</f>
        <v>0</v>
      </c>
      <c r="P94" s="35">
        <f>SUM('Airport Dispensary (Kisumu):Usoma Health Centre'!P94)</f>
        <v>0</v>
      </c>
      <c r="Q94" s="35">
        <f>SUM('Airport Dispensary (Kisumu):Usoma Health Centre'!Q94)</f>
        <v>0</v>
      </c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SUM('Airport Dispensary (Kisumu):Usoma Health Centre'!J95)</f>
        <v>591</v>
      </c>
      <c r="K95" s="22"/>
      <c r="L95" s="36">
        <v>2</v>
      </c>
      <c r="M95" s="224"/>
      <c r="N95" s="36" t="s">
        <v>222</v>
      </c>
      <c r="O95" s="35">
        <f>SUM('Airport Dispensary (Kisumu):Usoma Health Centre'!O95)</f>
        <v>0</v>
      </c>
      <c r="P95" s="35">
        <f>SUM('Airport Dispensary (Kisumu):Usoma Health Centre'!P95)</f>
        <v>0</v>
      </c>
      <c r="Q95" s="35">
        <f>SUM('Airport Dispensary (Kisumu):Usoma Health Centre'!Q95)</f>
        <v>0</v>
      </c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SUM('Airport Dispensary (Kisumu):Usoma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SUM('Airport Dispensary (Kisumu):Usoma Health Centre'!O96)</f>
        <v>0</v>
      </c>
      <c r="P96" s="35">
        <f>SUM('Airport Dispensary (Kisumu):Usoma Health Centre'!P96)</f>
        <v>0</v>
      </c>
      <c r="Q96" s="35">
        <f>SUM('Airport Dispensary (Kisumu):Usoma Health Centre'!Q96)</f>
        <v>0</v>
      </c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SUM('Airport Dispensary (Kisumu):Usoma Health Centre'!J97)</f>
        <v>22</v>
      </c>
      <c r="K97" s="22"/>
      <c r="L97" s="36">
        <v>4</v>
      </c>
      <c r="M97" s="224"/>
      <c r="N97" s="36" t="s">
        <v>222</v>
      </c>
      <c r="O97" s="35">
        <f>SUM('Airport Dispensary (Kisumu):Usoma Health Centre'!O97)</f>
        <v>0</v>
      </c>
      <c r="P97" s="35">
        <f>SUM('Airport Dispensary (Kisumu):Usoma Health Centre'!P97)</f>
        <v>0</v>
      </c>
      <c r="Q97" s="35">
        <f>SUM('Airport Dispensary (Kisumu):Usoma Health Centre'!Q97)</f>
        <v>0</v>
      </c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SUM('Airport Dispensary (Kisumu):Usoma Health Centre'!J98)</f>
        <v>3</v>
      </c>
      <c r="K98" s="22"/>
      <c r="L98" s="36">
        <v>5</v>
      </c>
      <c r="M98" s="150" t="s">
        <v>227</v>
      </c>
      <c r="N98" s="154"/>
      <c r="O98" s="35">
        <f>SUM('Airport Dispensary (Kisumu):Usoma Health Centre'!O98)</f>
        <v>0</v>
      </c>
      <c r="P98" s="35">
        <f>SUM('Airport Dispensary (Kisumu):Usoma Health Centre'!P98)</f>
        <v>0</v>
      </c>
      <c r="Q98" s="35">
        <f>SUM('Airport Dispensary (Kisumu):Usoma Health Centre'!Q98)</f>
        <v>0</v>
      </c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SUM('Airport Dispensary (Kisumu):Usoma Health Centre'!J99)</f>
        <v>0</v>
      </c>
      <c r="K99" s="22"/>
      <c r="L99" s="36">
        <v>6</v>
      </c>
      <c r="M99" s="150" t="s">
        <v>229</v>
      </c>
      <c r="N99" s="154"/>
      <c r="O99" s="35">
        <f>SUM('Airport Dispensary (Kisumu):Usoma Health Centre'!O99)</f>
        <v>0</v>
      </c>
      <c r="P99" s="35">
        <f>SUM('Airport Dispensary (Kisumu):Usoma Health Centre'!P99)</f>
        <v>0</v>
      </c>
      <c r="Q99" s="35">
        <f>SUM('Airport Dispensary (Kisumu):Usoma Health Centre'!Q99)</f>
        <v>0</v>
      </c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SUM('Airport Dispensary (Kisumu):Usoma Health Centre'!O100)</f>
        <v>0</v>
      </c>
      <c r="P100" s="35">
        <f>SUM('Airport Dispensary (Kisumu):Usoma Health Centre'!P100)</f>
        <v>0</v>
      </c>
      <c r="Q100" s="35">
        <f>SUM('Airport Dispensary (Kisumu):Usoma Health Centre'!Q100)</f>
        <v>0</v>
      </c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SUM('Airport Dispensary (Kisumu):Usoma Health Centre'!P101)</f>
        <v>0</v>
      </c>
      <c r="Q101" s="35">
        <f>SUM('Airport Dispensary (Kisumu):Usoma Health Centre'!Q101)</f>
        <v>0</v>
      </c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SUM('Airport Dispensary (Kisumu):Usoma Health Centre'!P102)</f>
        <v>0</v>
      </c>
      <c r="Q102" s="35">
        <f>SUM('Airport Dispensary (Kisumu):Usoma Health Centre'!Q102)</f>
        <v>0</v>
      </c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SUM('Airport Dispensary (Kisumu):Usoma Health Centre'!P103)</f>
        <v>0</v>
      </c>
      <c r="Q103" s="35">
        <f>SUM('Airport Dispensary (Kisumu):Usoma Health Centre'!Q103)</f>
        <v>0</v>
      </c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SUM('Airport Dispensary (Kisumu):Usoma Health Centre'!P104)</f>
        <v>0</v>
      </c>
      <c r="Q104" s="35">
        <f>SUM('Airport Dispensary (Kisumu):Usoma Health Centre'!Q104)</f>
        <v>0</v>
      </c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SUM('Airport Dispensary (Kisumu):Usoma Health Centre'!O105)</f>
        <v>0</v>
      </c>
      <c r="P105" s="35">
        <f>SUM('Airport Dispensary (Kisumu):Usoma Health Centre'!P105)</f>
        <v>0</v>
      </c>
      <c r="Q105" s="35">
        <f>SUM('Airport Dispensary (Kisumu):Usoma Health Centre'!Q105)</f>
        <v>0</v>
      </c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SUM('Airport Dispensary (Kisumu):Usoma Health Centre'!O106)</f>
        <v>0</v>
      </c>
      <c r="P106" s="35">
        <f>SUM('Airport Dispensary (Kisumu):Usoma Health Centre'!P106)</f>
        <v>0</v>
      </c>
      <c r="Q106" s="35">
        <f>SUM('Airport Dispensary (Kisumu):Usoma Health Centre'!Q106)</f>
        <v>0</v>
      </c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SUM('Airport Dispensary (Kisumu):Usoma Health Centre'!Q108)</f>
        <v>0</v>
      </c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SUM('Airport Dispensary (Kisumu):Usoma Health Centre'!Q109)</f>
        <v>0</v>
      </c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SUM('Airport Dispensary (Kisumu):Usoma Health Centre'!Q110)</f>
        <v>0</v>
      </c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SUM('Airport Dispensary (Kisumu):Usoma Health Centre'!Q111)</f>
        <v>0</v>
      </c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SUM('Airport Dispensary (Kisumu):Usoma Health Centre'!Q112)</f>
        <v>0</v>
      </c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35">
        <f>SUM('Airport Dispensary (Kisumu):Usoma Health Centre'!D117)</f>
        <v>246</v>
      </c>
      <c r="E117" s="80">
        <f>SUM(C117:D117)</f>
        <v>246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35">
        <f>SUM('Airport Dispensary (Kisumu):Usoma Health Centre'!D118)</f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35">
        <f>SUM('Airport Dispensary (Kisumu):Usoma Health Centre'!D119)</f>
        <v>234</v>
      </c>
      <c r="E119" s="84">
        <f t="shared" si="3"/>
        <v>234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35">
        <f>SUM('Airport Dispensary (Kisumu):Usoma Health Centre'!D120)</f>
        <v>229</v>
      </c>
      <c r="E120" s="84">
        <f t="shared" si="3"/>
        <v>229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35">
        <f>SUM('Airport Dispensary (Kisumu):Usoma Health Centre'!D121)</f>
        <v>59</v>
      </c>
      <c r="E121" s="84">
        <f t="shared" si="3"/>
        <v>59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35">
        <f>SUM('Airport Dispensary (Kisumu):Usoma Health Centre'!D122)</f>
        <v>232</v>
      </c>
      <c r="E122" s="84">
        <f t="shared" si="3"/>
        <v>232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35">
        <f>SUM('Airport Dispensary (Kisumu):Usoma Health Centre'!D123)</f>
        <v>103</v>
      </c>
      <c r="E123" s="84">
        <f t="shared" si="3"/>
        <v>103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35">
        <f>SUM('Airport Dispensary (Kisumu):Usoma Health Centre'!D124)</f>
        <v>236</v>
      </c>
      <c r="E124" s="84">
        <f t="shared" si="3"/>
        <v>236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35">
        <f>SUM('Airport Dispensary (Kisumu):Usoma Health Centre'!D125)</f>
        <v>108</v>
      </c>
      <c r="E125" s="84">
        <f t="shared" si="3"/>
        <v>108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35">
        <f>SUM('Airport Dispensary (Kisumu):Usoma Health Centre'!D126)</f>
        <v>222</v>
      </c>
      <c r="E126" s="84">
        <f t="shared" si="3"/>
        <v>222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35">
        <f>SUM('Airport Dispensary (Kisumu):Usoma Health Centre'!D127)</f>
        <v>110</v>
      </c>
      <c r="E127" s="84">
        <f t="shared" si="3"/>
        <v>110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35">
        <f>SUM('Airport Dispensary (Kisumu):Usoma Health Centre'!D128)</f>
        <v>230</v>
      </c>
      <c r="E128" s="84">
        <f t="shared" si="3"/>
        <v>230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35">
        <f>SUM('Airport Dispensary (Kisumu):Usoma Health Centre'!D129)</f>
        <v>115</v>
      </c>
      <c r="E129" s="84">
        <f t="shared" si="3"/>
        <v>115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35">
        <f>SUM('Airport Dispensary (Kisumu):Usoma Health Centre'!D130)</f>
        <v>232</v>
      </c>
      <c r="E130" s="84">
        <f t="shared" si="3"/>
        <v>232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35">
        <f>SUM('Airport Dispensary (Kisumu):Usoma Health Centre'!D131)</f>
        <v>103</v>
      </c>
      <c r="E131" s="84">
        <f t="shared" si="3"/>
        <v>103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35">
        <f>SUM('Airport Dispensary (Kisumu):Usoma Health Centre'!D132)</f>
        <v>236</v>
      </c>
      <c r="E132" s="84">
        <f t="shared" si="3"/>
        <v>236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35">
        <f>SUM('Airport Dispensary (Kisumu):Usoma Health Centre'!D133)</f>
        <v>108</v>
      </c>
      <c r="E133" s="84">
        <f t="shared" si="3"/>
        <v>108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35">
        <f>SUM('Airport Dispensary (Kisumu):Usoma Health Centre'!D134)</f>
        <v>230</v>
      </c>
      <c r="E134" s="84">
        <f t="shared" si="3"/>
        <v>230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35">
        <f>SUM('Airport Dispensary (Kisumu):Usoma Health Centre'!D135)</f>
        <v>115</v>
      </c>
      <c r="E135" s="84">
        <f t="shared" si="3"/>
        <v>115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35">
        <f>SUM('Airport Dispensary (Kisumu):Usoma Health Centre'!D136)</f>
        <v>267</v>
      </c>
      <c r="E136" s="84">
        <f t="shared" si="3"/>
        <v>267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35">
        <f>SUM('Airport Dispensary (Kisumu):Usoma Health Centre'!D137)</f>
        <v>68</v>
      </c>
      <c r="E137" s="84">
        <f t="shared" si="3"/>
        <v>68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35">
        <f>SUM('Airport Dispensary (Kisumu):Usoma Health Centre'!D138)</f>
        <v>277</v>
      </c>
      <c r="E138" s="84">
        <f t="shared" si="3"/>
        <v>277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35">
        <f>SUM('Airport Dispensary (Kisumu):Usoma Health Centre'!D139)</f>
        <v>67</v>
      </c>
      <c r="E139" s="84">
        <f t="shared" si="3"/>
        <v>67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35">
        <f>SUM('Airport Dispensary (Kisumu):Usoma Health Centre'!D140)</f>
        <v>274</v>
      </c>
      <c r="E140" s="84">
        <f t="shared" si="3"/>
        <v>274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35">
        <f>SUM('Airport Dispensary (Kisumu):Usoma Health Centre'!D141)</f>
        <v>338</v>
      </c>
      <c r="E141" s="84">
        <f t="shared" si="3"/>
        <v>338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35">
        <f>SUM('Airport Dispensary (Kisumu):Usoma Health Centre'!D142)</f>
        <v>291</v>
      </c>
      <c r="E142" s="84">
        <f t="shared" si="3"/>
        <v>291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35">
        <f>SUM('Airport Dispensary (Kisumu):Usoma Health Centre'!D143)</f>
        <v>29</v>
      </c>
      <c r="E143" s="84">
        <f t="shared" si="3"/>
        <v>29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35">
        <f>SUM('Airport Dispensary (Kisumu):Usoma Health Centre'!D144)</f>
        <v>4</v>
      </c>
      <c r="E144" s="84">
        <f t="shared" si="3"/>
        <v>4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35">
        <f>SUM('Airport Dispensary (Kisumu):Usoma Health Centre'!D145)</f>
        <v>349</v>
      </c>
      <c r="E145" s="84">
        <f t="shared" si="3"/>
        <v>349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35">
        <f>SUM('Airport Dispensary (Kisumu):Usoma Health Centre'!D146)</f>
        <v>13</v>
      </c>
      <c r="E146" s="84">
        <f t="shared" si="3"/>
        <v>13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35">
        <f>SUM('Airport Dispensary (Kisumu):Usoma Health Centre'!D147)</f>
        <v>345</v>
      </c>
      <c r="E147" s="84">
        <f t="shared" si="3"/>
        <v>345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35">
        <f>SUM('Airport Dispensary (Kisumu):Usoma Health Centre'!D148)</f>
        <v>143</v>
      </c>
      <c r="E148" s="84">
        <f t="shared" si="3"/>
        <v>143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35">
        <f>SUM('Airport Dispensary (Kisumu):Usoma Health Centre'!D149)</f>
        <v>72</v>
      </c>
      <c r="E149" s="84">
        <f t="shared" si="3"/>
        <v>72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35">
        <f>SUM('Airport Dispensary (Kisumu):Usoma Health Centre'!D150)</f>
        <v>91</v>
      </c>
      <c r="E150" s="84">
        <f t="shared" si="3"/>
        <v>91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35">
        <f>SUM('Airport Dispensary (Kisumu):Usoma Health Centre'!D151)</f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35">
        <f>SUM('Airport Dispensary (Kisumu):Usoma Health Centre'!D152)</f>
        <v>107</v>
      </c>
      <c r="E152" s="84">
        <f t="shared" si="3"/>
        <v>107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35">
        <f>SUM('Airport Dispensary (Kisumu):Usoma Health Centre'!D153)</f>
        <v>126</v>
      </c>
      <c r="E153" s="84">
        <f t="shared" si="3"/>
        <v>126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35">
        <f>SUM('Airport Dispensary (Kisumu):Usoma Health Centre'!D154)</f>
        <v>89</v>
      </c>
      <c r="E154" s="84">
        <f t="shared" si="3"/>
        <v>89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35">
        <f>SUM('Airport Dispensary (Kisumu):Usoma Health Centre'!D155)</f>
        <v>71</v>
      </c>
      <c r="E155" s="84">
        <f t="shared" si="3"/>
        <v>71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35">
        <f>SUM('Airport Dispensary (Kisumu):Usoma Health Centre'!D156)</f>
        <v>50</v>
      </c>
      <c r="E156" s="84">
        <f t="shared" si="3"/>
        <v>50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35">
        <f>SUM('Airport Dispensary (Kisumu):Usoma Health Centre'!D157)</f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35">
        <f>SUM('Airport Dispensary (Kisumu):Usoma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35">
        <f>SUM('Airport Dispensary (Kisumu):Usoma Health Centre'!D159)</f>
        <v>216</v>
      </c>
      <c r="E159" s="84">
        <f t="shared" si="3"/>
        <v>216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35">
        <f>SUM('Airport Dispensary (Kisumu):Usoma Health Centre'!D160)</f>
        <v>1</v>
      </c>
      <c r="E160" s="96">
        <f t="shared" si="3"/>
        <v>1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35">
        <f>SUM('Airport Dispensary (Kisumu):Usoma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35">
        <f>SUM('Airport Dispensary (Kisumu):Usoma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35">
        <f>SUM('Airport Dispensary (Kisumu):Usoma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35">
        <f>SUM('Airport Dispensary (Kisumu):Usoma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35">
        <f>SUM('Airport Dispensary (Kisumu):Usoma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35">
        <f>SUM('Airport Dispensary (Kisumu):Usoma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35">
        <f>SUM('Airport Dispensary (Kisumu):Usoma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35">
        <f>SUM('Airport Dispensary (Kisumu):Usoma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35">
        <f>SUM('Airport Dispensary (Kisumu):Usoma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35">
        <f>SUM('Airport Dispensary (Kisumu):Usoma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35">
        <f>SUM('Airport Dispensary (Kisumu):Usoma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35">
        <f>SUM('Airport Dispensary (Kisumu):Usoma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35">
        <f>SUM('Airport Dispensary (Kisumu):Usoma Health Centre'!G182)</f>
        <v>341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35">
        <f>SUM('Airport Dispensary (Kisumu):Usoma Health Centre'!G183)</f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35">
        <f>SUM('Airport Dispensary (Kisumu):Usoma Health Centre'!G184)</f>
        <v>36</v>
      </c>
    </row>
    <row r="185" spans="1:21" ht="12" thickBot="1">
      <c r="B185" s="123">
        <v>4</v>
      </c>
      <c r="C185" s="274"/>
      <c r="D185" s="274"/>
      <c r="E185" s="274"/>
      <c r="F185" s="274"/>
      <c r="G185" s="35">
        <f>SUM('Airport Dispensary (Kisumu):Usoma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7.xml><?xml version="1.0" encoding="utf-8"?>
<worksheet xmlns="http://schemas.openxmlformats.org/spreadsheetml/2006/main" xmlns:r="http://schemas.openxmlformats.org/officeDocument/2006/relationships">
  <sheetPr codeName="Sheet167"/>
  <dimension ref="A1:U185"/>
  <sheetViews>
    <sheetView topLeftCell="A165" workbookViewId="0">
      <selection activeCell="C191" sqref="C19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Agro Chemical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8.xml><?xml version="1.0" encoding="utf-8"?>
<worksheet xmlns="http://schemas.openxmlformats.org/spreadsheetml/2006/main" xmlns:r="http://schemas.openxmlformats.org/officeDocument/2006/relationships">
  <sheetPr codeName="Sheet168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GOK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9.xml><?xml version="1.0" encoding="utf-8"?>
<worksheet xmlns="http://schemas.openxmlformats.org/spreadsheetml/2006/main" xmlns:r="http://schemas.openxmlformats.org/officeDocument/2006/relationships">
  <sheetPr codeName="Sheet16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Chemelil Sugar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0.xml><?xml version="1.0" encoding="utf-8"?>
<worksheet xmlns="http://schemas.openxmlformats.org/spreadsheetml/2006/main" xmlns:r="http://schemas.openxmlformats.org/officeDocument/2006/relationships">
  <sheetPr codeName="Sheet170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Jaber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1.xml><?xml version="1.0" encoding="utf-8"?>
<worksheet xmlns="http://schemas.openxmlformats.org/spreadsheetml/2006/main" xmlns:r="http://schemas.openxmlformats.org/officeDocument/2006/relationships">
  <sheetPr codeName="Sheet171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Kandege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2.xml><?xml version="1.0" encoding="utf-8"?>
<worksheet xmlns="http://schemas.openxmlformats.org/spreadsheetml/2006/main" xmlns:r="http://schemas.openxmlformats.org/officeDocument/2006/relationships">
  <sheetPr codeName="Sheet17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Kasongo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3.xml><?xml version="1.0" encoding="utf-8"?>
<worksheet xmlns="http://schemas.openxmlformats.org/spreadsheetml/2006/main" xmlns:r="http://schemas.openxmlformats.org/officeDocument/2006/relationships">
  <sheetPr codeName="Sheet173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Kibigori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4.xml><?xml version="1.0" encoding="utf-8"?>
<worksheet xmlns="http://schemas.openxmlformats.org/spreadsheetml/2006/main" xmlns:r="http://schemas.openxmlformats.org/officeDocument/2006/relationships">
  <sheetPr codeName="Sheet17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5.xml><?xml version="1.0" encoding="utf-8"?>
<worksheet xmlns="http://schemas.openxmlformats.org/spreadsheetml/2006/main" xmlns:r="http://schemas.openxmlformats.org/officeDocument/2006/relationships">
  <sheetPr codeName="Sheet175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Koru Mission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6.xml><?xml version="1.0" encoding="utf-8"?>
<worksheet xmlns="http://schemas.openxmlformats.org/spreadsheetml/2006/main" xmlns:r="http://schemas.openxmlformats.org/officeDocument/2006/relationships">
  <sheetPr codeName="Sheet176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Makindu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7.xml><?xml version="1.0" encoding="utf-8"?>
<worksheet xmlns="http://schemas.openxmlformats.org/spreadsheetml/2006/main" xmlns:r="http://schemas.openxmlformats.org/officeDocument/2006/relationships">
  <sheetPr codeName="Sheet17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Mama Plister Blair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8.xml><?xml version="1.0" encoding="utf-8"?>
<worksheet xmlns="http://schemas.openxmlformats.org/spreadsheetml/2006/main" xmlns:r="http://schemas.openxmlformats.org/officeDocument/2006/relationships">
  <sheetPr codeName="Sheet178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Mashambani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9.xml><?xml version="1.0" encoding="utf-8"?>
<worksheet xmlns="http://schemas.openxmlformats.org/spreadsheetml/2006/main" xmlns:r="http://schemas.openxmlformats.org/officeDocument/2006/relationships">
  <sheetPr codeName="Sheet17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Masogo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0.xml><?xml version="1.0" encoding="utf-8"?>
<worksheet xmlns="http://schemas.openxmlformats.org/spreadsheetml/2006/main" xmlns:r="http://schemas.openxmlformats.org/officeDocument/2006/relationships">
  <sheetPr codeName="Sheet180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Migere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1.xml><?xml version="1.0" encoding="utf-8"?>
<worksheet xmlns="http://schemas.openxmlformats.org/spreadsheetml/2006/main" xmlns:r="http://schemas.openxmlformats.org/officeDocument/2006/relationships">
  <sheetPr codeName="Sheet181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Milenye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2.xml><?xml version="1.0" encoding="utf-8"?>
<worksheet xmlns="http://schemas.openxmlformats.org/spreadsheetml/2006/main" xmlns:r="http://schemas.openxmlformats.org/officeDocument/2006/relationships">
  <sheetPr codeName="Sheet18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Miranga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3.xml><?xml version="1.0" encoding="utf-8"?>
<worksheet xmlns="http://schemas.openxmlformats.org/spreadsheetml/2006/main" xmlns:r="http://schemas.openxmlformats.org/officeDocument/2006/relationships">
  <sheetPr codeName="Sheet183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Miwani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4.xml><?xml version="1.0" encoding="utf-8"?>
<worksheet xmlns="http://schemas.openxmlformats.org/spreadsheetml/2006/main" xmlns:r="http://schemas.openxmlformats.org/officeDocument/2006/relationships">
  <sheetPr codeName="Sheet18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Mnara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5.xml><?xml version="1.0" encoding="utf-8"?>
<worksheet xmlns="http://schemas.openxmlformats.org/spreadsheetml/2006/main" xmlns:r="http://schemas.openxmlformats.org/officeDocument/2006/relationships">
  <sheetPr codeName="Sheet185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County 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6.xml><?xml version="1.0" encoding="utf-8"?>
<worksheet xmlns="http://schemas.openxmlformats.org/spreadsheetml/2006/main" xmlns:r="http://schemas.openxmlformats.org/officeDocument/2006/relationships">
  <sheetPr codeName="Sheet186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Sug Co(Musco)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7.xml><?xml version="1.0" encoding="utf-8"?>
<worksheet xmlns="http://schemas.openxmlformats.org/spreadsheetml/2006/main" xmlns:r="http://schemas.openxmlformats.org/officeDocument/2006/relationships">
  <sheetPr codeName="Sheet18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Nehemiah International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8.xml><?xml version="1.0" encoding="utf-8"?>
<worksheet xmlns="http://schemas.openxmlformats.org/spreadsheetml/2006/main" xmlns:r="http://schemas.openxmlformats.org/officeDocument/2006/relationships">
  <sheetPr codeName="Sheet188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Nyakunguru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9.xml><?xml version="1.0" encoding="utf-8"?>
<worksheet xmlns="http://schemas.openxmlformats.org/spreadsheetml/2006/main" xmlns:r="http://schemas.openxmlformats.org/officeDocument/2006/relationships">
  <sheetPr codeName="Sheet18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Nyang'oma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0.xml><?xml version="1.0" encoding="utf-8"?>
<worksheet xmlns="http://schemas.openxmlformats.org/spreadsheetml/2006/main" xmlns:r="http://schemas.openxmlformats.org/officeDocument/2006/relationships">
  <sheetPr codeName="Sheet190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Nyangore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1.xml><?xml version="1.0" encoding="utf-8"?>
<worksheet xmlns="http://schemas.openxmlformats.org/spreadsheetml/2006/main" xmlns:r="http://schemas.openxmlformats.org/officeDocument/2006/relationships">
  <sheetPr codeName="Sheet191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Obumba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2.xml><?xml version="1.0" encoding="utf-8"?>
<worksheet xmlns="http://schemas.openxmlformats.org/spreadsheetml/2006/main" xmlns:r="http://schemas.openxmlformats.org/officeDocument/2006/relationships">
  <sheetPr codeName="Sheet192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Ogen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3.xml><?xml version="1.0" encoding="utf-8"?>
<worksheet xmlns="http://schemas.openxmlformats.org/spreadsheetml/2006/main" xmlns:r="http://schemas.openxmlformats.org/officeDocument/2006/relationships">
  <sheetPr codeName="Sheet193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Ogra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4.xml><?xml version="1.0" encoding="utf-8"?>
<worksheet xmlns="http://schemas.openxmlformats.org/spreadsheetml/2006/main" xmlns:r="http://schemas.openxmlformats.org/officeDocument/2006/relationships">
  <sheetPr codeName="Sheet194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Rachar Sugar Belt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5.xml><?xml version="1.0" encoding="utf-8"?>
<worksheet xmlns="http://schemas.openxmlformats.org/spreadsheetml/2006/main" xmlns:r="http://schemas.openxmlformats.org/officeDocument/2006/relationships">
  <sheetPr codeName="Sheet195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Ramula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6.xml><?xml version="1.0" encoding="utf-8"?>
<worksheet xmlns="http://schemas.openxmlformats.org/spreadsheetml/2006/main" xmlns:r="http://schemas.openxmlformats.org/officeDocument/2006/relationships">
  <sheetPr codeName="Sheet196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Vincents De Paul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7.xml><?xml version="1.0" encoding="utf-8"?>
<worksheet xmlns="http://schemas.openxmlformats.org/spreadsheetml/2006/main" xmlns:r="http://schemas.openxmlformats.org/officeDocument/2006/relationships">
  <sheetPr codeName="Sheet19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Tamu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8.xml><?xml version="1.0" encoding="utf-8"?>
<worksheet xmlns="http://schemas.openxmlformats.org/spreadsheetml/2006/main" xmlns:r="http://schemas.openxmlformats.org/officeDocument/2006/relationships">
  <sheetPr codeName="Sheet198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Tumaini Dice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9.xml><?xml version="1.0" encoding="utf-8"?>
<worksheet xmlns="http://schemas.openxmlformats.org/spreadsheetml/2006/main" xmlns:r="http://schemas.openxmlformats.org/officeDocument/2006/relationships">
  <sheetPr codeName="Sheet199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Yago Community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0.xml><?xml version="1.0" encoding="utf-8"?>
<worksheet xmlns="http://schemas.openxmlformats.org/spreadsheetml/2006/main" xmlns:r="http://schemas.openxmlformats.org/officeDocument/2006/relationships">
  <sheetPr codeName="Sheet200">
    <tabColor rgb="FFFF0000"/>
  </sheetPr>
  <dimension ref="A1:U185"/>
  <sheetViews>
    <sheetView topLeftCell="E1" workbookViewId="0">
      <selection activeCell="Q108" sqref="Q108:Q11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Muhoroni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SUM('Agro Chemical:Yago Community Dispensary'!I8)</f>
        <v>0</v>
      </c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5">
        <f>SUM('Agro Chemical:Yago Community Dispensary'!Q8)</f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SUM('Agro Chemical:Yago Community Dispensary'!I9)</f>
        <v>0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SUM('Agro Chemical:Yago Community Dispensary'!Q9)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SUM('Agro Chemical:Yago Community Dispensary'!J10)</f>
        <v>0</v>
      </c>
      <c r="K10" s="22"/>
      <c r="L10" s="36">
        <v>3</v>
      </c>
      <c r="M10" s="150" t="s">
        <v>46</v>
      </c>
      <c r="N10" s="151"/>
      <c r="O10" s="151"/>
      <c r="P10" s="154"/>
      <c r="Q10" s="35">
        <f>SUM('Agro Chemical:Yago Community Dispensary'!Q10)</f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SUM('Agro Chemical:Yago Community Dispensary'!J11)</f>
        <v>0</v>
      </c>
      <c r="K11" s="22"/>
      <c r="L11" s="36">
        <v>4</v>
      </c>
      <c r="M11" s="150" t="s">
        <v>49</v>
      </c>
      <c r="N11" s="151"/>
      <c r="O11" s="151"/>
      <c r="P11" s="154"/>
      <c r="Q11" s="35">
        <f>SUM('Agro Chemical:Yago Community Dispensary'!Q11)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SUM('Agro Chemical:Yago Community Dispensary'!J12)</f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SUM('Agro Chemical:Yago Community Dispensary'!J13)</f>
        <v>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SUM('Agro Chemical:Yago Community Dispensary'!Q13)</f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SUM('Agro Chemical:Yago Community Dispensary'!J14)</f>
        <v>0</v>
      </c>
      <c r="K14" s="22"/>
      <c r="L14" s="36">
        <v>7</v>
      </c>
      <c r="M14" s="150" t="s">
        <v>58</v>
      </c>
      <c r="N14" s="151"/>
      <c r="O14" s="151"/>
      <c r="P14" s="154"/>
      <c r="Q14" s="35">
        <f>SUM('Agro Chemical:Yago Community Dispensary'!Q14)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SUM('Agro Chemical:Yago Community Dispensary'!J15)</f>
        <v>0</v>
      </c>
      <c r="K15" s="22"/>
      <c r="L15" s="36">
        <v>8</v>
      </c>
      <c r="M15" s="150" t="s">
        <v>61</v>
      </c>
      <c r="N15" s="151"/>
      <c r="O15" s="151"/>
      <c r="P15" s="154"/>
      <c r="Q15" s="35">
        <f>SUM('Agro Chemical:Yago Community Dispensary'!Q15)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SUM('Agro Chemical:Yago Community Dispensary'!J16)</f>
        <v>0</v>
      </c>
      <c r="K16" s="22"/>
      <c r="L16" s="36">
        <v>9</v>
      </c>
      <c r="M16" s="150" t="s">
        <v>65</v>
      </c>
      <c r="N16" s="151"/>
      <c r="O16" s="151"/>
      <c r="P16" s="154"/>
      <c r="Q16" s="35">
        <f>SUM('Agro Chemical:Yago Community Dispensary'!Q16)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SUM('Agro Chemical:Yago Community Dispensary'!J17)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SUM('Agro Chemical:Yago Community Dispensary'!Q17)</f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SUM('Agro Chemical:Yago Community Dispensary'!J18)</f>
        <v>0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SUM('Agro Chemical:Yago Community Dispensary'!Q18)</f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SUM('Agro Chemical:Yago Community Dispensary'!J19)</f>
        <v>0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SUM('Agro Chemical:Yago Community Dispensary'!Q19)</f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SUM('Agro Chemical:Yago Community Dispensary'!J20)</f>
        <v>0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SUM('Agro Chemical:Yago Community Dispensary'!Q20)</f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SUM('Agro Chemical:Yago Community Dispensary'!J21)</f>
        <v>0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SUM('Agro Chemical:Yago Community Dispensary'!Q21)</f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SUM('Agro Chemical:Yago Community Dispensary'!J22)</f>
        <v>0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SUM('Agro Chemical:Yago Community Dispensary'!Q22)</f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SUM('Agro Chemical:Yago Community Dispensary'!J23)</f>
        <v>0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SUM('Agro Chemical:Yago Community Dispensary'!Q23)</f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SUM('Agro Chemical:Yago Community Dispensary'!J24)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SUM('Agro Chemical:Yago Community Dispensary'!Q24)</f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SUM('Agro Chemical:Yago Community Dispensary'!J25)</f>
        <v>0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SUM('Agro Chemical:Yago Community Dispensary'!Q25)</f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SUM('Agro Chemical:Yago Community Dispensary'!Q26)</f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SUM('Agro Chemical:Yago Community Dispensary'!Q27)</f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137">
        <f>SUM('Agro Chemical:Yago Community Dispensary'!G28)</f>
        <v>0</v>
      </c>
      <c r="H28" s="35">
        <f>SUM('Agro Chemical:Yago Community Dispensary'!H28)</f>
        <v>0</v>
      </c>
      <c r="I28" s="35">
        <f>SUM('Agro Chemical:Yago Community Dispensary'!I28)</f>
        <v>0</v>
      </c>
      <c r="J28" s="35">
        <f>SUM('Agro Chemical:Yago Community Dispensary'!J28)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35">
        <f>SUM('Agro Chemical:Yago Community Dispensary'!G29)</f>
        <v>0</v>
      </c>
      <c r="H29" s="35">
        <f>SUM('Agro Chemical:Yago Community Dispensary'!H29)</f>
        <v>0</v>
      </c>
      <c r="I29" s="35">
        <f>SUM('Agro Chemical:Yago Community Dispensary'!I29)</f>
        <v>0</v>
      </c>
      <c r="J29" s="35">
        <f>SUM('Agro Chemical:Yago Community Dispensary'!J29)</f>
        <v>0</v>
      </c>
      <c r="K29" s="22"/>
      <c r="L29" s="36">
        <v>21</v>
      </c>
      <c r="M29" s="150" t="s">
        <v>97</v>
      </c>
      <c r="N29" s="151"/>
      <c r="O29" s="154"/>
      <c r="P29" s="35">
        <f>SUM('Agro Chemical:Yago Community Dispensary'!P29)</f>
        <v>0</v>
      </c>
      <c r="Q29" s="35">
        <f>SUM('Agro Chemical:Yago Community Dispensary'!Q29)</f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35">
        <f>SUM('Agro Chemical:Yago Community Dispensary'!G30)</f>
        <v>0</v>
      </c>
      <c r="H30" s="35">
        <f>SUM('Agro Chemical:Yago Community Dispensary'!H30)</f>
        <v>0</v>
      </c>
      <c r="I30" s="35">
        <f>SUM('Agro Chemical:Yago Community Dispensary'!I30)</f>
        <v>0</v>
      </c>
      <c r="J30" s="35">
        <f>SUM('Agro Chemical:Yago Community Dispensary'!J30)</f>
        <v>0</v>
      </c>
      <c r="K30" s="22"/>
      <c r="L30" s="36">
        <v>22</v>
      </c>
      <c r="M30" s="150" t="s">
        <v>99</v>
      </c>
      <c r="N30" s="151"/>
      <c r="O30" s="154"/>
      <c r="P30" s="35">
        <f>SUM('Agro Chemical:Yago Community Dispensary'!P30)</f>
        <v>0</v>
      </c>
      <c r="Q30" s="35">
        <f>SUM('Agro Chemical:Yago Community Dispensary'!Q30)</f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35">
        <f>SUM('Agro Chemical:Yago Community Dispensary'!G31)</f>
        <v>0</v>
      </c>
      <c r="H31" s="35">
        <f>SUM('Agro Chemical:Yago Community Dispensary'!H31)</f>
        <v>0</v>
      </c>
      <c r="I31" s="35">
        <f>SUM('Agro Chemical:Yago Community Dispensary'!I31)</f>
        <v>0</v>
      </c>
      <c r="J31" s="35">
        <f>SUM('Agro Chemical:Yago Community Dispensary'!J31)</f>
        <v>0</v>
      </c>
      <c r="K31" s="22"/>
      <c r="L31" s="36">
        <v>23</v>
      </c>
      <c r="M31" s="150" t="s">
        <v>101</v>
      </c>
      <c r="N31" s="151"/>
      <c r="O31" s="154"/>
      <c r="P31" s="35">
        <f>SUM('Agro Chemical:Yago Community Dispensary'!P31)</f>
        <v>0</v>
      </c>
      <c r="Q31" s="35">
        <f>SUM('Agro Chemical:Yago Community Dispensary'!Q31)</f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35">
        <f>SUM('Agro Chemical:Yago Community Dispensary'!G32)</f>
        <v>0</v>
      </c>
      <c r="H32" s="35">
        <f>SUM('Agro Chemical:Yago Community Dispensary'!H32)</f>
        <v>0</v>
      </c>
      <c r="I32" s="35">
        <f>SUM('Agro Chemical:Yago Community Dispensary'!I32)</f>
        <v>0</v>
      </c>
      <c r="J32" s="35">
        <f>SUM('Agro Chemical:Yago Community Dispensary'!J32)</f>
        <v>0</v>
      </c>
      <c r="K32" s="22"/>
      <c r="L32" s="36">
        <v>24</v>
      </c>
      <c r="M32" s="150" t="s">
        <v>103</v>
      </c>
      <c r="N32" s="151"/>
      <c r="O32" s="154"/>
      <c r="P32" s="35">
        <f>SUM('Agro Chemical:Yago Community Dispensary'!P32)</f>
        <v>0</v>
      </c>
      <c r="Q32" s="35">
        <f>SUM('Agro Chemical:Yago Community Dispensary'!Q32)</f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35">
        <f>SUM('Agro Chemical:Yago Community Dispensary'!G33)</f>
        <v>0</v>
      </c>
      <c r="H33" s="35">
        <f>SUM('Agro Chemical:Yago Community Dispensary'!H33)</f>
        <v>0</v>
      </c>
      <c r="I33" s="35">
        <f>SUM('Agro Chemical:Yago Community Dispensary'!I33)</f>
        <v>0</v>
      </c>
      <c r="J33" s="35">
        <f>SUM('Agro Chemical:Yago Community Dispensary'!J33)</f>
        <v>0</v>
      </c>
      <c r="K33" s="22"/>
      <c r="L33" s="36">
        <v>25</v>
      </c>
      <c r="M33" s="150" t="s">
        <v>105</v>
      </c>
      <c r="N33" s="151"/>
      <c r="O33" s="154"/>
      <c r="P33" s="35">
        <f>SUM('Agro Chemical:Yago Community Dispensary'!P33)</f>
        <v>0</v>
      </c>
      <c r="Q33" s="35">
        <f>SUM('Agro Chemical:Yago Community Dispensary'!Q33)</f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SUM('Agro Chemical:Yago Community Dispensary'!P34)</f>
        <v>0</v>
      </c>
      <c r="Q34" s="35">
        <f>SUM('Agro Chemical:Yago Community Dispensary'!Q34)</f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SUM('Agro Chemical:Yago Community Dispensary'!I36)</f>
        <v>0</v>
      </c>
      <c r="J36" s="35">
        <f>SUM('Agro Chemical:Yago Community Dispensary'!J36)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SUM('Agro Chemical:Yago Community Dispensary'!P36)</f>
        <v>0</v>
      </c>
      <c r="Q36" s="189">
        <f>SUM('Agro Chemical:Yago Community Dispensary'!Q36)</f>
        <v>0</v>
      </c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SUM('Agro Chemical:Yago Community Dispensary'!I37)</f>
        <v>0</v>
      </c>
      <c r="J37" s="35">
        <f>SUM('Agro Chemical:Yago Community Dispensary'!J37)</f>
        <v>0</v>
      </c>
      <c r="K37" s="22"/>
      <c r="L37" s="36">
        <v>28</v>
      </c>
      <c r="M37" s="186"/>
      <c r="N37" s="150" t="s">
        <v>115</v>
      </c>
      <c r="O37" s="154"/>
      <c r="P37" s="188">
        <f>SUM('Agro Chemical:Yago Community Dispensary'!P37)</f>
        <v>0</v>
      </c>
      <c r="Q37" s="189">
        <f>SUM('Agro Chemical:Yago Community Dispensary'!Q37)</f>
        <v>0</v>
      </c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SUM('Agro Chemical:Yago Community Dispensary'!I38)</f>
        <v>0</v>
      </c>
      <c r="J38" s="35">
        <f>SUM('Agro Chemical:Yago Community Dispensary'!J38)</f>
        <v>0</v>
      </c>
      <c r="K38" s="22"/>
      <c r="L38" s="36">
        <v>29</v>
      </c>
      <c r="M38" s="186"/>
      <c r="N38" s="150" t="s">
        <v>117</v>
      </c>
      <c r="O38" s="154"/>
      <c r="P38" s="188">
        <f>SUM('Agro Chemical:Yago Community Dispensary'!P38)</f>
        <v>0</v>
      </c>
      <c r="Q38" s="189">
        <f>SUM('Agro Chemical:Yago Community Dispensary'!Q38)</f>
        <v>0</v>
      </c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SUM('Agro Chemical:Yago Community Dispensary'!I39)</f>
        <v>0</v>
      </c>
      <c r="J39" s="35">
        <f>SUM('Agro Chemical:Yago Community Dispensary'!J39)</f>
        <v>0</v>
      </c>
      <c r="K39" s="22"/>
      <c r="L39" s="36">
        <v>30</v>
      </c>
      <c r="M39" s="187"/>
      <c r="N39" s="150" t="s">
        <v>119</v>
      </c>
      <c r="O39" s="154"/>
      <c r="P39" s="188">
        <f>SUM('Agro Chemical:Yago Community Dispensary'!P39)</f>
        <v>0</v>
      </c>
      <c r="Q39" s="189">
        <f>SUM('Agro Chemical:Yago Community Dispensary'!Q39)</f>
        <v>0</v>
      </c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SUM('Agro Chemical:Yago Community Dispensary'!I40)</f>
        <v>0</v>
      </c>
      <c r="J40" s="35">
        <f>SUM('Agro Chemical:Yago Community Dispensary'!J40)</f>
        <v>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SUM('Agro Chemical:Yago Community Dispensary'!I41)</f>
        <v>0</v>
      </c>
      <c r="J41" s="35">
        <f>SUM('Agro Chemical:Yago Community Dispensary'!J41)</f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35">
        <f>SUM('Agro Chemical:Yago Community Dispensary'!D42)</f>
        <v>0</v>
      </c>
      <c r="E42" s="35">
        <f>SUM('Agro Chemical:Yago Community Dispensary'!E42)</f>
        <v>0</v>
      </c>
      <c r="F42" s="150" t="s">
        <v>126</v>
      </c>
      <c r="G42" s="151"/>
      <c r="H42" s="154"/>
      <c r="I42" s="35">
        <f>SUM('Agro Chemical:Yago Community Dispensary'!I42)</f>
        <v>0</v>
      </c>
      <c r="J42" s="35">
        <f>SUM('Agro Chemical:Yago Community Dispensary'!J42)</f>
        <v>0</v>
      </c>
      <c r="K42" s="22"/>
      <c r="L42" s="36">
        <v>1</v>
      </c>
      <c r="M42" s="150" t="s">
        <v>127</v>
      </c>
      <c r="N42" s="151"/>
      <c r="O42" s="154"/>
      <c r="P42" s="188">
        <f>SUM('Agro Chemical:Yago Community Dispensary'!P42)</f>
        <v>0</v>
      </c>
      <c r="Q42" s="189">
        <f>SUM('Agro Chemical:Yago Community Dispensary'!Q42)</f>
        <v>0</v>
      </c>
    </row>
    <row r="43" spans="2:17">
      <c r="B43" s="34">
        <v>8</v>
      </c>
      <c r="C43" s="128" t="s">
        <v>128</v>
      </c>
      <c r="D43" s="35">
        <f>SUM('Agro Chemical:Yago Community Dispensary'!D43)</f>
        <v>0</v>
      </c>
      <c r="E43" s="35">
        <f>SUM('Agro Chemical:Yago Community Dispensary'!E43)</f>
        <v>0</v>
      </c>
      <c r="F43" s="150" t="s">
        <v>129</v>
      </c>
      <c r="G43" s="151"/>
      <c r="H43" s="154"/>
      <c r="I43" s="35">
        <f>SUM('Agro Chemical:Yago Community Dispensary'!I43)</f>
        <v>0</v>
      </c>
      <c r="J43" s="35">
        <f>SUM('Agro Chemical:Yago Community Dispensary'!J43)</f>
        <v>0</v>
      </c>
      <c r="K43" s="22"/>
      <c r="L43" s="36">
        <v>2</v>
      </c>
      <c r="M43" s="150" t="s">
        <v>130</v>
      </c>
      <c r="N43" s="151"/>
      <c r="O43" s="154"/>
      <c r="P43" s="188">
        <f>SUM('Agro Chemical:Yago Community Dispensary'!P43)</f>
        <v>0</v>
      </c>
      <c r="Q43" s="189">
        <f>SUM('Agro Chemical:Yago Community Dispensary'!Q43)</f>
        <v>0</v>
      </c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SUM('Agro Chemical:Yago Community Dispensary'!I44)</f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SUM('Agro Chemical:Yago Community Dispensary'!I45)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SUM('Agro Chemical:Yago Community Dispensary'!I46)</f>
        <v>0</v>
      </c>
      <c r="J46" s="35">
        <f>SUM('Agro Chemical:Yago Community Dispensary'!J46)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35">
        <f>SUM('Agro Chemical:Yago Community Dispensary'!O47)</f>
        <v>0</v>
      </c>
      <c r="P47" s="35">
        <f>SUM('Agro Chemical:Yago Community Dispensary'!P47)</f>
        <v>0</v>
      </c>
      <c r="Q47" s="52">
        <f>IF(ISBLANK(O47),"",SUM(O47:P47))</f>
        <v>0</v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SUM('Agro Chemical:Yago Community Dispensary'!I48)</f>
        <v>0</v>
      </c>
      <c r="J48" s="35">
        <f>SUM('Agro Chemical:Yago Community Dispensary'!J48)</f>
        <v>0</v>
      </c>
      <c r="K48" s="22"/>
      <c r="L48" s="36">
        <v>2</v>
      </c>
      <c r="M48" s="192"/>
      <c r="N48" s="36" t="s">
        <v>143</v>
      </c>
      <c r="O48" s="35">
        <f>SUM('Agro Chemical:Yago Community Dispensary'!O48)</f>
        <v>0</v>
      </c>
      <c r="P48" s="35">
        <f>SUM('Agro Chemical:Yago Community Dispensary'!P48)</f>
        <v>0</v>
      </c>
      <c r="Q48" s="52">
        <f t="shared" ref="Q48:Q68" si="1">IF(ISBLANK(O48),"",SUM(O48:P48))</f>
        <v>0</v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SUM('Agro Chemical:Yago Community Dispensary'!I49)</f>
        <v>0</v>
      </c>
      <c r="J49" s="35">
        <f>SUM('Agro Chemical:Yago Community Dispensary'!J49)</f>
        <v>0</v>
      </c>
      <c r="K49" s="22"/>
      <c r="L49" s="36">
        <v>3</v>
      </c>
      <c r="M49" s="192"/>
      <c r="N49" s="36" t="s">
        <v>145</v>
      </c>
      <c r="O49" s="35">
        <f>SUM('Agro Chemical:Yago Community Dispensary'!O49)</f>
        <v>0</v>
      </c>
      <c r="P49" s="35">
        <f>SUM('Agro Chemical:Yago Community Dispensary'!P49)</f>
        <v>0</v>
      </c>
      <c r="Q49" s="52">
        <f t="shared" si="1"/>
        <v>0</v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SUM('Agro Chemical:Yago Community Dispensary'!I50)</f>
        <v>0</v>
      </c>
      <c r="J50" s="35">
        <f>SUM('Agro Chemical:Yago Community Dispensary'!J50)</f>
        <v>0</v>
      </c>
      <c r="K50" s="22"/>
      <c r="L50" s="36">
        <v>4</v>
      </c>
      <c r="M50" s="192"/>
      <c r="N50" s="36" t="s">
        <v>147</v>
      </c>
      <c r="O50" s="35">
        <f>SUM('Agro Chemical:Yago Community Dispensary'!O50)</f>
        <v>0</v>
      </c>
      <c r="P50" s="35">
        <f>SUM('Agro Chemical:Yago Community Dispensary'!P50)</f>
        <v>0</v>
      </c>
      <c r="Q50" s="52">
        <f t="shared" si="1"/>
        <v>0</v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SUM('Agro Chemical:Yago Community Dispensary'!I51)</f>
        <v>0</v>
      </c>
      <c r="J51" s="49"/>
      <c r="K51" s="22"/>
      <c r="L51" s="36">
        <v>5</v>
      </c>
      <c r="M51" s="192"/>
      <c r="N51" s="36" t="s">
        <v>149</v>
      </c>
      <c r="O51" s="35">
        <f>SUM('Agro Chemical:Yago Community Dispensary'!O51)</f>
        <v>0</v>
      </c>
      <c r="P51" s="35">
        <f>SUM('Agro Chemical:Yago Community Dispensary'!P51)</f>
        <v>0</v>
      </c>
      <c r="Q51" s="52">
        <f t="shared" si="1"/>
        <v>0</v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SUM('Agro Chemical:Yago Community Dispensary'!I52)</f>
        <v>0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SUM('Agro Chemical:Yago Community Dispensary'!O53)</f>
        <v>0</v>
      </c>
      <c r="P53" s="35">
        <f>SUM('Agro Chemical:Yago Community Dispensary'!P53)</f>
        <v>0</v>
      </c>
      <c r="Q53" s="52">
        <f t="shared" si="1"/>
        <v>0</v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SUM('Agro Chemical:Yago Community Dispensary'!O54)</f>
        <v>0</v>
      </c>
      <c r="P54" s="35">
        <f>SUM('Agro Chemical:Yago Community Dispensary'!P54)</f>
        <v>0</v>
      </c>
      <c r="Q54" s="52">
        <f t="shared" si="1"/>
        <v>0</v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35">
        <f>SUM('Agro Chemical:Yago Community Dispensary'!H55)</f>
        <v>0</v>
      </c>
      <c r="I55" s="35">
        <f>SUM('Agro Chemical:Yago Community Dispensary'!I55)</f>
        <v>0</v>
      </c>
      <c r="J55" s="35">
        <f>SUM('Agro Chemical:Yago Community Dispensary'!J55)</f>
        <v>0</v>
      </c>
      <c r="K55" s="22"/>
      <c r="L55" s="36">
        <v>9</v>
      </c>
      <c r="M55" s="192"/>
      <c r="N55" s="36" t="s">
        <v>145</v>
      </c>
      <c r="O55" s="35">
        <f>SUM('Agro Chemical:Yago Community Dispensary'!O55)</f>
        <v>0</v>
      </c>
      <c r="P55" s="35">
        <f>SUM('Agro Chemical:Yago Community Dispensary'!P55)</f>
        <v>0</v>
      </c>
      <c r="Q55" s="52">
        <f t="shared" si="1"/>
        <v>0</v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SUM('Agro Chemical:Yago Community Dispensary'!I56)</f>
        <v>0</v>
      </c>
      <c r="J56" s="35">
        <f>SUM('Agro Chemical:Yago Community Dispensary'!J56)</f>
        <v>0</v>
      </c>
      <c r="K56" s="22"/>
      <c r="L56" s="36">
        <v>10</v>
      </c>
      <c r="M56" s="192"/>
      <c r="N56" s="36" t="s">
        <v>147</v>
      </c>
      <c r="O56" s="35">
        <f>SUM('Agro Chemical:Yago Community Dispensary'!O56)</f>
        <v>0</v>
      </c>
      <c r="P56" s="35">
        <f>SUM('Agro Chemical:Yago Community Dispensary'!P56)</f>
        <v>0</v>
      </c>
      <c r="Q56" s="52">
        <f t="shared" si="1"/>
        <v>0</v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35">
        <f>SUM('Agro Chemical:Yago Community Dispensary'!H57)</f>
        <v>0</v>
      </c>
      <c r="I57" s="35">
        <f>SUM('Agro Chemical:Yago Community Dispensary'!I57)</f>
        <v>0</v>
      </c>
      <c r="J57" s="35">
        <f>SUM('Agro Chemical:Yago Community Dispensary'!J57)</f>
        <v>0</v>
      </c>
      <c r="K57" s="22"/>
      <c r="L57" s="36">
        <v>11</v>
      </c>
      <c r="M57" s="192"/>
      <c r="N57" s="36" t="s">
        <v>149</v>
      </c>
      <c r="O57" s="35">
        <f>SUM('Agro Chemical:Yago Community Dispensary'!O57)</f>
        <v>0</v>
      </c>
      <c r="P57" s="35">
        <f>SUM('Agro Chemical:Yago Community Dispensary'!P57)</f>
        <v>0</v>
      </c>
      <c r="Q57" s="52">
        <f t="shared" si="1"/>
        <v>0</v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35">
        <f>SUM('Agro Chemical:Yago Community Dispensary'!H58)</f>
        <v>0</v>
      </c>
      <c r="I58" s="35">
        <f>SUM('Agro Chemical:Yago Community Dispensary'!I58)</f>
        <v>0</v>
      </c>
      <c r="J58" s="35">
        <f>SUM('Agro Chemical:Yago Community Dispensary'!J58)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35">
        <f>SUM('Agro Chemical:Yago Community Dispensary'!H59)</f>
        <v>0</v>
      </c>
      <c r="I59" s="35">
        <f>SUM('Agro Chemical:Yago Community Dispensary'!I59)</f>
        <v>0</v>
      </c>
      <c r="J59" s="35">
        <f>SUM('Agro Chemical:Yago Community Dispensary'!J59)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SUM('Agro Chemical:Yago Community Dispensary'!O59)</f>
        <v>0</v>
      </c>
      <c r="P59" s="35">
        <f>SUM('Agro Chemical:Yago Community Dispensary'!P59)</f>
        <v>0</v>
      </c>
      <c r="Q59" s="52">
        <f t="shared" si="1"/>
        <v>0</v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35">
        <f>SUM('Agro Chemical:Yago Community Dispensary'!H60)</f>
        <v>0</v>
      </c>
      <c r="I60" s="35">
        <f>SUM('Agro Chemical:Yago Community Dispensary'!I60)</f>
        <v>0</v>
      </c>
      <c r="J60" s="35">
        <f>SUM('Agro Chemical:Yago Community Dispensary'!J60)</f>
        <v>0</v>
      </c>
      <c r="K60" s="22"/>
      <c r="L60" s="36">
        <v>14</v>
      </c>
      <c r="M60" s="192"/>
      <c r="N60" s="36" t="s">
        <v>143</v>
      </c>
      <c r="O60" s="35">
        <f>SUM('Agro Chemical:Yago Community Dispensary'!O60)</f>
        <v>0</v>
      </c>
      <c r="P60" s="35">
        <f>SUM('Agro Chemical:Yago Community Dispensary'!P60)</f>
        <v>0</v>
      </c>
      <c r="Q60" s="52">
        <f t="shared" si="1"/>
        <v>0</v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35">
        <f>SUM('Agro Chemical:Yago Community Dispensary'!H61)</f>
        <v>0</v>
      </c>
      <c r="I61" s="35">
        <f>SUM('Agro Chemical:Yago Community Dispensary'!I61)</f>
        <v>0</v>
      </c>
      <c r="J61" s="35">
        <f>SUM('Agro Chemical:Yago Community Dispensary'!J61)</f>
        <v>0</v>
      </c>
      <c r="K61" s="22"/>
      <c r="L61" s="36">
        <v>15</v>
      </c>
      <c r="M61" s="192"/>
      <c r="N61" s="36" t="s">
        <v>145</v>
      </c>
      <c r="O61" s="35">
        <f>SUM('Agro Chemical:Yago Community Dispensary'!O61)</f>
        <v>0</v>
      </c>
      <c r="P61" s="35">
        <f>SUM('Agro Chemical:Yago Community Dispensary'!P61)</f>
        <v>0</v>
      </c>
      <c r="Q61" s="52">
        <f t="shared" si="1"/>
        <v>0</v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35">
        <f>SUM('Agro Chemical:Yago Community Dispensary'!H62)</f>
        <v>0</v>
      </c>
      <c r="I62" s="35">
        <f>SUM('Agro Chemical:Yago Community Dispensary'!I62)</f>
        <v>0</v>
      </c>
      <c r="J62" s="35">
        <f>SUM('Agro Chemical:Yago Community Dispensary'!J62)</f>
        <v>0</v>
      </c>
      <c r="K62" s="22"/>
      <c r="L62" s="36">
        <v>16</v>
      </c>
      <c r="M62" s="192"/>
      <c r="N62" s="36" t="s">
        <v>147</v>
      </c>
      <c r="O62" s="35">
        <f>SUM('Agro Chemical:Yago Community Dispensary'!O62)</f>
        <v>0</v>
      </c>
      <c r="P62" s="35">
        <f>SUM('Agro Chemical:Yago Community Dispensary'!P62)</f>
        <v>0</v>
      </c>
      <c r="Q62" s="52">
        <f t="shared" si="1"/>
        <v>0</v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35">
        <f>SUM('Agro Chemical:Yago Community Dispensary'!H63)</f>
        <v>0</v>
      </c>
      <c r="I63" s="35">
        <f>SUM('Agro Chemical:Yago Community Dispensary'!I63)</f>
        <v>0</v>
      </c>
      <c r="J63" s="35">
        <f>SUM('Agro Chemical:Yago Community Dispensary'!J63)</f>
        <v>0</v>
      </c>
      <c r="K63" s="22"/>
      <c r="L63" s="36">
        <v>17</v>
      </c>
      <c r="M63" s="192"/>
      <c r="N63" s="36" t="s">
        <v>149</v>
      </c>
      <c r="O63" s="35">
        <f>SUM('Agro Chemical:Yago Community Dispensary'!O63)</f>
        <v>0</v>
      </c>
      <c r="P63" s="35">
        <f>SUM('Agro Chemical:Yago Community Dispensary'!P63)</f>
        <v>0</v>
      </c>
      <c r="Q63" s="52">
        <f t="shared" si="1"/>
        <v>0</v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35">
        <f>SUM('Agro Chemical:Yago Community Dispensary'!H64)</f>
        <v>0</v>
      </c>
      <c r="I64" s="35">
        <f>SUM('Agro Chemical:Yago Community Dispensary'!I64)</f>
        <v>0</v>
      </c>
      <c r="J64" s="35">
        <f>SUM('Agro Chemical:Yago Community Dispensary'!J64)</f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SUM('Agro Chemical:Yago Community Dispensary'!O65)</f>
        <v>0</v>
      </c>
      <c r="P65" s="35">
        <f>SUM('Agro Chemical:Yago Community Dispensary'!P65)</f>
        <v>0</v>
      </c>
      <c r="Q65" s="52">
        <f t="shared" si="1"/>
        <v>0</v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SUM('Agro Chemical:Yago Community Dispensary'!O66)</f>
        <v>0</v>
      </c>
      <c r="P66" s="35">
        <f>SUM('Agro Chemical:Yago Community Dispensary'!P66)</f>
        <v>0</v>
      </c>
      <c r="Q66" s="52">
        <f t="shared" si="1"/>
        <v>0</v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SUM('Agro Chemical:Yago Community Dispensary'!J67)</f>
        <v>0</v>
      </c>
      <c r="K67" s="22"/>
      <c r="L67" s="36">
        <v>21</v>
      </c>
      <c r="M67" s="192"/>
      <c r="N67" s="36" t="s">
        <v>172</v>
      </c>
      <c r="O67" s="35">
        <f>SUM('Agro Chemical:Yago Community Dispensary'!O67)</f>
        <v>0</v>
      </c>
      <c r="P67" s="35">
        <f>SUM('Agro Chemical:Yago Community Dispensary'!P67)</f>
        <v>0</v>
      </c>
      <c r="Q67" s="52">
        <f t="shared" si="1"/>
        <v>0</v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SUM('Agro Chemical:Yago Community Dispensary'!J68)</f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SUM('Agro Chemical:Yago Community Dispensary'!J69)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SUM('Agro Chemical:Yago Community Dispensary'!J70)</f>
        <v>0</v>
      </c>
      <c r="K70" s="22"/>
      <c r="L70" s="36">
        <v>23</v>
      </c>
      <c r="M70" s="191" t="s">
        <v>140</v>
      </c>
      <c r="N70" s="36" t="s">
        <v>179</v>
      </c>
      <c r="O70" s="35">
        <f>SUM('Agro Chemical:Yago Community Dispensary'!O70)</f>
        <v>0</v>
      </c>
      <c r="P70" s="35">
        <f>SUM('Agro Chemical:Yago Community Dispensary'!P70)</f>
        <v>0</v>
      </c>
      <c r="Q70" s="52">
        <f t="shared" ref="Q70:Q91" si="2">IF(ISBLANK(O70),"",SUM(O70:P70))</f>
        <v>0</v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SUM('Agro Chemical:Yago Community Dispensary'!J71)</f>
        <v>0</v>
      </c>
      <c r="K71" s="22"/>
      <c r="L71" s="36">
        <v>24</v>
      </c>
      <c r="M71" s="192"/>
      <c r="N71" s="36" t="s">
        <v>181</v>
      </c>
      <c r="O71" s="35">
        <f>SUM('Agro Chemical:Yago Community Dispensary'!O71)</f>
        <v>0</v>
      </c>
      <c r="P71" s="35">
        <f>SUM('Agro Chemical:Yago Community Dispensary'!P71)</f>
        <v>0</v>
      </c>
      <c r="Q71" s="52">
        <f t="shared" si="2"/>
        <v>0</v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SUM('Agro Chemical:Yago Community Dispensary'!J72)</f>
        <v>0</v>
      </c>
      <c r="K72" s="22"/>
      <c r="L72" s="36">
        <v>25</v>
      </c>
      <c r="M72" s="192"/>
      <c r="N72" s="36" t="s">
        <v>184</v>
      </c>
      <c r="O72" s="35">
        <f>SUM('Agro Chemical:Yago Community Dispensary'!O72)</f>
        <v>0</v>
      </c>
      <c r="P72" s="35">
        <f>SUM('Agro Chemical:Yago Community Dispensary'!P72)</f>
        <v>0</v>
      </c>
      <c r="Q72" s="52">
        <f t="shared" si="2"/>
        <v>0</v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SUM('Agro Chemical:Yago Community Dispensary'!J73)</f>
        <v>0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SUM('Agro Chemical:Yago Community Dispensary'!J74)</f>
        <v>0</v>
      </c>
      <c r="K74" s="22"/>
      <c r="L74" s="36">
        <v>27</v>
      </c>
      <c r="M74" s="191" t="s">
        <v>151</v>
      </c>
      <c r="N74" s="36" t="s">
        <v>179</v>
      </c>
      <c r="O74" s="35">
        <f>SUM('Agro Chemical:Yago Community Dispensary'!O74)</f>
        <v>0</v>
      </c>
      <c r="P74" s="35">
        <f>SUM('Agro Chemical:Yago Community Dispensary'!P74)</f>
        <v>0</v>
      </c>
      <c r="Q74" s="52">
        <f t="shared" si="2"/>
        <v>0</v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SUM('Agro Chemical:Yago Community Dispensary'!J75)</f>
        <v>0</v>
      </c>
      <c r="K75" s="22"/>
      <c r="L75" s="36">
        <v>28</v>
      </c>
      <c r="M75" s="192"/>
      <c r="N75" s="36" t="s">
        <v>181</v>
      </c>
      <c r="O75" s="35">
        <f>SUM('Agro Chemical:Yago Community Dispensary'!O75)</f>
        <v>0</v>
      </c>
      <c r="P75" s="35">
        <f>SUM('Agro Chemical:Yago Community Dispensary'!P75)</f>
        <v>0</v>
      </c>
      <c r="Q75" s="52">
        <f t="shared" si="2"/>
        <v>0</v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SUM('Agro Chemical:Yago Community Dispensary'!J76)</f>
        <v>0</v>
      </c>
      <c r="K76" s="22"/>
      <c r="L76" s="36">
        <v>29</v>
      </c>
      <c r="M76" s="192"/>
      <c r="N76" s="36" t="s">
        <v>184</v>
      </c>
      <c r="O76" s="35">
        <f>SUM('Agro Chemical:Yago Community Dispensary'!O76)</f>
        <v>0</v>
      </c>
      <c r="P76" s="35">
        <f>SUM('Agro Chemical:Yago Community Dispensary'!P76)</f>
        <v>0</v>
      </c>
      <c r="Q76" s="52">
        <f t="shared" si="2"/>
        <v>0</v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SUM('Agro Chemical:Yago Community Dispensary'!J77)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SUM('Agro Chemical:Yago Community Dispensary'!J78)</f>
        <v>0</v>
      </c>
      <c r="K78" s="22"/>
      <c r="L78" s="36">
        <v>31</v>
      </c>
      <c r="M78" s="191" t="s">
        <v>161</v>
      </c>
      <c r="N78" s="36" t="s">
        <v>179</v>
      </c>
      <c r="O78" s="35">
        <f>SUM('Agro Chemical:Yago Community Dispensary'!O78)</f>
        <v>0</v>
      </c>
      <c r="P78" s="35">
        <f>SUM('Agro Chemical:Yago Community Dispensary'!P78)</f>
        <v>0</v>
      </c>
      <c r="Q78" s="52">
        <f t="shared" si="2"/>
        <v>0</v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SUM('Agro Chemical:Yago Community Dispensary'!J79)</f>
        <v>0</v>
      </c>
      <c r="K79" s="22"/>
      <c r="L79" s="36">
        <v>32</v>
      </c>
      <c r="M79" s="192"/>
      <c r="N79" s="36" t="s">
        <v>181</v>
      </c>
      <c r="O79" s="35">
        <f>SUM('Agro Chemical:Yago Community Dispensary'!O79)</f>
        <v>0</v>
      </c>
      <c r="P79" s="35">
        <f>SUM('Agro Chemical:Yago Community Dispensary'!P79)</f>
        <v>0</v>
      </c>
      <c r="Q79" s="52">
        <f t="shared" si="2"/>
        <v>0</v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SUM('Agro Chemical:Yago Community Dispensary'!J80)</f>
        <v>0</v>
      </c>
      <c r="K80" s="22"/>
      <c r="L80" s="36">
        <v>33</v>
      </c>
      <c r="M80" s="192"/>
      <c r="N80" s="36" t="s">
        <v>184</v>
      </c>
      <c r="O80" s="35">
        <f>SUM('Agro Chemical:Yago Community Dispensary'!O80)</f>
        <v>0</v>
      </c>
      <c r="P80" s="35">
        <f>SUM('Agro Chemical:Yago Community Dispensary'!P80)</f>
        <v>0</v>
      </c>
      <c r="Q80" s="52">
        <f t="shared" si="2"/>
        <v>0</v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SUM('Agro Chemical:Yago Community Dispensary'!J83)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SUM('Agro Chemical:Yago Community Dispensary'!O83)</f>
        <v>0</v>
      </c>
      <c r="P83" s="35">
        <f>SUM('Agro Chemical:Yago Community Dispensary'!P83)</f>
        <v>0</v>
      </c>
      <c r="Q83" s="52">
        <f t="shared" si="2"/>
        <v>0</v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SUM('Agro Chemical:Yago Community Dispensary'!J84)</f>
        <v>0</v>
      </c>
      <c r="K84" s="22"/>
      <c r="L84" s="36">
        <v>36</v>
      </c>
      <c r="M84" s="192"/>
      <c r="N84" s="36" t="s">
        <v>196</v>
      </c>
      <c r="O84" s="35">
        <f>SUM('Agro Chemical:Yago Community Dispensary'!O84)</f>
        <v>0</v>
      </c>
      <c r="P84" s="35">
        <f>SUM('Agro Chemical:Yago Community Dispensary'!P84)</f>
        <v>0</v>
      </c>
      <c r="Q84" s="52">
        <f t="shared" si="2"/>
        <v>0</v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SUM('Agro Chemical:Yago Community Dispensary'!J85)</f>
        <v>0</v>
      </c>
      <c r="K85" s="22"/>
      <c r="L85" s="36">
        <v>37</v>
      </c>
      <c r="M85" s="192"/>
      <c r="N85" s="36" t="s">
        <v>198</v>
      </c>
      <c r="O85" s="35">
        <f>SUM('Agro Chemical:Yago Community Dispensary'!O85)</f>
        <v>0</v>
      </c>
      <c r="P85" s="35">
        <f>SUM('Agro Chemical:Yago Community Dispensary'!P85)</f>
        <v>0</v>
      </c>
      <c r="Q85" s="52">
        <f t="shared" si="2"/>
        <v>0</v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SUM('Agro Chemical:Yago Community Dispensary'!J86)</f>
        <v>0</v>
      </c>
      <c r="K86" s="22"/>
      <c r="L86" s="36">
        <v>38</v>
      </c>
      <c r="M86" s="192"/>
      <c r="N86" s="36" t="s">
        <v>200</v>
      </c>
      <c r="O86" s="35">
        <f>SUM('Agro Chemical:Yago Community Dispensary'!O86)</f>
        <v>0</v>
      </c>
      <c r="P86" s="35">
        <f>SUM('Agro Chemical:Yago Community Dispensary'!P86)</f>
        <v>0</v>
      </c>
      <c r="Q86" s="52">
        <f t="shared" si="2"/>
        <v>0</v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SUM('Agro Chemical:Yago Community Dispensary'!J87)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SUM('Agro Chemical:Yago Community Dispensary'!O88)</f>
        <v>0</v>
      </c>
      <c r="P88" s="35">
        <f>SUM('Agro Chemical:Yago Community Dispensary'!P88)</f>
        <v>0</v>
      </c>
      <c r="Q88" s="52">
        <f t="shared" si="2"/>
        <v>0</v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35">
        <f>SUM('Agro Chemical:Yago Community Dispensary'!J89)</f>
        <v>0</v>
      </c>
      <c r="K89" s="22"/>
      <c r="L89" s="36">
        <v>41</v>
      </c>
      <c r="M89" s="36" t="s">
        <v>204</v>
      </c>
      <c r="N89" s="36" t="s">
        <v>205</v>
      </c>
      <c r="O89" s="35">
        <f>SUM('Agro Chemical:Yago Community Dispensary'!O89)</f>
        <v>0</v>
      </c>
      <c r="P89" s="35">
        <f>SUM('Agro Chemical:Yago Community Dispensary'!P89)</f>
        <v>0</v>
      </c>
      <c r="Q89" s="52">
        <f t="shared" si="2"/>
        <v>0</v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SUM('Agro Chemical:Yago Community Dispensary'!J90)</f>
        <v>0</v>
      </c>
      <c r="K90" s="22"/>
      <c r="L90" s="36">
        <v>42</v>
      </c>
      <c r="M90" s="36" t="s">
        <v>207</v>
      </c>
      <c r="N90" s="36" t="s">
        <v>208</v>
      </c>
      <c r="O90" s="35">
        <f>SUM('Agro Chemical:Yago Community Dispensary'!O90)</f>
        <v>0</v>
      </c>
      <c r="P90" s="35">
        <f>SUM('Agro Chemical:Yago Community Dispensary'!P90)</f>
        <v>0</v>
      </c>
      <c r="Q90" s="52">
        <f t="shared" si="2"/>
        <v>0</v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SUM('Agro Chemical:Yago Community Dispensary'!J91)</f>
        <v>0</v>
      </c>
      <c r="K91" s="22"/>
      <c r="L91" s="36">
        <v>43</v>
      </c>
      <c r="M91" s="36" t="s">
        <v>210</v>
      </c>
      <c r="N91" s="36" t="s">
        <v>211</v>
      </c>
      <c r="O91" s="35">
        <f>SUM('Agro Chemical:Yago Community Dispensary'!O91)</f>
        <v>0</v>
      </c>
      <c r="P91" s="35">
        <f>SUM('Agro Chemical:Yago Community Dispensary'!P91)</f>
        <v>0</v>
      </c>
      <c r="Q91" s="52">
        <f t="shared" si="2"/>
        <v>0</v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SUM('Agro Chemical:Yago Community Dispensary'!J92)</f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SUM('Agro Chemical:Yago Community Dispensary'!J93)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SUM('Agro Chemical:Yago Community Dispensary'!J94)</f>
        <v>0</v>
      </c>
      <c r="K94" s="22"/>
      <c r="L94" s="36">
        <v>1</v>
      </c>
      <c r="M94" s="223" t="s">
        <v>219</v>
      </c>
      <c r="N94" s="36" t="s">
        <v>220</v>
      </c>
      <c r="O94" s="35">
        <f>SUM('Agro Chemical:Yago Community Dispensary'!O94)</f>
        <v>0</v>
      </c>
      <c r="P94" s="35">
        <f>SUM('Agro Chemical:Yago Community Dispensary'!P94)</f>
        <v>0</v>
      </c>
      <c r="Q94" s="35">
        <f>SUM('Agro Chemical:Yago Community Dispensary'!Q94)</f>
        <v>0</v>
      </c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SUM('Agro Chemical:Yago Community Dispensary'!J95)</f>
        <v>0</v>
      </c>
      <c r="K95" s="22"/>
      <c r="L95" s="36">
        <v>2</v>
      </c>
      <c r="M95" s="224"/>
      <c r="N95" s="36" t="s">
        <v>222</v>
      </c>
      <c r="O95" s="35">
        <f>SUM('Agro Chemical:Yago Community Dispensary'!O95)</f>
        <v>0</v>
      </c>
      <c r="P95" s="35">
        <f>SUM('Agro Chemical:Yago Community Dispensary'!P95)</f>
        <v>0</v>
      </c>
      <c r="Q95" s="35">
        <f>SUM('Agro Chemical:Yago Community Dispensary'!Q95)</f>
        <v>0</v>
      </c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SUM('Agro Chemical:Yago Community Dispensary'!J96)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SUM('Agro Chemical:Yago Community Dispensary'!O96)</f>
        <v>0</v>
      </c>
      <c r="P96" s="35">
        <f>SUM('Agro Chemical:Yago Community Dispensary'!P96)</f>
        <v>0</v>
      </c>
      <c r="Q96" s="35">
        <f>SUM('Agro Chemical:Yago Community Dispensary'!Q96)</f>
        <v>0</v>
      </c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SUM('Agro Chemical:Yago Community Dispensary'!J97)</f>
        <v>0</v>
      </c>
      <c r="K97" s="22"/>
      <c r="L97" s="36">
        <v>4</v>
      </c>
      <c r="M97" s="224"/>
      <c r="N97" s="36" t="s">
        <v>222</v>
      </c>
      <c r="O97" s="35">
        <f>SUM('Agro Chemical:Yago Community Dispensary'!O97)</f>
        <v>0</v>
      </c>
      <c r="P97" s="35">
        <f>SUM('Agro Chemical:Yago Community Dispensary'!P97)</f>
        <v>0</v>
      </c>
      <c r="Q97" s="35">
        <f>SUM('Agro Chemical:Yago Community Dispensary'!Q97)</f>
        <v>0</v>
      </c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SUM('Agro Chemical:Yago Community Dispensary'!J98)</f>
        <v>0</v>
      </c>
      <c r="K98" s="22"/>
      <c r="L98" s="36">
        <v>5</v>
      </c>
      <c r="M98" s="150" t="s">
        <v>227</v>
      </c>
      <c r="N98" s="154"/>
      <c r="O98" s="35">
        <f>SUM('Agro Chemical:Yago Community Dispensary'!O98)</f>
        <v>0</v>
      </c>
      <c r="P98" s="35">
        <f>SUM('Agro Chemical:Yago Community Dispensary'!P98)</f>
        <v>0</v>
      </c>
      <c r="Q98" s="35">
        <f>SUM('Agro Chemical:Yago Community Dispensary'!Q98)</f>
        <v>0</v>
      </c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SUM('Agro Chemical:Yago Community Dispensary'!J99)</f>
        <v>0</v>
      </c>
      <c r="K99" s="22"/>
      <c r="L99" s="36">
        <v>6</v>
      </c>
      <c r="M99" s="150" t="s">
        <v>229</v>
      </c>
      <c r="N99" s="154"/>
      <c r="O99" s="35">
        <f>SUM('Agro Chemical:Yago Community Dispensary'!O99)</f>
        <v>0</v>
      </c>
      <c r="P99" s="35">
        <f>SUM('Agro Chemical:Yago Community Dispensary'!P99)</f>
        <v>0</v>
      </c>
      <c r="Q99" s="35">
        <f>SUM('Agro Chemical:Yago Community Dispensary'!Q99)</f>
        <v>0</v>
      </c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SUM('Agro Chemical:Yago Community Dispensary'!O100)</f>
        <v>0</v>
      </c>
      <c r="P100" s="35">
        <f>SUM('Agro Chemical:Yago Community Dispensary'!P100)</f>
        <v>0</v>
      </c>
      <c r="Q100" s="35">
        <f>SUM('Agro Chemical:Yago Community Dispensary'!Q100)</f>
        <v>0</v>
      </c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SUM('Agro Chemical:Yago Community Dispensary'!P101)</f>
        <v>0</v>
      </c>
      <c r="Q101" s="35">
        <f>SUM('Agro Chemical:Yago Community Dispensary'!Q101)</f>
        <v>0</v>
      </c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SUM('Agro Chemical:Yago Community Dispensary'!P102)</f>
        <v>0</v>
      </c>
      <c r="Q102" s="35">
        <f>SUM('Agro Chemical:Yago Community Dispensary'!Q102)</f>
        <v>0</v>
      </c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SUM('Agro Chemical:Yago Community Dispensary'!P103)</f>
        <v>0</v>
      </c>
      <c r="Q103" s="35">
        <f>SUM('Agro Chemical:Yago Community Dispensary'!Q103)</f>
        <v>0</v>
      </c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SUM('Agro Chemical:Yago Community Dispensary'!P104)</f>
        <v>0</v>
      </c>
      <c r="Q104" s="35">
        <f>SUM('Agro Chemical:Yago Community Dispensary'!Q104)</f>
        <v>0</v>
      </c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SUM('Agro Chemical:Yago Community Dispensary'!O105)</f>
        <v>0</v>
      </c>
      <c r="P105" s="35">
        <f>SUM('Agro Chemical:Yago Community Dispensary'!P105)</f>
        <v>0</v>
      </c>
      <c r="Q105" s="35">
        <f>SUM('Agro Chemical:Yago Community Dispensary'!Q105)</f>
        <v>0</v>
      </c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SUM('Agro Chemical:Yago Community Dispensary'!O106)</f>
        <v>0</v>
      </c>
      <c r="P106" s="35">
        <f>SUM('Agro Chemical:Yago Community Dispensary'!P106)</f>
        <v>0</v>
      </c>
      <c r="Q106" s="35">
        <f>SUM('Agro Chemical:Yago Community Dispensary'!Q106)</f>
        <v>0</v>
      </c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SUM('Agro Chemical:Yago Community Dispensary'!Q108)</f>
        <v>0</v>
      </c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SUM('Agro Chemical:Yago Community Dispensary'!Q109)</f>
        <v>0</v>
      </c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SUM('Agro Chemical:Yago Community Dispensary'!Q110)</f>
        <v>0</v>
      </c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SUM('Agro Chemical:Yago Community Dispensary'!Q111)</f>
        <v>0</v>
      </c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SUM('Agro Chemical:Yago Community Dispensary'!Q112)</f>
        <v>0</v>
      </c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35">
        <f>SUM('Agro Chemical:Yago Community Dispensary'!D117)</f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35">
        <f>SUM('Agro Chemical:Yago Community Dispensary'!D118)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35">
        <f>SUM('Agro Chemical:Yago Community Dispensary'!D119)</f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35">
        <f>SUM('Agro Chemical:Yago Community Dispensary'!D120)</f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35">
        <f>SUM('Agro Chemical:Yago Community Dispensary'!D121)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35">
        <f>SUM('Agro Chemical:Yago Community Dispensary'!D122)</f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35">
        <f>SUM('Agro Chemical:Yago Community Dispensary'!D123)</f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35">
        <f>SUM('Agro Chemical:Yago Community Dispensary'!D124)</f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35">
        <f>SUM('Agro Chemical:Yago Community Dispensary'!D125)</f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35">
        <f>SUM('Agro Chemical:Yago Community Dispensary'!D126)</f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35">
        <f>SUM('Agro Chemical:Yago Community Dispensary'!D127)</f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35">
        <f>SUM('Agro Chemical:Yago Community Dispensary'!D128)</f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35">
        <f>SUM('Agro Chemical:Yago Community Dispensary'!D129)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35">
        <f>SUM('Agro Chemical:Yago Community Dispensary'!D130)</f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35">
        <f>SUM('Agro Chemical:Yago Community Dispensary'!D131)</f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35">
        <f>SUM('Agro Chemical:Yago Community Dispensary'!D132)</f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35">
        <f>SUM('Agro Chemical:Yago Community Dispensary'!D133)</f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35">
        <f>SUM('Agro Chemical:Yago Community Dispensary'!D134)</f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35">
        <f>SUM('Agro Chemical:Yago Community Dispensary'!D135)</f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35">
        <f>SUM('Agro Chemical:Yago Community Dispensary'!D136)</f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35">
        <f>SUM('Agro Chemical:Yago Community Dispensary'!D137)</f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35">
        <f>SUM('Agro Chemical:Yago Community Dispensary'!D138)</f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35">
        <f>SUM('Agro Chemical:Yago Community Dispensary'!D139)</f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35">
        <f>SUM('Agro Chemical:Yago Community Dispensary'!D140)</f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35">
        <f>SUM('Agro Chemical:Yago Community Dispensary'!D141)</f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35">
        <f>SUM('Agro Chemical:Yago Community Dispensary'!D142)</f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35">
        <f>SUM('Agro Chemical:Yago Community Dispensary'!D143)</f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35">
        <f>SUM('Agro Chemical:Yago Community Dispensary'!D144)</f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35">
        <f>SUM('Agro Chemical:Yago Community Dispensary'!D145)</f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35">
        <f>SUM('Agro Chemical:Yago Community Dispensary'!D146)</f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35">
        <f>SUM('Agro Chemical:Yago Community Dispensary'!D147)</f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35">
        <f>SUM('Agro Chemical:Yago Community Dispensary'!D148)</f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35">
        <f>SUM('Agro Chemical:Yago Community Dispensary'!D149)</f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35">
        <f>SUM('Agro Chemical:Yago Community Dispensary'!D150)</f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35">
        <f>SUM('Agro Chemical:Yago Community Dispensary'!D151)</f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35">
        <f>SUM('Agro Chemical:Yago Community Dispensary'!D152)</f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35">
        <f>SUM('Agro Chemical:Yago Community Dispensary'!D153)</f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35">
        <f>SUM('Agro Chemical:Yago Community Dispensary'!D154)</f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35">
        <f>SUM('Agro Chemical:Yago Community Dispensary'!D155)</f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35">
        <f>SUM('Agro Chemical:Yago Community Dispensary'!D156)</f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35">
        <f>SUM('Agro Chemical:Yago Community Dispensary'!D157)</f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35">
        <f>SUM('Agro Chemical:Yago Community Dispensary'!D158)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35">
        <f>SUM('Agro Chemical:Yago Community Dispensary'!D159)</f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35">
        <f>SUM('Agro Chemical:Yago Community Dispensary'!D160)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35">
        <f>SUM('Agro Chemical:Yago Community Dispensary'!D164)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35">
        <f>SUM('Agro Chemical:Yago Community Dispensary'!D165)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35">
        <f>SUM('Agro Chemical:Yago Community Dispensary'!D166)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35">
        <f>SUM('Agro Chemical:Yago Community Dispensary'!D167)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35">
        <f>SUM('Agro Chemical:Yago Community Dispensary'!D168)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35">
        <f>SUM('Agro Chemical:Yago Community Dispensary'!D169)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35">
        <f>SUM('Agro Chemical:Yago Community Dispensary'!D171)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35">
        <f>SUM('Agro Chemical:Yago Community Dispensary'!D172)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35">
        <f>SUM('Agro Chemical:Yago Community Dispensary'!D173)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35">
        <f>SUM('Agro Chemical:Yago Community Dispensary'!D174)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35">
        <f>SUM('Agro Chemical:Yago Community Dispensary'!D175)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35">
        <f>SUM('Agro Chemical:Yago Community Dispensary'!D176)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35">
        <f>SUM('Agro Chemical:Yago Community Dispensary'!G182)</f>
        <v>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35">
        <f>SUM('Agro Chemical:Yago Community Dispensary'!G183)</f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35">
        <f>SUM('Agro Chemical:Yago Community Dispensary'!G184)</f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35">
        <f>SUM('Agro Chemical:Yago Community Dispensary'!G185)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1.xml><?xml version="1.0" encoding="utf-8"?>
<worksheet xmlns="http://schemas.openxmlformats.org/spreadsheetml/2006/main" xmlns:r="http://schemas.openxmlformats.org/officeDocument/2006/relationships">
  <sheetPr codeName="Sheet201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Andingo Opanga Disp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7</v>
      </c>
      <c r="E119" s="84">
        <f t="shared" si="3"/>
        <v>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17</v>
      </c>
      <c r="E124" s="84">
        <f t="shared" si="3"/>
        <v>17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17</v>
      </c>
      <c r="E132" s="84">
        <f t="shared" si="3"/>
        <v>17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13</v>
      </c>
      <c r="E145" s="84">
        <f t="shared" si="3"/>
        <v>13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18</v>
      </c>
      <c r="E148" s="84">
        <f t="shared" si="3"/>
        <v>18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12</v>
      </c>
      <c r="E149" s="84">
        <f t="shared" si="3"/>
        <v>12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2.xml><?xml version="1.0" encoding="utf-8"?>
<worksheet xmlns="http://schemas.openxmlformats.org/spreadsheetml/2006/main" xmlns:r="http://schemas.openxmlformats.org/officeDocument/2006/relationships">
  <sheetPr codeName="Sheet202"/>
  <dimension ref="A1:U185"/>
  <sheetViews>
    <sheetView topLeftCell="A113" workbookViewId="0">
      <selection activeCell="D113" sqref="D113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</v>
      </c>
      <c r="J8" s="152">
        <f>SUM(I8:I9)</f>
        <v>46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46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8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6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13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3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2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5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5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17</v>
      </c>
      <c r="E122" s="84">
        <f t="shared" si="3"/>
        <v>17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18</v>
      </c>
      <c r="E124" s="84">
        <f t="shared" si="3"/>
        <v>18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16</v>
      </c>
      <c r="E126" s="84">
        <f t="shared" si="3"/>
        <v>16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18</v>
      </c>
      <c r="E132" s="84">
        <f t="shared" si="3"/>
        <v>18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18</v>
      </c>
      <c r="E138" s="84">
        <f t="shared" si="3"/>
        <v>18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17</v>
      </c>
      <c r="E141" s="84">
        <f t="shared" si="3"/>
        <v>17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3.xml><?xml version="1.0" encoding="utf-8"?>
<worksheet xmlns="http://schemas.openxmlformats.org/spreadsheetml/2006/main" xmlns:r="http://schemas.openxmlformats.org/officeDocument/2006/relationships">
  <sheetPr codeName="Sheet203"/>
  <dimension ref="A1:U185"/>
  <sheetViews>
    <sheetView topLeftCell="B132" workbookViewId="0">
      <selection activeCell="D158" sqref="D158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Cherwa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/>
      <c r="K40" s="22"/>
      <c r="L40" s="174">
        <v>0</v>
      </c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9</v>
      </c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22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1</v>
      </c>
      <c r="E131" s="84">
        <f t="shared" si="3"/>
        <v>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1</v>
      </c>
      <c r="E137" s="84">
        <f t="shared" si="3"/>
        <v>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4.xml><?xml version="1.0" encoding="utf-8"?>
<worksheet xmlns="http://schemas.openxmlformats.org/spreadsheetml/2006/main" xmlns:r="http://schemas.openxmlformats.org/officeDocument/2006/relationships">
  <sheetPr codeName="Sheet204"/>
  <dimension ref="A1:U185"/>
  <sheetViews>
    <sheetView topLeftCell="B132" workbookViewId="0">
      <selection activeCell="A161" sqref="A161:E16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Gari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8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5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2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5.xml><?xml version="1.0" encoding="utf-8"?>
<worksheet xmlns="http://schemas.openxmlformats.org/spreadsheetml/2006/main" xmlns:r="http://schemas.openxmlformats.org/officeDocument/2006/relationships">
  <sheetPr codeName="Sheet205"/>
  <dimension ref="A1:U185"/>
  <sheetViews>
    <sheetView topLeftCell="A143" workbookViewId="0">
      <selection activeCell="D170" sqref="D17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Kandaria Medical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1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10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0</v>
      </c>
      <c r="J39" s="38"/>
      <c r="K39" s="22"/>
      <c r="L39" s="36">
        <v>30</v>
      </c>
      <c r="M39" s="187"/>
      <c r="N39" s="150" t="s">
        <v>119</v>
      </c>
      <c r="O39" s="154"/>
      <c r="P39" s="188">
        <v>2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15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/>
      <c r="J47" s="51">
        <f>SUM(J36:J43,J46,E42:E43)</f>
        <v>15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2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5</v>
      </c>
      <c r="E146" s="84">
        <f t="shared" si="3"/>
        <v>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6.xml><?xml version="1.0" encoding="utf-8"?>
<worksheet xmlns="http://schemas.openxmlformats.org/spreadsheetml/2006/main" xmlns:r="http://schemas.openxmlformats.org/officeDocument/2006/relationships">
  <sheetPr codeName="Sheet206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Katito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55</v>
      </c>
      <c r="J8" s="152">
        <f>SUM(I8:I9)</f>
        <v>185</v>
      </c>
      <c r="K8" s="22"/>
      <c r="L8" s="36">
        <v>1</v>
      </c>
      <c r="M8" s="150" t="s">
        <v>40</v>
      </c>
      <c r="N8" s="151"/>
      <c r="O8" s="151"/>
      <c r="P8" s="154"/>
      <c r="Q8" s="37">
        <v>62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130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13</v>
      </c>
      <c r="K10" s="22"/>
      <c r="L10" s="36">
        <v>3</v>
      </c>
      <c r="M10" s="150" t="s">
        <v>46</v>
      </c>
      <c r="N10" s="151"/>
      <c r="O10" s="151"/>
      <c r="P10" s="154"/>
      <c r="Q10" s="37"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64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27</v>
      </c>
      <c r="K13" s="22"/>
      <c r="L13" s="36">
        <v>6</v>
      </c>
      <c r="M13" s="150" t="s">
        <v>55</v>
      </c>
      <c r="N13" s="151"/>
      <c r="O13" s="151"/>
      <c r="P13" s="154"/>
      <c r="Q13" s="37">
        <v>61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63</v>
      </c>
      <c r="K14" s="22"/>
      <c r="L14" s="36">
        <v>7</v>
      </c>
      <c r="M14" s="150" t="s">
        <v>58</v>
      </c>
      <c r="N14" s="151"/>
      <c r="O14" s="151"/>
      <c r="P14" s="154"/>
      <c r="Q14" s="37">
        <v>3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55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185</v>
      </c>
      <c r="K18" s="22"/>
      <c r="L18" s="36">
        <v>11</v>
      </c>
      <c r="M18" s="150" t="s">
        <v>70</v>
      </c>
      <c r="N18" s="151"/>
      <c r="O18" s="151"/>
      <c r="P18" s="154"/>
      <c r="Q18" s="37"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185</v>
      </c>
      <c r="K19" s="22"/>
      <c r="L19" s="36">
        <v>12</v>
      </c>
      <c r="M19" s="150" t="s">
        <v>72</v>
      </c>
      <c r="N19" s="151"/>
      <c r="O19" s="151"/>
      <c r="P19" s="154"/>
      <c r="Q19" s="37">
        <v>61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2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61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25</v>
      </c>
      <c r="K22" s="22"/>
      <c r="L22" s="36">
        <v>15</v>
      </c>
      <c r="M22" s="150" t="s">
        <v>78</v>
      </c>
      <c r="N22" s="151"/>
      <c r="O22" s="151"/>
      <c r="P22" s="154"/>
      <c r="Q22" s="37">
        <v>61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185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64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62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26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8</v>
      </c>
      <c r="E42" s="43">
        <v>1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17</v>
      </c>
      <c r="J47" s="51">
        <f>SUM(J36:J43,J46,E42:E43)</f>
        <v>30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12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10</v>
      </c>
      <c r="I55" s="43">
        <v>12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2</v>
      </c>
      <c r="I64" s="43">
        <v>3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91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65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91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62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85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91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91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52</v>
      </c>
      <c r="E117" s="80">
        <f>SUM(C117:D117)</f>
        <v>52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52</v>
      </c>
      <c r="E119" s="84">
        <f t="shared" si="3"/>
        <v>52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46</v>
      </c>
      <c r="E120" s="84">
        <f t="shared" si="3"/>
        <v>46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52</v>
      </c>
      <c r="E122" s="84">
        <f t="shared" si="3"/>
        <v>52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43</v>
      </c>
      <c r="E124" s="84">
        <f t="shared" si="3"/>
        <v>43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43</v>
      </c>
      <c r="E126" s="84">
        <f t="shared" si="3"/>
        <v>43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46</v>
      </c>
      <c r="E128" s="84">
        <f t="shared" si="3"/>
        <v>46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52</v>
      </c>
      <c r="E130" s="84">
        <f t="shared" si="3"/>
        <v>52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43</v>
      </c>
      <c r="E132" s="84">
        <f t="shared" si="3"/>
        <v>43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46</v>
      </c>
      <c r="E134" s="84">
        <f t="shared" si="3"/>
        <v>46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52</v>
      </c>
      <c r="E136" s="84">
        <f t="shared" si="3"/>
        <v>52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43</v>
      </c>
      <c r="E138" s="84">
        <f t="shared" si="3"/>
        <v>43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46</v>
      </c>
      <c r="E140" s="84">
        <f t="shared" si="3"/>
        <v>46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52</v>
      </c>
      <c r="E141" s="84">
        <f t="shared" si="3"/>
        <v>52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23</v>
      </c>
      <c r="E142" s="84">
        <f t="shared" si="3"/>
        <v>23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46</v>
      </c>
      <c r="E145" s="84">
        <f t="shared" si="3"/>
        <v>46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46</v>
      </c>
      <c r="E147" s="84">
        <f t="shared" si="3"/>
        <v>46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12</v>
      </c>
      <c r="E149" s="84">
        <f t="shared" si="3"/>
        <v>12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20</v>
      </c>
      <c r="E150" s="84">
        <f t="shared" si="3"/>
        <v>20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12</v>
      </c>
      <c r="E155" s="84">
        <f t="shared" si="3"/>
        <v>12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56</v>
      </c>
      <c r="E159" s="84">
        <f t="shared" si="3"/>
        <v>56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7.xml><?xml version="1.0" encoding="utf-8"?>
<worksheet xmlns="http://schemas.openxmlformats.org/spreadsheetml/2006/main" xmlns:r="http://schemas.openxmlformats.org/officeDocument/2006/relationships">
  <sheetPr codeName="Sheet207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Kengen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8.xml><?xml version="1.0" encoding="utf-8"?>
<worksheet xmlns="http://schemas.openxmlformats.org/spreadsheetml/2006/main" xmlns:r="http://schemas.openxmlformats.org/officeDocument/2006/relationships">
  <sheetPr codeName="Sheet208"/>
  <dimension ref="A1:U185"/>
  <sheetViews>
    <sheetView topLeftCell="A131" workbookViewId="0">
      <selection activeCell="D155" sqref="D155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Kibogo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16</v>
      </c>
      <c r="J8" s="152">
        <f>SUM(I8:I9)</f>
        <v>36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16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6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</v>
      </c>
      <c r="J40" s="38">
        <v>16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</v>
      </c>
      <c r="J47" s="51">
        <f>SUM(J36:J43,J46,E42:E43)</f>
        <v>19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13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13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10</v>
      </c>
      <c r="E131" s="84">
        <f t="shared" si="3"/>
        <v>10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7</v>
      </c>
      <c r="E133" s="84">
        <f t="shared" si="3"/>
        <v>7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10</v>
      </c>
      <c r="E135" s="84">
        <f t="shared" si="3"/>
        <v>10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10</v>
      </c>
      <c r="E137" s="84">
        <f t="shared" si="3"/>
        <v>10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7</v>
      </c>
      <c r="E139" s="84">
        <f t="shared" si="3"/>
        <v>7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8</v>
      </c>
      <c r="E144" s="84">
        <f t="shared" si="3"/>
        <v>8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8</v>
      </c>
      <c r="E146" s="84">
        <f t="shared" si="3"/>
        <v>8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2</v>
      </c>
      <c r="E151" s="84">
        <f t="shared" si="3"/>
        <v>2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2</v>
      </c>
      <c r="E157" s="84">
        <f t="shared" si="3"/>
        <v>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9.xml><?xml version="1.0" encoding="utf-8"?>
<worksheet xmlns="http://schemas.openxmlformats.org/spreadsheetml/2006/main" xmlns:r="http://schemas.openxmlformats.org/officeDocument/2006/relationships">
  <sheetPr codeName="Sheet209"/>
  <dimension ref="A1:U185"/>
  <sheetViews>
    <sheetView topLeftCell="A132" workbookViewId="0">
      <selection activeCell="A161" sqref="A161:E16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Kusa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24</v>
      </c>
      <c r="J8" s="152">
        <f>SUM(I8:I9)</f>
        <v>68</v>
      </c>
      <c r="K8" s="22"/>
      <c r="L8" s="36">
        <v>1</v>
      </c>
      <c r="M8" s="150" t="s">
        <v>40</v>
      </c>
      <c r="N8" s="151"/>
      <c r="O8" s="151"/>
      <c r="P8" s="154"/>
      <c r="Q8" s="37">
        <v>12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17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10</v>
      </c>
      <c r="K13" s="22"/>
      <c r="L13" s="36">
        <v>6</v>
      </c>
      <c r="M13" s="150" t="s">
        <v>55</v>
      </c>
      <c r="N13" s="151"/>
      <c r="O13" s="151"/>
      <c r="P13" s="154"/>
      <c r="Q13" s="37">
        <v>12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24</v>
      </c>
      <c r="K16" s="22"/>
      <c r="L16" s="36">
        <v>9</v>
      </c>
      <c r="M16" s="150" t="s">
        <v>65</v>
      </c>
      <c r="N16" s="151"/>
      <c r="O16" s="151"/>
      <c r="P16" s="154"/>
      <c r="Q16" s="37">
        <v>1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68</v>
      </c>
      <c r="K19" s="22"/>
      <c r="L19" s="36">
        <v>12</v>
      </c>
      <c r="M19" s="150" t="s">
        <v>72</v>
      </c>
      <c r="N19" s="151"/>
      <c r="O19" s="151"/>
      <c r="P19" s="154"/>
      <c r="Q19" s="37">
        <v>12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14</v>
      </c>
      <c r="K22" s="22"/>
      <c r="L22" s="36">
        <v>15</v>
      </c>
      <c r="M22" s="150" t="s">
        <v>78</v>
      </c>
      <c r="N22" s="151"/>
      <c r="O22" s="151"/>
      <c r="P22" s="154"/>
      <c r="Q22" s="37">
        <v>12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1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4</v>
      </c>
      <c r="K37" s="22"/>
      <c r="L37" s="36">
        <v>28</v>
      </c>
      <c r="M37" s="186"/>
      <c r="N37" s="150" t="s">
        <v>115</v>
      </c>
      <c r="O37" s="154"/>
      <c r="P37" s="188">
        <v>13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11</v>
      </c>
      <c r="J40" s="38">
        <v>13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12</v>
      </c>
      <c r="J41" s="38">
        <v>8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55</v>
      </c>
      <c r="J47" s="51">
        <f>SUM(J36:J43,J46,E42:E43)</f>
        <v>25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1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7</v>
      </c>
      <c r="J50" s="38">
        <v>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11</v>
      </c>
      <c r="I55" s="43">
        <v>30</v>
      </c>
      <c r="J55" s="38">
        <v>11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2</v>
      </c>
      <c r="I64" s="43">
        <v>4</v>
      </c>
      <c r="J64" s="38">
        <v>1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9</v>
      </c>
      <c r="E117" s="80">
        <f>SUM(C117:D117)</f>
        <v>9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9</v>
      </c>
      <c r="E119" s="84">
        <f t="shared" si="3"/>
        <v>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21</v>
      </c>
      <c r="E120" s="84">
        <f t="shared" si="3"/>
        <v>21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21</v>
      </c>
      <c r="E124" s="84">
        <f t="shared" si="3"/>
        <v>21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21</v>
      </c>
      <c r="E126" s="84">
        <f t="shared" si="3"/>
        <v>21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21</v>
      </c>
      <c r="E128" s="84">
        <f t="shared" si="3"/>
        <v>21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21</v>
      </c>
      <c r="E132" s="84">
        <f t="shared" si="3"/>
        <v>21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21</v>
      </c>
      <c r="E134" s="84">
        <f t="shared" si="3"/>
        <v>21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21</v>
      </c>
      <c r="E138" s="84">
        <f t="shared" si="3"/>
        <v>21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21</v>
      </c>
      <c r="E140" s="84">
        <f t="shared" si="3"/>
        <v>21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18</v>
      </c>
      <c r="E145" s="84">
        <f t="shared" si="3"/>
        <v>18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6</v>
      </c>
      <c r="E146" s="84">
        <f t="shared" si="3"/>
        <v>6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18</v>
      </c>
      <c r="E147" s="84">
        <f t="shared" si="3"/>
        <v>18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7</v>
      </c>
      <c r="E152" s="84">
        <f t="shared" si="3"/>
        <v>7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0.xml><?xml version="1.0" encoding="utf-8"?>
<worksheet xmlns="http://schemas.openxmlformats.org/spreadsheetml/2006/main" xmlns:r="http://schemas.openxmlformats.org/officeDocument/2006/relationships">
  <sheetPr codeName="Sheet210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Nyabola CDF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1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7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6</v>
      </c>
      <c r="E42" s="43">
        <v>7</v>
      </c>
      <c r="F42" s="150" t="s">
        <v>126</v>
      </c>
      <c r="G42" s="151"/>
      <c r="H42" s="154"/>
      <c r="I42" s="43">
        <v>0</v>
      </c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/>
      <c r="K43" s="22"/>
      <c r="L43" s="36">
        <v>2</v>
      </c>
      <c r="M43" s="150" t="s">
        <v>130</v>
      </c>
      <c r="N43" s="151"/>
      <c r="O43" s="154"/>
      <c r="P43" s="188">
        <v>1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/>
      <c r="J47" s="51">
        <f>SUM(J36:J43,J46,E42:E43)</f>
        <v>14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1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1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12</v>
      </c>
      <c r="E145" s="84">
        <f t="shared" si="3"/>
        <v>12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2</v>
      </c>
      <c r="E146" s="84">
        <f t="shared" si="3"/>
        <v>2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12</v>
      </c>
      <c r="E147" s="84">
        <f t="shared" si="3"/>
        <v>12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7</v>
      </c>
      <c r="E148" s="84">
        <f t="shared" si="3"/>
        <v>7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13</v>
      </c>
      <c r="E149" s="84">
        <f t="shared" si="3"/>
        <v>13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1.xml><?xml version="1.0" encoding="utf-8"?>
<worksheet xmlns="http://schemas.openxmlformats.org/spreadsheetml/2006/main" xmlns:r="http://schemas.openxmlformats.org/officeDocument/2006/relationships">
  <sheetPr codeName="Sheet211"/>
  <dimension ref="A1:U185"/>
  <sheetViews>
    <sheetView topLeftCell="A59" workbookViewId="0">
      <selection activeCell="B81" sqref="B81:J8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Mission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23</v>
      </c>
      <c r="J8" s="152">
        <f>SUM(I8:I9)</f>
        <v>118</v>
      </c>
      <c r="K8" s="22"/>
      <c r="L8" s="36">
        <v>1</v>
      </c>
      <c r="M8" s="150" t="s">
        <v>40</v>
      </c>
      <c r="N8" s="151"/>
      <c r="O8" s="151"/>
      <c r="P8" s="154"/>
      <c r="Q8" s="37">
        <v>23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95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26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39</v>
      </c>
      <c r="K13" s="22"/>
      <c r="L13" s="36">
        <v>6</v>
      </c>
      <c r="M13" s="150" t="s">
        <v>55</v>
      </c>
      <c r="N13" s="151"/>
      <c r="O13" s="151"/>
      <c r="P13" s="154"/>
      <c r="Q13" s="37">
        <v>26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0</v>
      </c>
      <c r="K19" s="22"/>
      <c r="L19" s="36">
        <v>12</v>
      </c>
      <c r="M19" s="150" t="s">
        <v>72</v>
      </c>
      <c r="N19" s="151"/>
      <c r="O19" s="151"/>
      <c r="P19" s="154"/>
      <c r="Q19" s="37">
        <v>26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6</v>
      </c>
      <c r="K21" s="22"/>
      <c r="L21" s="36">
        <v>14</v>
      </c>
      <c r="M21" s="150" t="s">
        <v>76</v>
      </c>
      <c r="N21" s="151"/>
      <c r="O21" s="151"/>
      <c r="P21" s="154"/>
      <c r="Q21" s="37">
        <v>26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118</v>
      </c>
      <c r="K22" s="22"/>
      <c r="L22" s="36">
        <v>15</v>
      </c>
      <c r="M22" s="150" t="s">
        <v>78</v>
      </c>
      <c r="N22" s="151"/>
      <c r="O22" s="151"/>
      <c r="P22" s="154"/>
      <c r="Q22" s="37">
        <v>26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118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118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>
        <v>0</v>
      </c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26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26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26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2.xml><?xml version="1.0" encoding="utf-8"?>
<worksheet xmlns="http://schemas.openxmlformats.org/spreadsheetml/2006/main" xmlns:r="http://schemas.openxmlformats.org/officeDocument/2006/relationships">
  <sheetPr codeName="Sheet212"/>
  <dimension ref="A1:U185"/>
  <sheetViews>
    <sheetView topLeftCell="A24" workbookViewId="0">
      <selection activeCell="P42" sqref="P42:Q4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Nyabondo Rehabilitation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40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28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11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8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8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3.xml><?xml version="1.0" encoding="utf-8"?>
<worksheet xmlns="http://schemas.openxmlformats.org/spreadsheetml/2006/main" xmlns:r="http://schemas.openxmlformats.org/officeDocument/2006/relationships">
  <sheetPr codeName="Sheet213"/>
  <dimension ref="A1:U185"/>
  <sheetViews>
    <sheetView topLeftCell="A162" workbookViewId="0">
      <selection activeCell="A186" sqref="A186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(AIC)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2</v>
      </c>
      <c r="K40" s="22"/>
      <c r="L40" s="174">
        <v>0</v>
      </c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6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5</v>
      </c>
      <c r="E124" s="84">
        <f t="shared" si="3"/>
        <v>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5</v>
      </c>
      <c r="E126" s="84">
        <f t="shared" si="3"/>
        <v>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5</v>
      </c>
      <c r="E132" s="84">
        <f t="shared" si="3"/>
        <v>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4.xml><?xml version="1.0" encoding="utf-8"?>
<worksheet xmlns="http://schemas.openxmlformats.org/spreadsheetml/2006/main" xmlns:r="http://schemas.openxmlformats.org/officeDocument/2006/relationships">
  <sheetPr codeName="Sheet214"/>
  <dimension ref="A1:U185"/>
  <sheetViews>
    <sheetView topLeftCell="A121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58</v>
      </c>
      <c r="E117" s="80">
        <f>SUM(C117:D117)</f>
        <v>58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61</v>
      </c>
      <c r="E119" s="84">
        <f t="shared" si="3"/>
        <v>61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49</v>
      </c>
      <c r="E120" s="84">
        <f t="shared" si="3"/>
        <v>49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31</v>
      </c>
      <c r="E122" s="84">
        <f t="shared" si="3"/>
        <v>31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31</v>
      </c>
      <c r="E124" s="84">
        <f t="shared" si="3"/>
        <v>31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4</v>
      </c>
      <c r="E125" s="84">
        <f t="shared" si="3"/>
        <v>4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33</v>
      </c>
      <c r="E126" s="84">
        <f t="shared" si="3"/>
        <v>33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49</v>
      </c>
      <c r="E128" s="84">
        <f t="shared" si="3"/>
        <v>49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32</v>
      </c>
      <c r="E130" s="84">
        <f t="shared" si="3"/>
        <v>32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33</v>
      </c>
      <c r="E132" s="84">
        <f t="shared" si="3"/>
        <v>33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49</v>
      </c>
      <c r="E134" s="84">
        <f t="shared" si="3"/>
        <v>49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32</v>
      </c>
      <c r="E136" s="84">
        <f t="shared" si="3"/>
        <v>32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33</v>
      </c>
      <c r="E138" s="84">
        <f t="shared" si="3"/>
        <v>33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39</v>
      </c>
      <c r="E140" s="84">
        <f t="shared" si="3"/>
        <v>39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32</v>
      </c>
      <c r="E141" s="84">
        <f t="shared" si="3"/>
        <v>32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21</v>
      </c>
      <c r="E142" s="84">
        <f t="shared" si="3"/>
        <v>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45</v>
      </c>
      <c r="E145" s="84">
        <f t="shared" si="3"/>
        <v>45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45</v>
      </c>
      <c r="E147" s="84">
        <f t="shared" si="3"/>
        <v>45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9</v>
      </c>
      <c r="E148" s="84">
        <f t="shared" si="3"/>
        <v>9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8</v>
      </c>
      <c r="E149" s="84">
        <f t="shared" si="3"/>
        <v>8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10</v>
      </c>
      <c r="E152" s="84">
        <f t="shared" si="3"/>
        <v>10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11</v>
      </c>
      <c r="E153" s="84">
        <f t="shared" si="3"/>
        <v>11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11</v>
      </c>
      <c r="E154" s="84">
        <f t="shared" si="3"/>
        <v>11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9</v>
      </c>
      <c r="E155" s="84">
        <f t="shared" si="3"/>
        <v>9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11</v>
      </c>
      <c r="E156" s="84">
        <f t="shared" si="3"/>
        <v>11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63</v>
      </c>
      <c r="E159" s="84">
        <f t="shared" si="3"/>
        <v>63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5.xml><?xml version="1.0" encoding="utf-8"?>
<worksheet xmlns="http://schemas.openxmlformats.org/spreadsheetml/2006/main" xmlns:r="http://schemas.openxmlformats.org/officeDocument/2006/relationships">
  <sheetPr codeName="Sheet215"/>
  <dimension ref="A1:U185"/>
  <sheetViews>
    <sheetView topLeftCell="A111" workbookViewId="0">
      <selection activeCell="D120" sqref="D12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Nyamarimba Sub County Hosp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15</v>
      </c>
      <c r="E117" s="80">
        <f>SUM(C117:D117)</f>
        <v>15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6.xml><?xml version="1.0" encoding="utf-8"?>
<worksheet xmlns="http://schemas.openxmlformats.org/spreadsheetml/2006/main" xmlns:r="http://schemas.openxmlformats.org/officeDocument/2006/relationships">
  <sheetPr codeName="Sheet216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Oboch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15</v>
      </c>
      <c r="E117" s="80">
        <f>SUM(C117:D117)</f>
        <v>15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11</v>
      </c>
      <c r="E122" s="84">
        <f t="shared" si="3"/>
        <v>11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17</v>
      </c>
      <c r="E124" s="84">
        <f t="shared" si="3"/>
        <v>17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11</v>
      </c>
      <c r="E130" s="84">
        <f t="shared" si="3"/>
        <v>11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17</v>
      </c>
      <c r="E132" s="84">
        <f t="shared" si="3"/>
        <v>17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11</v>
      </c>
      <c r="E136" s="84">
        <f t="shared" si="3"/>
        <v>11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11</v>
      </c>
      <c r="E141" s="84">
        <f t="shared" si="3"/>
        <v>11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13</v>
      </c>
      <c r="E147" s="84">
        <f t="shared" si="3"/>
        <v>13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12</v>
      </c>
      <c r="E148" s="84">
        <f t="shared" si="3"/>
        <v>12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9</v>
      </c>
      <c r="E149" s="84">
        <f t="shared" si="3"/>
        <v>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6</v>
      </c>
      <c r="E152" s="84">
        <f t="shared" si="3"/>
        <v>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512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7.xml><?xml version="1.0" encoding="utf-8"?>
<worksheet xmlns="http://schemas.openxmlformats.org/spreadsheetml/2006/main" xmlns:r="http://schemas.openxmlformats.org/officeDocument/2006/relationships">
  <sheetPr codeName="Sheet217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Onyuongo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4</v>
      </c>
      <c r="E120" s="84">
        <f t="shared" si="3"/>
        <v>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4</v>
      </c>
      <c r="E134" s="84">
        <f t="shared" si="3"/>
        <v>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4</v>
      </c>
      <c r="E140" s="84">
        <f t="shared" si="3"/>
        <v>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3</v>
      </c>
      <c r="E142" s="84">
        <f t="shared" si="3"/>
        <v>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6</v>
      </c>
      <c r="E145" s="84">
        <f t="shared" si="3"/>
        <v>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6</v>
      </c>
      <c r="E147" s="84">
        <f t="shared" si="3"/>
        <v>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11</v>
      </c>
      <c r="E149" s="84">
        <f t="shared" si="3"/>
        <v>11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13</v>
      </c>
      <c r="E150" s="84">
        <f t="shared" si="3"/>
        <v>13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8.xml><?xml version="1.0" encoding="utf-8"?>
<worksheet xmlns="http://schemas.openxmlformats.org/spreadsheetml/2006/main" xmlns:r="http://schemas.openxmlformats.org/officeDocument/2006/relationships">
  <sheetPr codeName="Sheet218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Pedo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33</v>
      </c>
      <c r="E142" s="84">
        <f t="shared" si="3"/>
        <v>33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10</v>
      </c>
      <c r="E148" s="84">
        <f t="shared" si="3"/>
        <v>10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15</v>
      </c>
      <c r="E149" s="84">
        <f t="shared" si="3"/>
        <v>15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15</v>
      </c>
      <c r="E150" s="84">
        <f t="shared" si="3"/>
        <v>15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4</v>
      </c>
      <c r="E153" s="84">
        <f t="shared" si="3"/>
        <v>4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3</v>
      </c>
      <c r="E156" s="84">
        <f t="shared" si="3"/>
        <v>3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9.xml><?xml version="1.0" encoding="utf-8"?>
<worksheet xmlns="http://schemas.openxmlformats.org/spreadsheetml/2006/main" xmlns:r="http://schemas.openxmlformats.org/officeDocument/2006/relationships">
  <sheetPr codeName="Sheet219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Radienya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19</v>
      </c>
      <c r="E142" s="84">
        <f t="shared" si="3"/>
        <v>19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16</v>
      </c>
      <c r="E147" s="84">
        <f t="shared" si="3"/>
        <v>16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10</v>
      </c>
      <c r="E150" s="84">
        <f t="shared" si="3"/>
        <v>10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17</v>
      </c>
      <c r="E159" s="84">
        <f t="shared" si="3"/>
        <v>17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0.xml><?xml version="1.0" encoding="utf-8"?>
<worksheet xmlns="http://schemas.openxmlformats.org/spreadsheetml/2006/main" xmlns:r="http://schemas.openxmlformats.org/officeDocument/2006/relationships">
  <sheetPr codeName="Sheet220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</v>
      </c>
      <c r="E148" s="84">
        <f t="shared" si="3"/>
        <v>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18</v>
      </c>
      <c r="E150" s="84">
        <f t="shared" si="3"/>
        <v>18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17</v>
      </c>
      <c r="E151" s="84">
        <f t="shared" si="3"/>
        <v>17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4</v>
      </c>
      <c r="E154" s="84">
        <f t="shared" si="3"/>
        <v>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511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1.xml><?xml version="1.0" encoding="utf-8"?>
<worksheet xmlns="http://schemas.openxmlformats.org/spreadsheetml/2006/main" xmlns:r="http://schemas.openxmlformats.org/officeDocument/2006/relationships">
  <sheetPr codeName="Sheet221"/>
  <dimension ref="A1:U185"/>
  <sheetViews>
    <sheetView topLeftCell="B137" workbookViewId="0">
      <selection activeCell="D164" sqref="D16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Rang'ul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12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26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7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9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20</v>
      </c>
      <c r="J47" s="51">
        <f>SUM(J36:J43,J46,E42:E43)</f>
        <v>35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31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1</v>
      </c>
      <c r="E125" s="84">
        <f t="shared" si="3"/>
        <v>1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1</v>
      </c>
      <c r="E127" s="84">
        <f t="shared" si="3"/>
        <v>1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4</v>
      </c>
      <c r="E128" s="84">
        <f t="shared" si="3"/>
        <v>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1</v>
      </c>
      <c r="E133" s="84">
        <f t="shared" si="3"/>
        <v>1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1</v>
      </c>
      <c r="E139" s="84">
        <f t="shared" si="3"/>
        <v>1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6</v>
      </c>
      <c r="E140" s="84">
        <f t="shared" si="3"/>
        <v>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29</v>
      </c>
      <c r="E142" s="84">
        <f t="shared" si="3"/>
        <v>29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9</v>
      </c>
      <c r="E145" s="84">
        <f t="shared" si="3"/>
        <v>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5</v>
      </c>
      <c r="E146" s="84">
        <f t="shared" si="3"/>
        <v>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9</v>
      </c>
      <c r="E147" s="84">
        <f t="shared" si="3"/>
        <v>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38</v>
      </c>
      <c r="E148" s="84">
        <f t="shared" si="3"/>
        <v>38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22</v>
      </c>
      <c r="E149" s="84">
        <f t="shared" si="3"/>
        <v>22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7</v>
      </c>
      <c r="E150" s="84">
        <f t="shared" si="3"/>
        <v>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11</v>
      </c>
      <c r="E151" s="84">
        <f t="shared" si="3"/>
        <v>11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6</v>
      </c>
      <c r="E159" s="84">
        <f t="shared" si="3"/>
        <v>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2.xml><?xml version="1.0" encoding="utf-8"?>
<worksheet xmlns="http://schemas.openxmlformats.org/spreadsheetml/2006/main" xmlns:r="http://schemas.openxmlformats.org/officeDocument/2006/relationships">
  <sheetPr codeName="Sheet222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Sango Rota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13</v>
      </c>
      <c r="J8" s="152">
        <f>SUM(I8:I9)</f>
        <v>48</v>
      </c>
      <c r="K8" s="22"/>
      <c r="L8" s="36">
        <v>1</v>
      </c>
      <c r="M8" s="150" t="s">
        <v>40</v>
      </c>
      <c r="N8" s="151"/>
      <c r="O8" s="151"/>
      <c r="P8" s="154"/>
      <c r="Q8" s="37">
        <v>7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7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7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48</v>
      </c>
      <c r="K19" s="22"/>
      <c r="L19" s="36">
        <v>12</v>
      </c>
      <c r="M19" s="150" t="s">
        <v>72</v>
      </c>
      <c r="N19" s="151"/>
      <c r="O19" s="151"/>
      <c r="P19" s="154"/>
      <c r="Q19" s="37">
        <v>7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48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7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7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48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7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7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6</v>
      </c>
      <c r="J40" s="38">
        <v>20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30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39</v>
      </c>
      <c r="J47" s="51">
        <f>SUM(J36:J43,J46,E42:E43)</f>
        <v>20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6</v>
      </c>
      <c r="I55" s="43">
        <v>7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7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7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7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7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8</v>
      </c>
      <c r="E117" s="80">
        <f>SUM(C117:D117)</f>
        <v>8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5</v>
      </c>
      <c r="E119" s="84">
        <f t="shared" si="3"/>
        <v>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19</v>
      </c>
      <c r="E122" s="84">
        <f t="shared" si="3"/>
        <v>19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14</v>
      </c>
      <c r="E124" s="84">
        <f t="shared" si="3"/>
        <v>14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14</v>
      </c>
      <c r="E126" s="84">
        <f t="shared" si="3"/>
        <v>14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19</v>
      </c>
      <c r="E130" s="84">
        <f t="shared" si="3"/>
        <v>19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14</v>
      </c>
      <c r="E132" s="84">
        <f t="shared" si="3"/>
        <v>14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19</v>
      </c>
      <c r="E136" s="84">
        <f t="shared" si="3"/>
        <v>19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14</v>
      </c>
      <c r="E138" s="84">
        <f t="shared" si="3"/>
        <v>14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19</v>
      </c>
      <c r="E141" s="84">
        <f t="shared" si="3"/>
        <v>19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17</v>
      </c>
      <c r="E145" s="84">
        <f t="shared" si="3"/>
        <v>17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17</v>
      </c>
      <c r="E147" s="84">
        <f t="shared" si="3"/>
        <v>17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510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7</v>
      </c>
      <c r="E159" s="84">
        <f t="shared" si="3"/>
        <v>7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3.xml><?xml version="1.0" encoding="utf-8"?>
<worksheet xmlns="http://schemas.openxmlformats.org/spreadsheetml/2006/main" xmlns:r="http://schemas.openxmlformats.org/officeDocument/2006/relationships">
  <sheetPr codeName="Sheet223"/>
  <dimension ref="A1:U185"/>
  <sheetViews>
    <sheetView topLeftCell="A104" workbookViewId="0">
      <selection activeCell="D104" sqref="D104:J10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Sigoti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11</v>
      </c>
      <c r="J8" s="152">
        <f>SUM(I8:I9)</f>
        <v>54</v>
      </c>
      <c r="K8" s="22"/>
      <c r="L8" s="36">
        <v>1</v>
      </c>
      <c r="M8" s="150" t="s">
        <v>40</v>
      </c>
      <c r="N8" s="151"/>
      <c r="O8" s="151"/>
      <c r="P8" s="154"/>
      <c r="Q8" s="37">
        <v>10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23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16</v>
      </c>
      <c r="K13" s="22"/>
      <c r="L13" s="36">
        <v>6</v>
      </c>
      <c r="M13" s="150" t="s">
        <v>55</v>
      </c>
      <c r="N13" s="151"/>
      <c r="O13" s="151"/>
      <c r="P13" s="154"/>
      <c r="Q13" s="37">
        <v>10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54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54</v>
      </c>
      <c r="K19" s="22"/>
      <c r="L19" s="36">
        <v>12</v>
      </c>
      <c r="M19" s="150" t="s">
        <v>72</v>
      </c>
      <c r="N19" s="151"/>
      <c r="O19" s="151"/>
      <c r="P19" s="154"/>
      <c r="Q19" s="37">
        <v>10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10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1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5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10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41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11</v>
      </c>
      <c r="E42" s="43">
        <v>3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7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20</v>
      </c>
      <c r="J47" s="51">
        <f>SUM(J36:J43,J46,E42:E43)</f>
        <v>52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11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11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8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23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23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23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18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31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18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31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23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23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3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22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12</v>
      </c>
      <c r="E117" s="80">
        <f>SUM(C117:D117)</f>
        <v>12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12</v>
      </c>
      <c r="E119" s="84">
        <f t="shared" si="3"/>
        <v>12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15</v>
      </c>
      <c r="E120" s="84">
        <f t="shared" si="3"/>
        <v>15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15</v>
      </c>
      <c r="E128" s="84">
        <f t="shared" si="3"/>
        <v>15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15</v>
      </c>
      <c r="E134" s="84">
        <f t="shared" si="3"/>
        <v>15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15</v>
      </c>
      <c r="E140" s="84">
        <f t="shared" si="3"/>
        <v>15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7</v>
      </c>
      <c r="E154" s="84">
        <f t="shared" si="3"/>
        <v>7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502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11</v>
      </c>
      <c r="E159" s="84">
        <f t="shared" si="3"/>
        <v>11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/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4.xml><?xml version="1.0" encoding="utf-8"?>
<worksheet xmlns="http://schemas.openxmlformats.org/spreadsheetml/2006/main" xmlns:r="http://schemas.openxmlformats.org/officeDocument/2006/relationships">
  <sheetPr codeName="Sheet224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Sondu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33</v>
      </c>
      <c r="E117" s="80">
        <f>SUM(C117:D117)</f>
        <v>33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37</v>
      </c>
      <c r="E119" s="84">
        <f t="shared" si="3"/>
        <v>37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26</v>
      </c>
      <c r="E120" s="84">
        <f t="shared" si="3"/>
        <v>26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12</v>
      </c>
      <c r="E126" s="84">
        <f t="shared" si="3"/>
        <v>12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25</v>
      </c>
      <c r="E128" s="84">
        <f t="shared" si="3"/>
        <v>25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25</v>
      </c>
      <c r="E134" s="84">
        <f t="shared" si="3"/>
        <v>25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25</v>
      </c>
      <c r="E140" s="84">
        <f t="shared" si="3"/>
        <v>25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14</v>
      </c>
      <c r="E142" s="84">
        <f t="shared" si="3"/>
        <v>14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9</v>
      </c>
      <c r="E152" s="84">
        <f t="shared" si="3"/>
        <v>9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17</v>
      </c>
      <c r="E153" s="84">
        <f t="shared" si="3"/>
        <v>17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32</v>
      </c>
      <c r="E159" s="84">
        <f t="shared" si="3"/>
        <v>32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5.xml><?xml version="1.0" encoding="utf-8"?>
<worksheet xmlns="http://schemas.openxmlformats.org/spreadsheetml/2006/main" xmlns:r="http://schemas.openxmlformats.org/officeDocument/2006/relationships">
  <sheetPr codeName="Sheet225"/>
  <dimension ref="A1:U185"/>
  <sheetViews>
    <sheetView topLeftCell="A133" workbookViewId="0">
      <selection activeCell="D160" sqref="D160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Clare Bolo HC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9</v>
      </c>
      <c r="J8" s="152">
        <f>SUM(I8:I9)</f>
        <v>28</v>
      </c>
      <c r="K8" s="22"/>
      <c r="L8" s="36">
        <v>1</v>
      </c>
      <c r="M8" s="150" t="s">
        <v>40</v>
      </c>
      <c r="N8" s="151"/>
      <c r="O8" s="151"/>
      <c r="P8" s="154"/>
      <c r="Q8" s="37">
        <v>8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19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4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8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8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28</v>
      </c>
      <c r="K19" s="22"/>
      <c r="L19" s="36">
        <v>12</v>
      </c>
      <c r="M19" s="150" t="s">
        <v>72</v>
      </c>
      <c r="N19" s="151"/>
      <c r="O19" s="151"/>
      <c r="P19" s="154"/>
      <c r="Q19" s="37">
        <v>8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8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0</v>
      </c>
      <c r="K22" s="22"/>
      <c r="L22" s="36">
        <v>15</v>
      </c>
      <c r="M22" s="150" t="s">
        <v>78</v>
      </c>
      <c r="N22" s="151"/>
      <c r="O22" s="151"/>
      <c r="P22" s="154"/>
      <c r="Q22" s="37">
        <v>8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>
        <v>4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7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3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2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1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1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6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2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10</v>
      </c>
      <c r="E117" s="80">
        <f>SUM(C117:D117)</f>
        <v>10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10</v>
      </c>
      <c r="E122" s="84">
        <f t="shared" si="3"/>
        <v>10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7</v>
      </c>
      <c r="E124" s="84">
        <f t="shared" si="3"/>
        <v>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7</v>
      </c>
      <c r="E126" s="84">
        <f t="shared" si="3"/>
        <v>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10</v>
      </c>
      <c r="E130" s="84">
        <f t="shared" si="3"/>
        <v>10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7</v>
      </c>
      <c r="E132" s="84">
        <f t="shared" si="3"/>
        <v>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10</v>
      </c>
      <c r="E136" s="84">
        <f t="shared" si="3"/>
        <v>10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7</v>
      </c>
      <c r="E138" s="84">
        <f t="shared" si="3"/>
        <v>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10</v>
      </c>
      <c r="E141" s="84">
        <f t="shared" si="3"/>
        <v>10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3</v>
      </c>
      <c r="E152" s="84">
        <f t="shared" si="3"/>
        <v>3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3</v>
      </c>
      <c r="E153" s="84">
        <f t="shared" si="3"/>
        <v>3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3</v>
      </c>
      <c r="E154" s="84">
        <f t="shared" si="3"/>
        <v>3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2</v>
      </c>
      <c r="E156" s="84">
        <f t="shared" si="3"/>
        <v>2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6.xml><?xml version="1.0" encoding="utf-8"?>
<worksheet xmlns="http://schemas.openxmlformats.org/spreadsheetml/2006/main" xmlns:r="http://schemas.openxmlformats.org/officeDocument/2006/relationships">
  <sheetPr codeName="Sheet226"/>
  <dimension ref="A1:U185"/>
  <sheetViews>
    <sheetView topLeftCell="A144" workbookViewId="0">
      <selection activeCell="D157" sqref="D157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St Jane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13</v>
      </c>
      <c r="E117" s="80">
        <f>SUM(C117:D117)</f>
        <v>13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15</v>
      </c>
      <c r="E119" s="84">
        <f t="shared" si="3"/>
        <v>15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9</v>
      </c>
      <c r="E120" s="84">
        <f t="shared" si="3"/>
        <v>9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7</v>
      </c>
      <c r="E122" s="84">
        <f t="shared" si="3"/>
        <v>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17</v>
      </c>
      <c r="E124" s="84">
        <f t="shared" si="3"/>
        <v>17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17</v>
      </c>
      <c r="E126" s="84">
        <f t="shared" si="3"/>
        <v>17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9</v>
      </c>
      <c r="E128" s="84">
        <f t="shared" si="3"/>
        <v>9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7</v>
      </c>
      <c r="E130" s="84">
        <f t="shared" si="3"/>
        <v>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17</v>
      </c>
      <c r="E132" s="84">
        <f t="shared" si="3"/>
        <v>17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9</v>
      </c>
      <c r="E134" s="84">
        <f t="shared" si="3"/>
        <v>9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7</v>
      </c>
      <c r="E136" s="84">
        <f t="shared" si="3"/>
        <v>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17</v>
      </c>
      <c r="E138" s="84">
        <f t="shared" si="3"/>
        <v>17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9</v>
      </c>
      <c r="E140" s="84">
        <f t="shared" si="3"/>
        <v>9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7</v>
      </c>
      <c r="E141" s="84">
        <f t="shared" si="3"/>
        <v>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8</v>
      </c>
      <c r="E142" s="84">
        <f t="shared" si="3"/>
        <v>8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6</v>
      </c>
      <c r="E143" s="84">
        <f t="shared" si="3"/>
        <v>6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18</v>
      </c>
      <c r="E148" s="84">
        <f t="shared" si="3"/>
        <v>18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10</v>
      </c>
      <c r="E149" s="84">
        <f t="shared" si="3"/>
        <v>10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8</v>
      </c>
      <c r="E150" s="84">
        <f t="shared" si="3"/>
        <v>8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7.xml><?xml version="1.0" encoding="utf-8"?>
<worksheet xmlns="http://schemas.openxmlformats.org/spreadsheetml/2006/main" xmlns:r="http://schemas.openxmlformats.org/officeDocument/2006/relationships">
  <sheetPr codeName="Sheet227">
    <tabColor rgb="FFFF0000"/>
  </sheetPr>
  <dimension ref="A1:U185"/>
  <sheetViews>
    <sheetView topLeftCell="A172" workbookViewId="0">
      <selection activeCell="Q108" sqref="Q108:Q11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Nyakach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SUM('Andingo Opanga Disp:St Jane Nursing Home'!I8)</f>
        <v>181</v>
      </c>
      <c r="J8" s="152">
        <f>SUM(I8:I9)</f>
        <v>657</v>
      </c>
      <c r="K8" s="22"/>
      <c r="L8" s="36">
        <v>1</v>
      </c>
      <c r="M8" s="150" t="s">
        <v>40</v>
      </c>
      <c r="N8" s="151"/>
      <c r="O8" s="151"/>
      <c r="P8" s="154"/>
      <c r="Q8" s="35">
        <f>SUM('Andingo Opanga Disp:St Jane Nursing Home'!Q8)</f>
        <v>129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SUM('Andingo Opanga Disp:St Jane Nursing Home'!I9)</f>
        <v>476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SUM('Andingo Opanga Disp:St Jane Nursing Home'!Q9)</f>
        <v>3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SUM('Andingo Opanga Disp:St Jane Nursing Home'!J10)</f>
        <v>109</v>
      </c>
      <c r="K10" s="22"/>
      <c r="L10" s="36">
        <v>3</v>
      </c>
      <c r="M10" s="150" t="s">
        <v>46</v>
      </c>
      <c r="N10" s="151"/>
      <c r="O10" s="151"/>
      <c r="P10" s="154"/>
      <c r="Q10" s="35">
        <f>SUM('Andingo Opanga Disp:St Jane Nursing Home'!Q10)</f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SUM('Andingo Opanga Disp:St Jane Nursing Home'!J11)</f>
        <v>142</v>
      </c>
      <c r="K11" s="22"/>
      <c r="L11" s="36">
        <v>4</v>
      </c>
      <c r="M11" s="150" t="s">
        <v>49</v>
      </c>
      <c r="N11" s="151"/>
      <c r="O11" s="151"/>
      <c r="P11" s="154"/>
      <c r="Q11" s="35">
        <f>SUM('Andingo Opanga Disp:St Jane Nursing Home'!Q11)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SUM('Andingo Opanga Disp:St Jane Nursing Home'!J12)</f>
        <v>111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134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SUM('Andingo Opanga Disp:St Jane Nursing Home'!J13)</f>
        <v>140</v>
      </c>
      <c r="K13" s="22"/>
      <c r="L13" s="36">
        <v>6</v>
      </c>
      <c r="M13" s="150" t="s">
        <v>55</v>
      </c>
      <c r="N13" s="151"/>
      <c r="O13" s="151"/>
      <c r="P13" s="154"/>
      <c r="Q13" s="35">
        <f>SUM('Andingo Opanga Disp:St Jane Nursing Home'!Q13)</f>
        <v>130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SUM('Andingo Opanga Disp:St Jane Nursing Home'!J14)</f>
        <v>131</v>
      </c>
      <c r="K14" s="22"/>
      <c r="L14" s="36">
        <v>7</v>
      </c>
      <c r="M14" s="150" t="s">
        <v>58</v>
      </c>
      <c r="N14" s="151"/>
      <c r="O14" s="151"/>
      <c r="P14" s="154"/>
      <c r="Q14" s="35">
        <f>SUM('Andingo Opanga Disp:St Jane Nursing Home'!Q14)</f>
        <v>4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SUM('Andingo Opanga Disp:St Jane Nursing Home'!J15)</f>
        <v>213</v>
      </c>
      <c r="K15" s="22"/>
      <c r="L15" s="36">
        <v>8</v>
      </c>
      <c r="M15" s="150" t="s">
        <v>61</v>
      </c>
      <c r="N15" s="151"/>
      <c r="O15" s="151"/>
      <c r="P15" s="154"/>
      <c r="Q15" s="35">
        <f>SUM('Andingo Opanga Disp:St Jane Nursing Home'!Q15)</f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SUM('Andingo Opanga Disp:St Jane Nursing Home'!J16)</f>
        <v>136</v>
      </c>
      <c r="K16" s="22"/>
      <c r="L16" s="36">
        <v>9</v>
      </c>
      <c r="M16" s="150" t="s">
        <v>65</v>
      </c>
      <c r="N16" s="151"/>
      <c r="O16" s="151"/>
      <c r="P16" s="154"/>
      <c r="Q16" s="35">
        <f>SUM('Andingo Opanga Disp:St Jane Nursing Home'!Q16)</f>
        <v>3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SUM('Andingo Opanga Disp:St Jane Nursing Home'!J17)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SUM('Andingo Opanga Disp:St Jane Nursing Home'!Q17)</f>
        <v>1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SUM('Andingo Opanga Disp:St Jane Nursing Home'!J18)</f>
        <v>393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SUM('Andingo Opanga Disp:St Jane Nursing Home'!Q18)</f>
        <v>1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SUM('Andingo Opanga Disp:St Jane Nursing Home'!J19)</f>
        <v>539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SUM('Andingo Opanga Disp:St Jane Nursing Home'!Q19)</f>
        <v>130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SUM('Andingo Opanga Disp:St Jane Nursing Home'!J20)</f>
        <v>166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SUM('Andingo Opanga Disp:St Jane Nursing Home'!Q20)</f>
        <v>3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SUM('Andingo Opanga Disp:St Jane Nursing Home'!J21)</f>
        <v>15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SUM('Andingo Opanga Disp:St Jane Nursing Home'!Q21)</f>
        <v>130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SUM('Andingo Opanga Disp:St Jane Nursing Home'!J22)</f>
        <v>197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SUM('Andingo Opanga Disp:St Jane Nursing Home'!Q22)</f>
        <v>130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SUM('Andingo Opanga Disp:St Jane Nursing Home'!J23)</f>
        <v>118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SUM('Andingo Opanga Disp:St Jane Nursing Home'!Q23)</f>
        <v>10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SUM('Andingo Opanga Disp:St Jane Nursing Home'!J24)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SUM('Andingo Opanga Disp:St Jane Nursing Home'!Q24)</f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SUM('Andingo Opanga Disp:St Jane Nursing Home'!J25)</f>
        <v>641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SUM('Andingo Opanga Disp:St Jane Nursing Home'!Q25)</f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SUM('Andingo Opanga Disp:St Jane Nursing Home'!Q26)</f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SUM('Andingo Opanga Disp:St Jane Nursing Home'!Q27)</f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137">
        <f>SUM('Andingo Opanga Disp:St Jane Nursing Home'!G28)</f>
        <v>0</v>
      </c>
      <c r="H28" s="35">
        <f>SUM('Andingo Opanga Disp:St Jane Nursing Home'!H28)</f>
        <v>0</v>
      </c>
      <c r="I28" s="35">
        <f>SUM('Andingo Opanga Disp:St Jane Nursing Home'!I28)</f>
        <v>0</v>
      </c>
      <c r="J28" s="35">
        <f>SUM('Andingo Opanga Disp:St Jane Nursing Home'!J28)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35">
        <f>SUM('Andingo Opanga Disp:St Jane Nursing Home'!G29)</f>
        <v>0</v>
      </c>
      <c r="H29" s="35">
        <f>SUM('Andingo Opanga Disp:St Jane Nursing Home'!H29)</f>
        <v>0</v>
      </c>
      <c r="I29" s="35">
        <f>SUM('Andingo Opanga Disp:St Jane Nursing Home'!I29)</f>
        <v>0</v>
      </c>
      <c r="J29" s="35">
        <f>SUM('Andingo Opanga Disp:St Jane Nursing Home'!J29)</f>
        <v>0</v>
      </c>
      <c r="K29" s="22"/>
      <c r="L29" s="36">
        <v>21</v>
      </c>
      <c r="M29" s="150" t="s">
        <v>97</v>
      </c>
      <c r="N29" s="151"/>
      <c r="O29" s="154"/>
      <c r="P29" s="35">
        <f>SUM('Andingo Opanga Disp:St Jane Nursing Home'!P29)</f>
        <v>1</v>
      </c>
      <c r="Q29" s="35">
        <f>SUM('Andingo Opanga Disp:St Jane Nursing Home'!Q29)</f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35">
        <f>SUM('Andingo Opanga Disp:St Jane Nursing Home'!G30)</f>
        <v>0</v>
      </c>
      <c r="H30" s="35">
        <f>SUM('Andingo Opanga Disp:St Jane Nursing Home'!H30)</f>
        <v>0</v>
      </c>
      <c r="I30" s="35">
        <f>SUM('Andingo Opanga Disp:St Jane Nursing Home'!I30)</f>
        <v>0</v>
      </c>
      <c r="J30" s="35">
        <f>SUM('Andingo Opanga Disp:St Jane Nursing Home'!J30)</f>
        <v>0</v>
      </c>
      <c r="K30" s="22"/>
      <c r="L30" s="36">
        <v>22</v>
      </c>
      <c r="M30" s="150" t="s">
        <v>99</v>
      </c>
      <c r="N30" s="151"/>
      <c r="O30" s="154"/>
      <c r="P30" s="35">
        <f>SUM('Andingo Opanga Disp:St Jane Nursing Home'!P30)</f>
        <v>0</v>
      </c>
      <c r="Q30" s="35">
        <f>SUM('Andingo Opanga Disp:St Jane Nursing Home'!Q30)</f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35">
        <f>SUM('Andingo Opanga Disp:St Jane Nursing Home'!G31)</f>
        <v>0</v>
      </c>
      <c r="H31" s="35">
        <f>SUM('Andingo Opanga Disp:St Jane Nursing Home'!H31)</f>
        <v>0</v>
      </c>
      <c r="I31" s="35">
        <f>SUM('Andingo Opanga Disp:St Jane Nursing Home'!I31)</f>
        <v>0</v>
      </c>
      <c r="J31" s="35">
        <f>SUM('Andingo Opanga Disp:St Jane Nursing Home'!J31)</f>
        <v>0</v>
      </c>
      <c r="K31" s="22"/>
      <c r="L31" s="36">
        <v>23</v>
      </c>
      <c r="M31" s="150" t="s">
        <v>101</v>
      </c>
      <c r="N31" s="151"/>
      <c r="O31" s="154"/>
      <c r="P31" s="35">
        <f>SUM('Andingo Opanga Disp:St Jane Nursing Home'!P31)</f>
        <v>0</v>
      </c>
      <c r="Q31" s="35">
        <f>SUM('Andingo Opanga Disp:St Jane Nursing Home'!Q31)</f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35">
        <f>SUM('Andingo Opanga Disp:St Jane Nursing Home'!G32)</f>
        <v>0</v>
      </c>
      <c r="H32" s="35">
        <f>SUM('Andingo Opanga Disp:St Jane Nursing Home'!H32)</f>
        <v>0</v>
      </c>
      <c r="I32" s="35">
        <f>SUM('Andingo Opanga Disp:St Jane Nursing Home'!I32)</f>
        <v>0</v>
      </c>
      <c r="J32" s="35">
        <f>SUM('Andingo Opanga Disp:St Jane Nursing Home'!J32)</f>
        <v>0</v>
      </c>
      <c r="K32" s="22"/>
      <c r="L32" s="36">
        <v>24</v>
      </c>
      <c r="M32" s="150" t="s">
        <v>103</v>
      </c>
      <c r="N32" s="151"/>
      <c r="O32" s="154"/>
      <c r="P32" s="35">
        <f>SUM('Andingo Opanga Disp:St Jane Nursing Home'!P32)</f>
        <v>0</v>
      </c>
      <c r="Q32" s="35">
        <f>SUM('Andingo Opanga Disp:St Jane Nursing Home'!Q32)</f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35">
        <f>SUM('Andingo Opanga Disp:St Jane Nursing Home'!G33)</f>
        <v>0</v>
      </c>
      <c r="H33" s="35">
        <f>SUM('Andingo Opanga Disp:St Jane Nursing Home'!H33)</f>
        <v>0</v>
      </c>
      <c r="I33" s="35">
        <f>SUM('Andingo Opanga Disp:St Jane Nursing Home'!I33)</f>
        <v>0</v>
      </c>
      <c r="J33" s="35">
        <f>SUM('Andingo Opanga Disp:St Jane Nursing Home'!J33)</f>
        <v>0</v>
      </c>
      <c r="K33" s="22"/>
      <c r="L33" s="36">
        <v>25</v>
      </c>
      <c r="M33" s="150" t="s">
        <v>105</v>
      </c>
      <c r="N33" s="151"/>
      <c r="O33" s="154"/>
      <c r="P33" s="35">
        <f>SUM('Andingo Opanga Disp:St Jane Nursing Home'!P33)</f>
        <v>1</v>
      </c>
      <c r="Q33" s="35">
        <f>SUM('Andingo Opanga Disp:St Jane Nursing Home'!Q33)</f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SUM('Andingo Opanga Disp:St Jane Nursing Home'!P34)</f>
        <v>0</v>
      </c>
      <c r="Q34" s="35">
        <f>SUM('Andingo Opanga Disp:St Jane Nursing Home'!Q34)</f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SUM('Andingo Opanga Disp:St Jane Nursing Home'!I36)</f>
        <v>2</v>
      </c>
      <c r="J36" s="35">
        <f>SUM('Andingo Opanga Disp:St Jane Nursing Home'!J36)</f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SUM('Andingo Opanga Disp:St Jane Nursing Home'!P36)</f>
        <v>0</v>
      </c>
      <c r="Q36" s="189">
        <f>SUM('Andingo Opanga Disp:St Jane Nursing Home'!Q36)</f>
        <v>0</v>
      </c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SUM('Andingo Opanga Disp:St Jane Nursing Home'!I37)</f>
        <v>12</v>
      </c>
      <c r="J37" s="35">
        <f>SUM('Andingo Opanga Disp:St Jane Nursing Home'!J37)</f>
        <v>15</v>
      </c>
      <c r="K37" s="22"/>
      <c r="L37" s="36">
        <v>28</v>
      </c>
      <c r="M37" s="186"/>
      <c r="N37" s="150" t="s">
        <v>115</v>
      </c>
      <c r="O37" s="154"/>
      <c r="P37" s="188">
        <f>SUM('Andingo Opanga Disp:St Jane Nursing Home'!P37)</f>
        <v>87</v>
      </c>
      <c r="Q37" s="189">
        <f>SUM('Andingo Opanga Disp:St Jane Nursing Home'!Q37)</f>
        <v>0</v>
      </c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SUM('Andingo Opanga Disp:St Jane Nursing Home'!I38)</f>
        <v>0</v>
      </c>
      <c r="J38" s="35">
        <f>SUM('Andingo Opanga Disp:St Jane Nursing Home'!J38)</f>
        <v>0</v>
      </c>
      <c r="K38" s="22"/>
      <c r="L38" s="36">
        <v>29</v>
      </c>
      <c r="M38" s="186"/>
      <c r="N38" s="150" t="s">
        <v>117</v>
      </c>
      <c r="O38" s="154"/>
      <c r="P38" s="188">
        <f>SUM('Andingo Opanga Disp:St Jane Nursing Home'!P38)</f>
        <v>8</v>
      </c>
      <c r="Q38" s="189">
        <f>SUM('Andingo Opanga Disp:St Jane Nursing Home'!Q38)</f>
        <v>0</v>
      </c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SUM('Andingo Opanga Disp:St Jane Nursing Home'!I39)</f>
        <v>0</v>
      </c>
      <c r="J39" s="35">
        <f>SUM('Andingo Opanga Disp:St Jane Nursing Home'!J39)</f>
        <v>0</v>
      </c>
      <c r="K39" s="22"/>
      <c r="L39" s="36">
        <v>30</v>
      </c>
      <c r="M39" s="187"/>
      <c r="N39" s="150" t="s">
        <v>119</v>
      </c>
      <c r="O39" s="154"/>
      <c r="P39" s="188">
        <f>SUM('Andingo Opanga Disp:St Jane Nursing Home'!P39)</f>
        <v>82</v>
      </c>
      <c r="Q39" s="189">
        <f>SUM('Andingo Opanga Disp:St Jane Nursing Home'!Q39)</f>
        <v>0</v>
      </c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SUM('Andingo Opanga Disp:St Jane Nursing Home'!I40)</f>
        <v>47</v>
      </c>
      <c r="J40" s="35">
        <f>SUM('Andingo Opanga Disp:St Jane Nursing Home'!J40)</f>
        <v>168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SUM('Andingo Opanga Disp:St Jane Nursing Home'!I41)</f>
        <v>31</v>
      </c>
      <c r="J41" s="35">
        <f>SUM('Andingo Opanga Disp:St Jane Nursing Home'!J41)</f>
        <v>15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35">
        <f>SUM('Andingo Opanga Disp:St Jane Nursing Home'!I42)</f>
        <v>0</v>
      </c>
      <c r="J42" s="35">
        <f>SUM('Andingo Opanga Disp:St Jane Nursing Home'!J42)</f>
        <v>0</v>
      </c>
      <c r="K42" s="22"/>
      <c r="L42" s="36">
        <v>1</v>
      </c>
      <c r="M42" s="150" t="s">
        <v>127</v>
      </c>
      <c r="N42" s="151"/>
      <c r="O42" s="154"/>
      <c r="P42" s="188">
        <f>SUM('Andingo Opanga Disp:St Jane Nursing Home'!P42)</f>
        <v>0</v>
      </c>
      <c r="Q42" s="189">
        <f>SUM('Andingo Opanga Disp:St Jane Nursing Home'!Q42)</f>
        <v>0</v>
      </c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35">
        <f>SUM('Andingo Opanga Disp:St Jane Nursing Home'!I43)</f>
        <v>0</v>
      </c>
      <c r="J43" s="35">
        <f>SUM('Andingo Opanga Disp:St Jane Nursing Home'!J43)</f>
        <v>9</v>
      </c>
      <c r="K43" s="22"/>
      <c r="L43" s="36">
        <v>2</v>
      </c>
      <c r="M43" s="150" t="s">
        <v>130</v>
      </c>
      <c r="N43" s="151"/>
      <c r="O43" s="154"/>
      <c r="P43" s="188">
        <f>SUM('Andingo Opanga Disp:St Jane Nursing Home'!P43)</f>
        <v>1</v>
      </c>
      <c r="Q43" s="189">
        <f>SUM('Andingo Opanga Disp:St Jane Nursing Home'!Q43)</f>
        <v>0</v>
      </c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SUM('Andingo Opanga Disp:St Jane Nursing Home'!I44)</f>
        <v>82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SUM('Andingo Opanga Disp:St Jane Nursing Home'!I45)</f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SUM('Andingo Opanga Disp:St Jane Nursing Home'!I46)</f>
        <v>0</v>
      </c>
      <c r="J46" s="35">
        <f>SUM('Andingo Opanga Disp:St Jane Nursing Home'!J46)</f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174</v>
      </c>
      <c r="J47" s="51">
        <f>SUM(J36:J43,J46,E42:E43)</f>
        <v>207</v>
      </c>
      <c r="K47" s="22"/>
      <c r="L47" s="36">
        <v>1</v>
      </c>
      <c r="M47" s="191" t="s">
        <v>140</v>
      </c>
      <c r="N47" s="36" t="s">
        <v>141</v>
      </c>
      <c r="O47" s="35">
        <f>SUM('Andingo Opanga Disp:St Jane Nursing Home'!O47)</f>
        <v>0</v>
      </c>
      <c r="P47" s="35">
        <f>SUM('Andingo Opanga Disp:St Jane Nursing Home'!P47)</f>
        <v>0</v>
      </c>
      <c r="Q47" s="52">
        <f>IF(ISBLANK(O47),"",SUM(O47:P47))</f>
        <v>0</v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SUM('Andingo Opanga Disp:St Jane Nursing Home'!I48)</f>
        <v>0</v>
      </c>
      <c r="J48" s="35">
        <f>SUM('Andingo Opanga Disp:St Jane Nursing Home'!J48)</f>
        <v>0</v>
      </c>
      <c r="K48" s="22"/>
      <c r="L48" s="36">
        <v>2</v>
      </c>
      <c r="M48" s="192"/>
      <c r="N48" s="36" t="s">
        <v>143</v>
      </c>
      <c r="O48" s="35">
        <f>SUM('Andingo Opanga Disp:St Jane Nursing Home'!O48)</f>
        <v>0</v>
      </c>
      <c r="P48" s="35">
        <f>SUM('Andingo Opanga Disp:St Jane Nursing Home'!P48)</f>
        <v>0</v>
      </c>
      <c r="Q48" s="52">
        <f t="shared" ref="Q48:Q68" si="1">IF(ISBLANK(O48),"",SUM(O48:P48))</f>
        <v>0</v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SUM('Andingo Opanga Disp:St Jane Nursing Home'!I49)</f>
        <v>21</v>
      </c>
      <c r="J49" s="35">
        <f>SUM('Andingo Opanga Disp:St Jane Nursing Home'!J49)</f>
        <v>13</v>
      </c>
      <c r="K49" s="22"/>
      <c r="L49" s="36">
        <v>3</v>
      </c>
      <c r="M49" s="192"/>
      <c r="N49" s="36" t="s">
        <v>145</v>
      </c>
      <c r="O49" s="35">
        <f>SUM('Andingo Opanga Disp:St Jane Nursing Home'!O49)</f>
        <v>0</v>
      </c>
      <c r="P49" s="35">
        <f>SUM('Andingo Opanga Disp:St Jane Nursing Home'!P49)</f>
        <v>0</v>
      </c>
      <c r="Q49" s="52">
        <f t="shared" si="1"/>
        <v>0</v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SUM('Andingo Opanga Disp:St Jane Nursing Home'!I50)</f>
        <v>39</v>
      </c>
      <c r="J50" s="35">
        <f>SUM('Andingo Opanga Disp:St Jane Nursing Home'!J50)</f>
        <v>81</v>
      </c>
      <c r="K50" s="22"/>
      <c r="L50" s="36">
        <v>4</v>
      </c>
      <c r="M50" s="192"/>
      <c r="N50" s="36" t="s">
        <v>147</v>
      </c>
      <c r="O50" s="35">
        <f>SUM('Andingo Opanga Disp:St Jane Nursing Home'!O50)</f>
        <v>0</v>
      </c>
      <c r="P50" s="35">
        <f>SUM('Andingo Opanga Disp:St Jane Nursing Home'!P50)</f>
        <v>0</v>
      </c>
      <c r="Q50" s="52">
        <f t="shared" si="1"/>
        <v>0</v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SUM('Andingo Opanga Disp:St Jane Nursing Home'!I51)</f>
        <v>0</v>
      </c>
      <c r="J51" s="49"/>
      <c r="K51" s="22"/>
      <c r="L51" s="36">
        <v>5</v>
      </c>
      <c r="M51" s="192"/>
      <c r="N51" s="36" t="s">
        <v>149</v>
      </c>
      <c r="O51" s="35">
        <f>SUM('Andingo Opanga Disp:St Jane Nursing Home'!O51)</f>
        <v>0</v>
      </c>
      <c r="P51" s="35">
        <f>SUM('Andingo Opanga Disp:St Jane Nursing Home'!P51)</f>
        <v>0</v>
      </c>
      <c r="Q51" s="52">
        <f t="shared" si="1"/>
        <v>0</v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SUM('Andingo Opanga Disp:St Jane Nursing Home'!I52)</f>
        <v>22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SUM('Andingo Opanga Disp:St Jane Nursing Home'!O53)</f>
        <v>0</v>
      </c>
      <c r="P53" s="35">
        <f>SUM('Andingo Opanga Disp:St Jane Nursing Home'!P53)</f>
        <v>0</v>
      </c>
      <c r="Q53" s="52">
        <f t="shared" si="1"/>
        <v>0</v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SUM('Andingo Opanga Disp:St Jane Nursing Home'!O54)</f>
        <v>0</v>
      </c>
      <c r="P54" s="35">
        <f>SUM('Andingo Opanga Disp:St Jane Nursing Home'!P54)</f>
        <v>0</v>
      </c>
      <c r="Q54" s="52">
        <f t="shared" si="1"/>
        <v>0</v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35">
        <f>SUM('Andingo Opanga Disp:St Jane Nursing Home'!H55)</f>
        <v>29</v>
      </c>
      <c r="I55" s="35">
        <f>SUM('Andingo Opanga Disp:St Jane Nursing Home'!I55)</f>
        <v>63</v>
      </c>
      <c r="J55" s="35">
        <f>SUM('Andingo Opanga Disp:St Jane Nursing Home'!J55)</f>
        <v>12</v>
      </c>
      <c r="K55" s="22"/>
      <c r="L55" s="36">
        <v>9</v>
      </c>
      <c r="M55" s="192"/>
      <c r="N55" s="36" t="s">
        <v>145</v>
      </c>
      <c r="O55" s="35">
        <f>SUM('Andingo Opanga Disp:St Jane Nursing Home'!O55)</f>
        <v>0</v>
      </c>
      <c r="P55" s="35">
        <f>SUM('Andingo Opanga Disp:St Jane Nursing Home'!P55)</f>
        <v>0</v>
      </c>
      <c r="Q55" s="52">
        <f t="shared" si="1"/>
        <v>0</v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SUM('Andingo Opanga Disp:St Jane Nursing Home'!I56)</f>
        <v>0</v>
      </c>
      <c r="J56" s="35">
        <f>SUM('Andingo Opanga Disp:St Jane Nursing Home'!J56)</f>
        <v>0</v>
      </c>
      <c r="K56" s="22"/>
      <c r="L56" s="36">
        <v>10</v>
      </c>
      <c r="M56" s="192"/>
      <c r="N56" s="36" t="s">
        <v>147</v>
      </c>
      <c r="O56" s="35">
        <f>SUM('Andingo Opanga Disp:St Jane Nursing Home'!O56)</f>
        <v>0</v>
      </c>
      <c r="P56" s="35">
        <f>SUM('Andingo Opanga Disp:St Jane Nursing Home'!P56)</f>
        <v>0</v>
      </c>
      <c r="Q56" s="52">
        <f t="shared" si="1"/>
        <v>0</v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35">
        <f>SUM('Andingo Opanga Disp:St Jane Nursing Home'!H57)</f>
        <v>0</v>
      </c>
      <c r="I57" s="35">
        <f>SUM('Andingo Opanga Disp:St Jane Nursing Home'!I57)</f>
        <v>0</v>
      </c>
      <c r="J57" s="35">
        <f>SUM('Andingo Opanga Disp:St Jane Nursing Home'!J57)</f>
        <v>0</v>
      </c>
      <c r="K57" s="22"/>
      <c r="L57" s="36">
        <v>11</v>
      </c>
      <c r="M57" s="192"/>
      <c r="N57" s="36" t="s">
        <v>149</v>
      </c>
      <c r="O57" s="35">
        <f>SUM('Andingo Opanga Disp:St Jane Nursing Home'!O57)</f>
        <v>0</v>
      </c>
      <c r="P57" s="35">
        <f>SUM('Andingo Opanga Disp:St Jane Nursing Home'!P57)</f>
        <v>0</v>
      </c>
      <c r="Q57" s="52">
        <f t="shared" si="1"/>
        <v>0</v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35">
        <f>SUM('Andingo Opanga Disp:St Jane Nursing Home'!H58)</f>
        <v>0</v>
      </c>
      <c r="I58" s="35">
        <f>SUM('Andingo Opanga Disp:St Jane Nursing Home'!I58)</f>
        <v>0</v>
      </c>
      <c r="J58" s="35">
        <f>SUM('Andingo Opanga Disp:St Jane Nursing Home'!J58)</f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35">
        <f>SUM('Andingo Opanga Disp:St Jane Nursing Home'!H59)</f>
        <v>0</v>
      </c>
      <c r="I59" s="35">
        <f>SUM('Andingo Opanga Disp:St Jane Nursing Home'!I59)</f>
        <v>0</v>
      </c>
      <c r="J59" s="35">
        <f>SUM('Andingo Opanga Disp:St Jane Nursing Home'!J59)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SUM('Andingo Opanga Disp:St Jane Nursing Home'!O59)</f>
        <v>0</v>
      </c>
      <c r="P59" s="35">
        <f>SUM('Andingo Opanga Disp:St Jane Nursing Home'!P59)</f>
        <v>0</v>
      </c>
      <c r="Q59" s="52">
        <f t="shared" si="1"/>
        <v>0</v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35">
        <f>SUM('Andingo Opanga Disp:St Jane Nursing Home'!H60)</f>
        <v>0</v>
      </c>
      <c r="I60" s="35">
        <f>SUM('Andingo Opanga Disp:St Jane Nursing Home'!I60)</f>
        <v>0</v>
      </c>
      <c r="J60" s="35">
        <f>SUM('Andingo Opanga Disp:St Jane Nursing Home'!J60)</f>
        <v>0</v>
      </c>
      <c r="K60" s="22"/>
      <c r="L60" s="36">
        <v>14</v>
      </c>
      <c r="M60" s="192"/>
      <c r="N60" s="36" t="s">
        <v>143</v>
      </c>
      <c r="O60" s="35">
        <f>SUM('Andingo Opanga Disp:St Jane Nursing Home'!O60)</f>
        <v>0</v>
      </c>
      <c r="P60" s="35">
        <f>SUM('Andingo Opanga Disp:St Jane Nursing Home'!P60)</f>
        <v>0</v>
      </c>
      <c r="Q60" s="52">
        <f t="shared" si="1"/>
        <v>0</v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35">
        <f>SUM('Andingo Opanga Disp:St Jane Nursing Home'!H61)</f>
        <v>0</v>
      </c>
      <c r="I61" s="35">
        <f>SUM('Andingo Opanga Disp:St Jane Nursing Home'!I61)</f>
        <v>0</v>
      </c>
      <c r="J61" s="35">
        <f>SUM('Andingo Opanga Disp:St Jane Nursing Home'!J61)</f>
        <v>0</v>
      </c>
      <c r="K61" s="22"/>
      <c r="L61" s="36">
        <v>15</v>
      </c>
      <c r="M61" s="192"/>
      <c r="N61" s="36" t="s">
        <v>145</v>
      </c>
      <c r="O61" s="35">
        <f>SUM('Andingo Opanga Disp:St Jane Nursing Home'!O61)</f>
        <v>0</v>
      </c>
      <c r="P61" s="35">
        <f>SUM('Andingo Opanga Disp:St Jane Nursing Home'!P61)</f>
        <v>0</v>
      </c>
      <c r="Q61" s="52">
        <f t="shared" si="1"/>
        <v>0</v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35">
        <f>SUM('Andingo Opanga Disp:St Jane Nursing Home'!H62)</f>
        <v>0</v>
      </c>
      <c r="I62" s="35">
        <f>SUM('Andingo Opanga Disp:St Jane Nursing Home'!I62)</f>
        <v>0</v>
      </c>
      <c r="J62" s="35">
        <f>SUM('Andingo Opanga Disp:St Jane Nursing Home'!J62)</f>
        <v>0</v>
      </c>
      <c r="K62" s="22"/>
      <c r="L62" s="36">
        <v>16</v>
      </c>
      <c r="M62" s="192"/>
      <c r="N62" s="36" t="s">
        <v>147</v>
      </c>
      <c r="O62" s="35">
        <f>SUM('Andingo Opanga Disp:St Jane Nursing Home'!O62)</f>
        <v>0</v>
      </c>
      <c r="P62" s="35">
        <f>SUM('Andingo Opanga Disp:St Jane Nursing Home'!P62)</f>
        <v>0</v>
      </c>
      <c r="Q62" s="52">
        <f t="shared" si="1"/>
        <v>0</v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35">
        <f>SUM('Andingo Opanga Disp:St Jane Nursing Home'!H63)</f>
        <v>0</v>
      </c>
      <c r="I63" s="35">
        <f>SUM('Andingo Opanga Disp:St Jane Nursing Home'!I63)</f>
        <v>0</v>
      </c>
      <c r="J63" s="35">
        <f>SUM('Andingo Opanga Disp:St Jane Nursing Home'!J63)</f>
        <v>0</v>
      </c>
      <c r="K63" s="22"/>
      <c r="L63" s="36">
        <v>17</v>
      </c>
      <c r="M63" s="192"/>
      <c r="N63" s="36" t="s">
        <v>149</v>
      </c>
      <c r="O63" s="35">
        <f>SUM('Andingo Opanga Disp:St Jane Nursing Home'!O63)</f>
        <v>0</v>
      </c>
      <c r="P63" s="35">
        <f>SUM('Andingo Opanga Disp:St Jane Nursing Home'!P63)</f>
        <v>0</v>
      </c>
      <c r="Q63" s="52">
        <f t="shared" si="1"/>
        <v>0</v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35">
        <f>SUM('Andingo Opanga Disp:St Jane Nursing Home'!H64)</f>
        <v>4</v>
      </c>
      <c r="I64" s="35">
        <f>SUM('Andingo Opanga Disp:St Jane Nursing Home'!I64)</f>
        <v>17</v>
      </c>
      <c r="J64" s="35">
        <f>SUM('Andingo Opanga Disp:St Jane Nursing Home'!J64)</f>
        <v>1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SUM('Andingo Opanga Disp:St Jane Nursing Home'!O65)</f>
        <v>0</v>
      </c>
      <c r="P65" s="35">
        <f>SUM('Andingo Opanga Disp:St Jane Nursing Home'!P65)</f>
        <v>0</v>
      </c>
      <c r="Q65" s="52">
        <f t="shared" si="1"/>
        <v>0</v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SUM('Andingo Opanga Disp:St Jane Nursing Home'!O66)</f>
        <v>0</v>
      </c>
      <c r="P66" s="35">
        <f>SUM('Andingo Opanga Disp:St Jane Nursing Home'!P66)</f>
        <v>0</v>
      </c>
      <c r="Q66" s="52">
        <f t="shared" si="1"/>
        <v>0</v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SUM('Andingo Opanga Disp:St Jane Nursing Home'!J67)</f>
        <v>217</v>
      </c>
      <c r="K67" s="22"/>
      <c r="L67" s="36">
        <v>21</v>
      </c>
      <c r="M67" s="192"/>
      <c r="N67" s="36" t="s">
        <v>172</v>
      </c>
      <c r="O67" s="35">
        <f>SUM('Andingo Opanga Disp:St Jane Nursing Home'!O67)</f>
        <v>0</v>
      </c>
      <c r="P67" s="35">
        <f>SUM('Andingo Opanga Disp:St Jane Nursing Home'!P67)</f>
        <v>0</v>
      </c>
      <c r="Q67" s="52">
        <f t="shared" si="1"/>
        <v>0</v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SUM('Andingo Opanga Disp:St Jane Nursing Home'!J68)</f>
        <v>207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SUM('Andingo Opanga Disp:St Jane Nursing Home'!J69)</f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SUM('Andingo Opanga Disp:St Jane Nursing Home'!J70)</f>
        <v>23</v>
      </c>
      <c r="K70" s="22"/>
      <c r="L70" s="36">
        <v>23</v>
      </c>
      <c r="M70" s="191" t="s">
        <v>140</v>
      </c>
      <c r="N70" s="36" t="s">
        <v>179</v>
      </c>
      <c r="O70" s="35">
        <f>SUM('Andingo Opanga Disp:St Jane Nursing Home'!O70)</f>
        <v>0</v>
      </c>
      <c r="P70" s="35">
        <f>SUM('Andingo Opanga Disp:St Jane Nursing Home'!P70)</f>
        <v>0</v>
      </c>
      <c r="Q70" s="52">
        <f t="shared" ref="Q70:Q91" si="2">IF(ISBLANK(O70),"",SUM(O70:P70))</f>
        <v>0</v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SUM('Andingo Opanga Disp:St Jane Nursing Home'!J71)</f>
        <v>8</v>
      </c>
      <c r="K71" s="22"/>
      <c r="L71" s="36">
        <v>24</v>
      </c>
      <c r="M71" s="192"/>
      <c r="N71" s="36" t="s">
        <v>181</v>
      </c>
      <c r="O71" s="35">
        <f>SUM('Andingo Opanga Disp:St Jane Nursing Home'!O71)</f>
        <v>0</v>
      </c>
      <c r="P71" s="35">
        <f>SUM('Andingo Opanga Disp:St Jane Nursing Home'!P71)</f>
        <v>0</v>
      </c>
      <c r="Q71" s="52">
        <f t="shared" si="2"/>
        <v>0</v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SUM('Andingo Opanga Disp:St Jane Nursing Home'!J72)</f>
        <v>1</v>
      </c>
      <c r="K72" s="22"/>
      <c r="L72" s="36">
        <v>25</v>
      </c>
      <c r="M72" s="192"/>
      <c r="N72" s="36" t="s">
        <v>184</v>
      </c>
      <c r="O72" s="35">
        <f>SUM('Andingo Opanga Disp:St Jane Nursing Home'!O72)</f>
        <v>0</v>
      </c>
      <c r="P72" s="35">
        <f>SUM('Andingo Opanga Disp:St Jane Nursing Home'!P72)</f>
        <v>0</v>
      </c>
      <c r="Q72" s="52">
        <f t="shared" si="2"/>
        <v>0</v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SUM('Andingo Opanga Disp:St Jane Nursing Home'!J73)</f>
        <v>144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SUM('Andingo Opanga Disp:St Jane Nursing Home'!J74)</f>
        <v>152</v>
      </c>
      <c r="K74" s="22"/>
      <c r="L74" s="36">
        <v>27</v>
      </c>
      <c r="M74" s="191" t="s">
        <v>151</v>
      </c>
      <c r="N74" s="36" t="s">
        <v>179</v>
      </c>
      <c r="O74" s="35">
        <f>SUM('Andingo Opanga Disp:St Jane Nursing Home'!O74)</f>
        <v>0</v>
      </c>
      <c r="P74" s="35">
        <f>SUM('Andingo Opanga Disp:St Jane Nursing Home'!P74)</f>
        <v>0</v>
      </c>
      <c r="Q74" s="52">
        <f t="shared" si="2"/>
        <v>0</v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SUM('Andingo Opanga Disp:St Jane Nursing Home'!J75)</f>
        <v>130</v>
      </c>
      <c r="K75" s="22"/>
      <c r="L75" s="36">
        <v>28</v>
      </c>
      <c r="M75" s="192"/>
      <c r="N75" s="36" t="s">
        <v>181</v>
      </c>
      <c r="O75" s="35">
        <f>SUM('Andingo Opanga Disp:St Jane Nursing Home'!O75)</f>
        <v>0</v>
      </c>
      <c r="P75" s="35">
        <f>SUM('Andingo Opanga Disp:St Jane Nursing Home'!P75)</f>
        <v>0</v>
      </c>
      <c r="Q75" s="52">
        <f t="shared" si="2"/>
        <v>0</v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SUM('Andingo Opanga Disp:St Jane Nursing Home'!J76)</f>
        <v>143</v>
      </c>
      <c r="K76" s="22"/>
      <c r="L76" s="36">
        <v>29</v>
      </c>
      <c r="M76" s="192"/>
      <c r="N76" s="36" t="s">
        <v>184</v>
      </c>
      <c r="O76" s="35">
        <f>SUM('Andingo Opanga Disp:St Jane Nursing Home'!O76)</f>
        <v>0</v>
      </c>
      <c r="P76" s="35">
        <f>SUM('Andingo Opanga Disp:St Jane Nursing Home'!P76)</f>
        <v>0</v>
      </c>
      <c r="Q76" s="52">
        <f t="shared" si="2"/>
        <v>0</v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SUM('Andingo Opanga Disp:St Jane Nursing Home'!J77)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SUM('Andingo Opanga Disp:St Jane Nursing Home'!J78)</f>
        <v>169</v>
      </c>
      <c r="K78" s="22"/>
      <c r="L78" s="36">
        <v>31</v>
      </c>
      <c r="M78" s="191" t="s">
        <v>161</v>
      </c>
      <c r="N78" s="36" t="s">
        <v>179</v>
      </c>
      <c r="O78" s="35">
        <f>SUM('Andingo Opanga Disp:St Jane Nursing Home'!O78)</f>
        <v>0</v>
      </c>
      <c r="P78" s="35">
        <f>SUM('Andingo Opanga Disp:St Jane Nursing Home'!P78)</f>
        <v>0</v>
      </c>
      <c r="Q78" s="52">
        <f t="shared" si="2"/>
        <v>0</v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SUM('Andingo Opanga Disp:St Jane Nursing Home'!J79)</f>
        <v>0</v>
      </c>
      <c r="K79" s="22"/>
      <c r="L79" s="36">
        <v>32</v>
      </c>
      <c r="M79" s="192"/>
      <c r="N79" s="36" t="s">
        <v>181</v>
      </c>
      <c r="O79" s="35">
        <f>SUM('Andingo Opanga Disp:St Jane Nursing Home'!O79)</f>
        <v>0</v>
      </c>
      <c r="P79" s="35">
        <f>SUM('Andingo Opanga Disp:St Jane Nursing Home'!P79)</f>
        <v>0</v>
      </c>
      <c r="Q79" s="52">
        <f t="shared" si="2"/>
        <v>0</v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SUM('Andingo Opanga Disp:St Jane Nursing Home'!J80)</f>
        <v>168</v>
      </c>
      <c r="K80" s="22"/>
      <c r="L80" s="36">
        <v>33</v>
      </c>
      <c r="M80" s="192"/>
      <c r="N80" s="36" t="s">
        <v>184</v>
      </c>
      <c r="O80" s="35">
        <f>SUM('Andingo Opanga Disp:St Jane Nursing Home'!O80)</f>
        <v>0</v>
      </c>
      <c r="P80" s="35">
        <f>SUM('Andingo Opanga Disp:St Jane Nursing Home'!P80)</f>
        <v>0</v>
      </c>
      <c r="Q80" s="52">
        <f t="shared" si="2"/>
        <v>0</v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SUM('Andingo Opanga Disp:St Jane Nursing Home'!J83)</f>
        <v>40</v>
      </c>
      <c r="K83" s="22"/>
      <c r="L83" s="36">
        <v>35</v>
      </c>
      <c r="M83" s="191" t="s">
        <v>193</v>
      </c>
      <c r="N83" s="36" t="s">
        <v>194</v>
      </c>
      <c r="O83" s="35">
        <f>SUM('Andingo Opanga Disp:St Jane Nursing Home'!O83)</f>
        <v>0</v>
      </c>
      <c r="P83" s="35">
        <f>SUM('Andingo Opanga Disp:St Jane Nursing Home'!P83)</f>
        <v>0</v>
      </c>
      <c r="Q83" s="52">
        <f t="shared" si="2"/>
        <v>0</v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SUM('Andingo Opanga Disp:St Jane Nursing Home'!J84)</f>
        <v>28</v>
      </c>
      <c r="K84" s="22"/>
      <c r="L84" s="36">
        <v>36</v>
      </c>
      <c r="M84" s="192"/>
      <c r="N84" s="36" t="s">
        <v>196</v>
      </c>
      <c r="O84" s="35">
        <f>SUM('Andingo Opanga Disp:St Jane Nursing Home'!O84)</f>
        <v>0</v>
      </c>
      <c r="P84" s="35">
        <f>SUM('Andingo Opanga Disp:St Jane Nursing Home'!P84)</f>
        <v>0</v>
      </c>
      <c r="Q84" s="52">
        <f t="shared" si="2"/>
        <v>0</v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SUM('Andingo Opanga Disp:St Jane Nursing Home'!J85)</f>
        <v>11</v>
      </c>
      <c r="K85" s="22"/>
      <c r="L85" s="36">
        <v>37</v>
      </c>
      <c r="M85" s="192"/>
      <c r="N85" s="36" t="s">
        <v>198</v>
      </c>
      <c r="O85" s="35">
        <f>SUM('Andingo Opanga Disp:St Jane Nursing Home'!O85)</f>
        <v>0</v>
      </c>
      <c r="P85" s="35">
        <f>SUM('Andingo Opanga Disp:St Jane Nursing Home'!P85)</f>
        <v>0</v>
      </c>
      <c r="Q85" s="52">
        <f t="shared" si="2"/>
        <v>0</v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SUM('Andingo Opanga Disp:St Jane Nursing Home'!J86)</f>
        <v>8</v>
      </c>
      <c r="K86" s="22"/>
      <c r="L86" s="36">
        <v>38</v>
      </c>
      <c r="M86" s="192"/>
      <c r="N86" s="36" t="s">
        <v>200</v>
      </c>
      <c r="O86" s="35">
        <f>SUM('Andingo Opanga Disp:St Jane Nursing Home'!O86)</f>
        <v>0</v>
      </c>
      <c r="P86" s="35">
        <f>SUM('Andingo Opanga Disp:St Jane Nursing Home'!P86)</f>
        <v>0</v>
      </c>
      <c r="Q86" s="52">
        <f t="shared" si="2"/>
        <v>0</v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SUM('Andingo Opanga Disp:St Jane Nursing Home'!J87)</f>
        <v>8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SUM('Andingo Opanga Disp:St Jane Nursing Home'!O88)</f>
        <v>0</v>
      </c>
      <c r="P88" s="35">
        <f>SUM('Andingo Opanga Disp:St Jane Nursing Home'!P88)</f>
        <v>0</v>
      </c>
      <c r="Q88" s="52">
        <f t="shared" si="2"/>
        <v>0</v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SUM('Andingo Opanga Disp:St Jane Nursing Home'!O89)</f>
        <v>0</v>
      </c>
      <c r="P89" s="35">
        <f>SUM('Andingo Opanga Disp:St Jane Nursing Home'!P89)</f>
        <v>0</v>
      </c>
      <c r="Q89" s="52">
        <f t="shared" si="2"/>
        <v>0</v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SUM('Andingo Opanga Disp:St Jane Nursing Home'!J90)</f>
        <v>3</v>
      </c>
      <c r="K90" s="22"/>
      <c r="L90" s="36">
        <v>42</v>
      </c>
      <c r="M90" s="36" t="s">
        <v>207</v>
      </c>
      <c r="N90" s="36" t="s">
        <v>208</v>
      </c>
      <c r="O90" s="35">
        <f>SUM('Andingo Opanga Disp:St Jane Nursing Home'!O90)</f>
        <v>0</v>
      </c>
      <c r="P90" s="35">
        <f>SUM('Andingo Opanga Disp:St Jane Nursing Home'!P90)</f>
        <v>0</v>
      </c>
      <c r="Q90" s="52">
        <f t="shared" si="2"/>
        <v>0</v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SUM('Andingo Opanga Disp:St Jane Nursing Home'!J91)</f>
        <v>2</v>
      </c>
      <c r="K91" s="22"/>
      <c r="L91" s="36">
        <v>43</v>
      </c>
      <c r="M91" s="36" t="s">
        <v>210</v>
      </c>
      <c r="N91" s="36" t="s">
        <v>211</v>
      </c>
      <c r="O91" s="35">
        <f>SUM('Andingo Opanga Disp:St Jane Nursing Home'!O91)</f>
        <v>0</v>
      </c>
      <c r="P91" s="35">
        <f>SUM('Andingo Opanga Disp:St Jane Nursing Home'!P91)</f>
        <v>0</v>
      </c>
      <c r="Q91" s="52">
        <f t="shared" si="2"/>
        <v>0</v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SUM('Andingo Opanga Disp:St Jane Nursing Home'!J92)</f>
        <v>1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SUM('Andingo Opanga Disp:St Jane Nursing Home'!J93)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SUM('Andingo Opanga Disp:St Jane Nursing Home'!J94)</f>
        <v>4</v>
      </c>
      <c r="K94" s="22"/>
      <c r="L94" s="36">
        <v>1</v>
      </c>
      <c r="M94" s="223" t="s">
        <v>219</v>
      </c>
      <c r="N94" s="36" t="s">
        <v>220</v>
      </c>
      <c r="O94" s="35">
        <f>SUM('Andingo Opanga Disp:St Jane Nursing Home'!O94)</f>
        <v>0</v>
      </c>
      <c r="P94" s="35">
        <f>SUM('Andingo Opanga Disp:St Jane Nursing Home'!P94)</f>
        <v>0</v>
      </c>
      <c r="Q94" s="35">
        <f>SUM('Andingo Opanga Disp:St Jane Nursing Home'!Q94)</f>
        <v>0</v>
      </c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SUM('Andingo Opanga Disp:St Jane Nursing Home'!J95)</f>
        <v>22</v>
      </c>
      <c r="K95" s="22"/>
      <c r="L95" s="36">
        <v>2</v>
      </c>
      <c r="M95" s="224"/>
      <c r="N95" s="36" t="s">
        <v>222</v>
      </c>
      <c r="O95" s="35">
        <f>SUM('Andingo Opanga Disp:St Jane Nursing Home'!O95)</f>
        <v>0</v>
      </c>
      <c r="P95" s="35">
        <f>SUM('Andingo Opanga Disp:St Jane Nursing Home'!P95)</f>
        <v>0</v>
      </c>
      <c r="Q95" s="35">
        <f>SUM('Andingo Opanga Disp:St Jane Nursing Home'!Q95)</f>
        <v>0</v>
      </c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SUM('Andingo Opanga Disp:St Jane Nursing Home'!J96)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SUM('Andingo Opanga Disp:St Jane Nursing Home'!O96)</f>
        <v>0</v>
      </c>
      <c r="P96" s="35">
        <f>SUM('Andingo Opanga Disp:St Jane Nursing Home'!P96)</f>
        <v>0</v>
      </c>
      <c r="Q96" s="35">
        <f>SUM('Andingo Opanga Disp:St Jane Nursing Home'!Q96)</f>
        <v>0</v>
      </c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SUM('Andingo Opanga Disp:St Jane Nursing Home'!J97)</f>
        <v>6</v>
      </c>
      <c r="K97" s="22"/>
      <c r="L97" s="36">
        <v>4</v>
      </c>
      <c r="M97" s="224"/>
      <c r="N97" s="36" t="s">
        <v>222</v>
      </c>
      <c r="O97" s="35">
        <f>SUM('Andingo Opanga Disp:St Jane Nursing Home'!O97)</f>
        <v>0</v>
      </c>
      <c r="P97" s="35">
        <f>SUM('Andingo Opanga Disp:St Jane Nursing Home'!P97)</f>
        <v>0</v>
      </c>
      <c r="Q97" s="35">
        <f>SUM('Andingo Opanga Disp:St Jane Nursing Home'!Q97)</f>
        <v>0</v>
      </c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SUM('Andingo Opanga Disp:St Jane Nursing Home'!J98)</f>
        <v>0</v>
      </c>
      <c r="K98" s="22"/>
      <c r="L98" s="36">
        <v>5</v>
      </c>
      <c r="M98" s="150" t="s">
        <v>227</v>
      </c>
      <c r="N98" s="154"/>
      <c r="O98" s="35">
        <f>SUM('Andingo Opanga Disp:St Jane Nursing Home'!O98)</f>
        <v>0</v>
      </c>
      <c r="P98" s="35">
        <f>SUM('Andingo Opanga Disp:St Jane Nursing Home'!P98)</f>
        <v>0</v>
      </c>
      <c r="Q98" s="35">
        <f>SUM('Andingo Opanga Disp:St Jane Nursing Home'!Q98)</f>
        <v>0</v>
      </c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SUM('Andingo Opanga Disp:St Jane Nursing Home'!J99)</f>
        <v>2</v>
      </c>
      <c r="K99" s="22"/>
      <c r="L99" s="36">
        <v>6</v>
      </c>
      <c r="M99" s="150" t="s">
        <v>229</v>
      </c>
      <c r="N99" s="154"/>
      <c r="O99" s="35">
        <f>SUM('Andingo Opanga Disp:St Jane Nursing Home'!O99)</f>
        <v>0</v>
      </c>
      <c r="P99" s="35">
        <f>SUM('Andingo Opanga Disp:St Jane Nursing Home'!P99)</f>
        <v>0</v>
      </c>
      <c r="Q99" s="35">
        <f>SUM('Andingo Opanga Disp:St Jane Nursing Home'!Q99)</f>
        <v>0</v>
      </c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SUM('Andingo Opanga Disp:St Jane Nursing Home'!O100)</f>
        <v>0</v>
      </c>
      <c r="P100" s="35">
        <f>SUM('Andingo Opanga Disp:St Jane Nursing Home'!P100)</f>
        <v>0</v>
      </c>
      <c r="Q100" s="35">
        <f>SUM('Andingo Opanga Disp:St Jane Nursing Home'!Q100)</f>
        <v>0</v>
      </c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SUM('Andingo Opanga Disp:St Jane Nursing Home'!P101)</f>
        <v>0</v>
      </c>
      <c r="Q101" s="35">
        <f>SUM('Andingo Opanga Disp:St Jane Nursing Home'!Q101)</f>
        <v>0</v>
      </c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SUM('Andingo Opanga Disp:St Jane Nursing Home'!P102)</f>
        <v>0</v>
      </c>
      <c r="Q102" s="35">
        <f>SUM('Andingo Opanga Disp:St Jane Nursing Home'!Q102)</f>
        <v>0</v>
      </c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SUM('Andingo Opanga Disp:St Jane Nursing Home'!P103)</f>
        <v>0</v>
      </c>
      <c r="Q103" s="35">
        <f>SUM('Andingo Opanga Disp:St Jane Nursing Home'!Q103)</f>
        <v>0</v>
      </c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SUM('Andingo Opanga Disp:St Jane Nursing Home'!P104)</f>
        <v>0</v>
      </c>
      <c r="Q104" s="35">
        <f>SUM('Andingo Opanga Disp:St Jane Nursing Home'!Q104)</f>
        <v>0</v>
      </c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SUM('Andingo Opanga Disp:St Jane Nursing Home'!O105)</f>
        <v>0</v>
      </c>
      <c r="P105" s="35">
        <f>SUM('Andingo Opanga Disp:St Jane Nursing Home'!P105)</f>
        <v>0</v>
      </c>
      <c r="Q105" s="35">
        <f>SUM('Andingo Opanga Disp:St Jane Nursing Home'!Q105)</f>
        <v>0</v>
      </c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SUM('Andingo Opanga Disp:St Jane Nursing Home'!O106)</f>
        <v>0</v>
      </c>
      <c r="P106" s="35">
        <f>SUM('Andingo Opanga Disp:St Jane Nursing Home'!P106)</f>
        <v>0</v>
      </c>
      <c r="Q106" s="35">
        <f>SUM('Andingo Opanga Disp:St Jane Nursing Home'!Q106)</f>
        <v>0</v>
      </c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SUM('Andingo Opanga Disp:St Jane Nursing Home'!Q108)</f>
        <v>0</v>
      </c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SUM('Andingo Opanga Disp:St Jane Nursing Home'!Q109)</f>
        <v>0</v>
      </c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SUM('Andingo Opanga Disp:St Jane Nursing Home'!Q110)</f>
        <v>0</v>
      </c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SUM('Andingo Opanga Disp:St Jane Nursing Home'!Q111)</f>
        <v>0</v>
      </c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SUM('Andingo Opanga Disp:St Jane Nursing Home'!Q112)</f>
        <v>0</v>
      </c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35">
        <f>SUM('Andingo Opanga Disp:St Jane Nursing Home'!D117)</f>
        <v>270</v>
      </c>
      <c r="E117" s="80">
        <f>SUM(C117:D117)</f>
        <v>270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35">
        <f>SUM('Andingo Opanga Disp:St Jane Nursing Home'!D118)</f>
        <v>1</v>
      </c>
      <c r="E118" s="84">
        <f t="shared" ref="E118:E160" si="3">SUM(C118:D118)</f>
        <v>1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35">
        <f>SUM('Andingo Opanga Disp:St Jane Nursing Home'!D119)</f>
        <v>251</v>
      </c>
      <c r="E119" s="84">
        <f t="shared" si="3"/>
        <v>251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35">
        <f>SUM('Andingo Opanga Disp:St Jane Nursing Home'!D120)</f>
        <v>288</v>
      </c>
      <c r="E120" s="84">
        <f t="shared" si="3"/>
        <v>288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35">
        <f>SUM('Andingo Opanga Disp:St Jane Nursing Home'!D121)</f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35">
        <f>SUM('Andingo Opanga Disp:St Jane Nursing Home'!D122)</f>
        <v>285</v>
      </c>
      <c r="E122" s="84">
        <f t="shared" si="3"/>
        <v>285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35">
        <f>SUM('Andingo Opanga Disp:St Jane Nursing Home'!D123)</f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35">
        <f>SUM('Andingo Opanga Disp:St Jane Nursing Home'!D124)</f>
        <v>307</v>
      </c>
      <c r="E124" s="84">
        <f t="shared" si="3"/>
        <v>307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35">
        <f>SUM('Andingo Opanga Disp:St Jane Nursing Home'!D125)</f>
        <v>8</v>
      </c>
      <c r="E125" s="84">
        <f t="shared" si="3"/>
        <v>8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35">
        <f>SUM('Andingo Opanga Disp:St Jane Nursing Home'!D126)</f>
        <v>296</v>
      </c>
      <c r="E126" s="84">
        <f t="shared" si="3"/>
        <v>296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35">
        <f>SUM('Andingo Opanga Disp:St Jane Nursing Home'!D127)</f>
        <v>3</v>
      </c>
      <c r="E127" s="84">
        <f t="shared" si="3"/>
        <v>3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35">
        <f>SUM('Andingo Opanga Disp:St Jane Nursing Home'!D128)</f>
        <v>288</v>
      </c>
      <c r="E128" s="84">
        <f t="shared" si="3"/>
        <v>288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35">
        <f>SUM('Andingo Opanga Disp:St Jane Nursing Home'!D129)</f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35">
        <f>SUM('Andingo Opanga Disp:St Jane Nursing Home'!D130)</f>
        <v>285</v>
      </c>
      <c r="E130" s="84">
        <f t="shared" si="3"/>
        <v>285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35">
        <f>SUM('Andingo Opanga Disp:St Jane Nursing Home'!D131)</f>
        <v>11</v>
      </c>
      <c r="E131" s="84">
        <f t="shared" si="3"/>
        <v>11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35">
        <f>SUM('Andingo Opanga Disp:St Jane Nursing Home'!D132)</f>
        <v>294</v>
      </c>
      <c r="E132" s="84">
        <f t="shared" si="3"/>
        <v>294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35">
        <f>SUM('Andingo Opanga Disp:St Jane Nursing Home'!D133)</f>
        <v>10</v>
      </c>
      <c r="E133" s="84">
        <f t="shared" si="3"/>
        <v>10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35">
        <f>SUM('Andingo Opanga Disp:St Jane Nursing Home'!D134)</f>
        <v>273</v>
      </c>
      <c r="E134" s="84">
        <f t="shared" si="3"/>
        <v>273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35">
        <f>SUM('Andingo Opanga Disp:St Jane Nursing Home'!D135)</f>
        <v>10</v>
      </c>
      <c r="E135" s="84">
        <f t="shared" si="3"/>
        <v>10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35">
        <f>SUM('Andingo Opanga Disp:St Jane Nursing Home'!D136)</f>
        <v>276</v>
      </c>
      <c r="E136" s="84">
        <f t="shared" si="3"/>
        <v>276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35">
        <f>SUM('Andingo Opanga Disp:St Jane Nursing Home'!D137)</f>
        <v>11</v>
      </c>
      <c r="E137" s="84">
        <f t="shared" si="3"/>
        <v>11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35">
        <f>SUM('Andingo Opanga Disp:St Jane Nursing Home'!D138)</f>
        <v>295</v>
      </c>
      <c r="E138" s="84">
        <f t="shared" si="3"/>
        <v>295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35">
        <f>SUM('Andingo Opanga Disp:St Jane Nursing Home'!D139)</f>
        <v>10</v>
      </c>
      <c r="E139" s="84">
        <f t="shared" si="3"/>
        <v>10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35">
        <f>SUM('Andingo Opanga Disp:St Jane Nursing Home'!D140)</f>
        <v>278</v>
      </c>
      <c r="E140" s="84">
        <f t="shared" si="3"/>
        <v>278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35">
        <f>SUM('Andingo Opanga Disp:St Jane Nursing Home'!D141)</f>
        <v>275</v>
      </c>
      <c r="E141" s="84">
        <f t="shared" si="3"/>
        <v>275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35">
        <f>SUM('Andingo Opanga Disp:St Jane Nursing Home'!D142)</f>
        <v>233</v>
      </c>
      <c r="E142" s="84">
        <f t="shared" si="3"/>
        <v>233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35">
        <f>SUM('Andingo Opanga Disp:St Jane Nursing Home'!D143)</f>
        <v>6</v>
      </c>
      <c r="E143" s="84">
        <f t="shared" si="3"/>
        <v>6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35">
        <f>SUM('Andingo Opanga Disp:St Jane Nursing Home'!D144)</f>
        <v>8</v>
      </c>
      <c r="E144" s="84">
        <f t="shared" si="3"/>
        <v>8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35">
        <f>SUM('Andingo Opanga Disp:St Jane Nursing Home'!D145)</f>
        <v>294</v>
      </c>
      <c r="E145" s="84">
        <f t="shared" si="3"/>
        <v>294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35">
        <f>SUM('Andingo Opanga Disp:St Jane Nursing Home'!D146)</f>
        <v>29</v>
      </c>
      <c r="E146" s="84">
        <f t="shared" si="3"/>
        <v>29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35">
        <f>SUM('Andingo Opanga Disp:St Jane Nursing Home'!D147)</f>
        <v>293</v>
      </c>
      <c r="E147" s="84">
        <f t="shared" si="3"/>
        <v>293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35">
        <f>SUM('Andingo Opanga Disp:St Jane Nursing Home'!D148)</f>
        <v>144</v>
      </c>
      <c r="E148" s="84">
        <f t="shared" si="3"/>
        <v>144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35">
        <f>SUM('Andingo Opanga Disp:St Jane Nursing Home'!D149)</f>
        <v>139</v>
      </c>
      <c r="E149" s="84">
        <f t="shared" si="3"/>
        <v>139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35">
        <f>SUM('Andingo Opanga Disp:St Jane Nursing Home'!D150)</f>
        <v>187</v>
      </c>
      <c r="E150" s="84">
        <f t="shared" si="3"/>
        <v>187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35">
        <f>SUM('Andingo Opanga Disp:St Jane Nursing Home'!D151)</f>
        <v>47</v>
      </c>
      <c r="E151" s="84">
        <f t="shared" si="3"/>
        <v>47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35">
        <f>SUM('Andingo Opanga Disp:St Jane Nursing Home'!D152)</f>
        <v>80</v>
      </c>
      <c r="E152" s="84">
        <f t="shared" si="3"/>
        <v>80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35">
        <f>SUM('Andingo Opanga Disp:St Jane Nursing Home'!D153)</f>
        <v>85</v>
      </c>
      <c r="E153" s="84">
        <f t="shared" si="3"/>
        <v>85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35">
        <f>SUM('Andingo Opanga Disp:St Jane Nursing Home'!D154)</f>
        <v>64</v>
      </c>
      <c r="E154" s="84">
        <f t="shared" si="3"/>
        <v>64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35">
        <f>SUM('Andingo Opanga Disp:St Jane Nursing Home'!D155)</f>
        <v>56</v>
      </c>
      <c r="E155" s="84">
        <f t="shared" si="3"/>
        <v>56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35">
        <f>SUM('Andingo Opanga Disp:St Jane Nursing Home'!D156)</f>
        <v>44</v>
      </c>
      <c r="E156" s="84">
        <f t="shared" si="3"/>
        <v>44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35">
        <f>SUM('Andingo Opanga Disp:St Jane Nursing Home'!D157)</f>
        <v>2</v>
      </c>
      <c r="E157" s="84">
        <f t="shared" si="3"/>
        <v>2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35">
        <f>SUM('Andingo Opanga Disp:St Jane Nursing Home'!D158)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35">
        <f>SUM('Andingo Opanga Disp:St Jane Nursing Home'!D159)</f>
        <v>215</v>
      </c>
      <c r="E159" s="84">
        <f t="shared" si="3"/>
        <v>215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35">
        <f>SUM('Andingo Opanga Disp:St Jane Nursing Home'!D160)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35">
        <f>SUM('Andingo Opanga Disp:St Jane Nursing Home'!D164)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35">
        <f>SUM('Andingo Opanga Disp:St Jane Nursing Home'!D165)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35">
        <f>SUM('Andingo Opanga Disp:St Jane Nursing Home'!D166)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35">
        <f>SUM('Andingo Opanga Disp:St Jane Nursing Home'!D167)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35">
        <f>SUM('Andingo Opanga Disp:St Jane Nursing Home'!D168)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35">
        <f>SUM('Andingo Opanga Disp:St Jane Nursing Home'!D169)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35">
        <f>SUM('Andingo Opanga Disp:St Jane Nursing Home'!D171)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35">
        <f>SUM('Andingo Opanga Disp:St Jane Nursing Home'!D172)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35">
        <f>SUM('Andingo Opanga Disp:St Jane Nursing Home'!D173)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35">
        <f>SUM('Andingo Opanga Disp:St Jane Nursing Home'!D174)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35">
        <f>SUM('Andingo Opanga Disp:St Jane Nursing Home'!D175)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35">
        <f>SUM('Andingo Opanga Disp:St Jane Nursing Home'!D176)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35">
        <f>SUM('Andingo Opanga Disp:St Jane Nursing Home'!G182)</f>
        <v>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35">
        <f>SUM('Andingo Opanga Disp:St Jane Nursing Home'!G183)</f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35">
        <f>SUM('Andingo Opanga Disp:St Jane Nursing Home'!G184)</f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35">
        <f>SUM('Andingo Opanga Disp:St Jane Nursing Home'!G185)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8.xml><?xml version="1.0" encoding="utf-8"?>
<worksheet xmlns="http://schemas.openxmlformats.org/spreadsheetml/2006/main" xmlns:r="http://schemas.openxmlformats.org/officeDocument/2006/relationships">
  <sheetPr codeName="Sheet228"/>
  <dimension ref="A1:U185"/>
  <sheetViews>
    <sheetView topLeftCell="A166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Absalom Wangulu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>
        <f>SUM(I8:I9)</f>
        <v>9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5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14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</v>
      </c>
      <c r="J40" s="38">
        <v>10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7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54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63</v>
      </c>
      <c r="J46" s="38">
        <v>12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126</v>
      </c>
      <c r="J47" s="51">
        <f>SUM(J36:J43,J46,E42:E43)</f>
        <v>24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14</v>
      </c>
      <c r="J49" s="38">
        <v>5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12</v>
      </c>
      <c r="J50" s="38">
        <v>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3"/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64">
        <v>2</v>
      </c>
      <c r="I55" s="43">
        <v>7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2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2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</v>
      </c>
      <c r="E117" s="80">
        <f>SUM(C117:D117)</f>
        <v>1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</v>
      </c>
      <c r="E119" s="84">
        <f t="shared" si="3"/>
        <v>1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4</v>
      </c>
      <c r="E141" s="84">
        <f t="shared" si="3"/>
        <v>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492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4 H57:J64 J67:J80 O70:P72 O65:P67 O74:P76 O78:P80 J83:J87 O83:P86 I55:J5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9.xml><?xml version="1.0" encoding="utf-8"?>
<worksheet xmlns="http://schemas.openxmlformats.org/spreadsheetml/2006/main" xmlns:r="http://schemas.openxmlformats.org/officeDocument/2006/relationships">
  <sheetPr codeName="Sheet229"/>
  <dimension ref="A1:U185"/>
  <sheetViews>
    <sheetView topLeftCell="B8" workbookViewId="0">
      <selection activeCell="B34" sqref="A34:XFD3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Ahero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86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0.xml><?xml version="1.0" encoding="utf-8"?>
<worksheet xmlns="http://schemas.openxmlformats.org/spreadsheetml/2006/main" xmlns:r="http://schemas.openxmlformats.org/officeDocument/2006/relationships">
  <sheetPr codeName="Sheet230"/>
  <dimension ref="A1:U185"/>
  <sheetViews>
    <sheetView topLeftCell="B158" zoomScaleNormal="100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Awasi Mission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36</v>
      </c>
      <c r="J8" s="152">
        <f>SUM(I8:I9)</f>
        <v>129</v>
      </c>
      <c r="K8" s="22"/>
      <c r="L8" s="36">
        <v>1</v>
      </c>
      <c r="M8" s="150" t="s">
        <v>40</v>
      </c>
      <c r="N8" s="151"/>
      <c r="O8" s="151"/>
      <c r="P8" s="154"/>
      <c r="Q8" s="37">
        <v>43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93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43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26</v>
      </c>
      <c r="K13" s="22"/>
      <c r="L13" s="36">
        <v>6</v>
      </c>
      <c r="M13" s="150" t="s">
        <v>55</v>
      </c>
      <c r="N13" s="151"/>
      <c r="O13" s="151"/>
      <c r="P13" s="154"/>
      <c r="Q13" s="37">
        <v>43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44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129</v>
      </c>
      <c r="K18" s="22"/>
      <c r="L18" s="36">
        <v>11</v>
      </c>
      <c r="M18" s="150" t="s">
        <v>70</v>
      </c>
      <c r="N18" s="151"/>
      <c r="O18" s="151"/>
      <c r="P18" s="154"/>
      <c r="Q18" s="37">
        <v>3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129</v>
      </c>
      <c r="K19" s="22"/>
      <c r="L19" s="36">
        <v>12</v>
      </c>
      <c r="M19" s="150" t="s">
        <v>72</v>
      </c>
      <c r="N19" s="151"/>
      <c r="O19" s="151"/>
      <c r="P19" s="154"/>
      <c r="Q19" s="37">
        <v>43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129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43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43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5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67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67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9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53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2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24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18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21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5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3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16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4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1.xml><?xml version="1.0" encoding="utf-8"?>
<worksheet xmlns="http://schemas.openxmlformats.org/spreadsheetml/2006/main" xmlns:r="http://schemas.openxmlformats.org/officeDocument/2006/relationships">
  <sheetPr codeName="Sheet231"/>
  <dimension ref="A1:U185"/>
  <sheetViews>
    <sheetView topLeftCell="B160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Boya Nursing Home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2.xml><?xml version="1.0" encoding="utf-8"?>
<worksheet xmlns="http://schemas.openxmlformats.org/spreadsheetml/2006/main" xmlns:r="http://schemas.openxmlformats.org/officeDocument/2006/relationships">
  <sheetPr codeName="Sheet232"/>
  <dimension ref="A1:U185"/>
  <sheetViews>
    <sheetView topLeftCell="A161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Bunde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24</v>
      </c>
      <c r="J8" s="152">
        <f>SUM(I8:I9)</f>
        <v>67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43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15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19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24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67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67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67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7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67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3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18</v>
      </c>
      <c r="J40" s="38">
        <v>20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7</v>
      </c>
      <c r="E42" s="43">
        <v>1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8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36</v>
      </c>
      <c r="J47" s="51">
        <f>SUM(J36:J43,J46,E42:E43)</f>
        <v>22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8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8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>
        <v>0</v>
      </c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4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4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4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/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15</v>
      </c>
      <c r="E117" s="80">
        <f>SUM(C117:D117)</f>
        <v>15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10</v>
      </c>
      <c r="E119" s="84">
        <f t="shared" si="3"/>
        <v>10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22</v>
      </c>
      <c r="E120" s="84">
        <f t="shared" si="3"/>
        <v>22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25</v>
      </c>
      <c r="E122" s="84">
        <f t="shared" si="3"/>
        <v>25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15</v>
      </c>
      <c r="E124" s="84">
        <f t="shared" si="3"/>
        <v>15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15</v>
      </c>
      <c r="E126" s="84">
        <f t="shared" si="3"/>
        <v>15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22</v>
      </c>
      <c r="E128" s="84">
        <f t="shared" si="3"/>
        <v>22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25</v>
      </c>
      <c r="E130" s="84">
        <f t="shared" si="3"/>
        <v>25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15</v>
      </c>
      <c r="E132" s="84">
        <f t="shared" si="3"/>
        <v>15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22</v>
      </c>
      <c r="E134" s="84">
        <f t="shared" si="3"/>
        <v>22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25</v>
      </c>
      <c r="E136" s="84">
        <f t="shared" si="3"/>
        <v>25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15</v>
      </c>
      <c r="E138" s="84">
        <f t="shared" si="3"/>
        <v>15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22</v>
      </c>
      <c r="E140" s="84">
        <f t="shared" si="3"/>
        <v>22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25</v>
      </c>
      <c r="E141" s="84">
        <f t="shared" si="3"/>
        <v>25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21</v>
      </c>
      <c r="E142" s="84">
        <f t="shared" si="3"/>
        <v>21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19</v>
      </c>
      <c r="E145" s="84">
        <f t="shared" si="3"/>
        <v>19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19</v>
      </c>
      <c r="E147" s="84">
        <f t="shared" si="3"/>
        <v>19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32</v>
      </c>
      <c r="E148" s="84">
        <f t="shared" si="3"/>
        <v>32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13</v>
      </c>
      <c r="E149" s="84">
        <f t="shared" si="3"/>
        <v>13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13</v>
      </c>
      <c r="E150" s="84">
        <f t="shared" si="3"/>
        <v>13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5</v>
      </c>
      <c r="E153" s="84">
        <f t="shared" si="3"/>
        <v>5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4</v>
      </c>
      <c r="E155" s="84">
        <f t="shared" si="3"/>
        <v>4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4</v>
      </c>
      <c r="E156" s="84">
        <f t="shared" si="3"/>
        <v>4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494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15</v>
      </c>
      <c r="E159" s="84">
        <f t="shared" si="3"/>
        <v>15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16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3.xml><?xml version="1.0" encoding="utf-8"?>
<worksheet xmlns="http://schemas.openxmlformats.org/spreadsheetml/2006/main" xmlns:r="http://schemas.openxmlformats.org/officeDocument/2006/relationships">
  <sheetPr codeName="Sheet233"/>
  <dimension ref="A1:U185"/>
  <sheetViews>
    <sheetView topLeftCell="A164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Holo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8</v>
      </c>
      <c r="J8" s="152">
        <f>SUM(I8:I9)</f>
        <v>29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29</v>
      </c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29</v>
      </c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29</v>
      </c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29</v>
      </c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17</v>
      </c>
      <c r="E122" s="84">
        <f t="shared" si="3"/>
        <v>17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17</v>
      </c>
      <c r="E130" s="84">
        <f t="shared" si="3"/>
        <v>17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17</v>
      </c>
      <c r="E136" s="84">
        <f t="shared" si="3"/>
        <v>17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17</v>
      </c>
      <c r="E141" s="84">
        <f t="shared" si="3"/>
        <v>17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1</v>
      </c>
      <c r="E151" s="84">
        <f t="shared" si="3"/>
        <v>1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497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19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4.xml><?xml version="1.0" encoding="utf-8"?>
<worksheet xmlns="http://schemas.openxmlformats.org/spreadsheetml/2006/main" xmlns:r="http://schemas.openxmlformats.org/officeDocument/2006/relationships">
  <sheetPr codeName="Sheet234"/>
  <dimension ref="A1:U185"/>
  <sheetViews>
    <sheetView topLeftCell="A167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Hongo Ogosa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19</v>
      </c>
      <c r="J8" s="152">
        <f>SUM(I8:I9)</f>
        <v>55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36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14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12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19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5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55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55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8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55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2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>
        <v>9</v>
      </c>
      <c r="J39" s="38">
        <v>35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0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21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36</v>
      </c>
      <c r="J47" s="51">
        <f>SUM(J36:J43,J46,E42:E43)</f>
        <v>37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7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1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11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17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14</v>
      </c>
      <c r="E120" s="84">
        <f t="shared" si="3"/>
        <v>14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18</v>
      </c>
      <c r="E122" s="84">
        <f t="shared" si="3"/>
        <v>18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1</v>
      </c>
      <c r="E123" s="84">
        <f t="shared" si="3"/>
        <v>1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20</v>
      </c>
      <c r="E124" s="84">
        <f t="shared" si="3"/>
        <v>20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20</v>
      </c>
      <c r="E126" s="84">
        <f t="shared" si="3"/>
        <v>20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14</v>
      </c>
      <c r="E128" s="84">
        <f t="shared" si="3"/>
        <v>14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18</v>
      </c>
      <c r="E130" s="84">
        <f t="shared" si="3"/>
        <v>18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1</v>
      </c>
      <c r="E131" s="84">
        <f t="shared" si="3"/>
        <v>1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20</v>
      </c>
      <c r="E132" s="84">
        <f t="shared" si="3"/>
        <v>20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14</v>
      </c>
      <c r="E134" s="84">
        <f t="shared" si="3"/>
        <v>14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18</v>
      </c>
      <c r="E136" s="84">
        <f t="shared" si="3"/>
        <v>18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1</v>
      </c>
      <c r="E137" s="84">
        <f t="shared" si="3"/>
        <v>1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20</v>
      </c>
      <c r="E138" s="84">
        <f t="shared" si="3"/>
        <v>20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14</v>
      </c>
      <c r="E140" s="84">
        <f t="shared" si="3"/>
        <v>14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18</v>
      </c>
      <c r="E141" s="84">
        <f t="shared" si="3"/>
        <v>18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15</v>
      </c>
      <c r="E145" s="84">
        <f t="shared" si="3"/>
        <v>15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3</v>
      </c>
      <c r="E146" s="84">
        <f t="shared" si="3"/>
        <v>3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8</v>
      </c>
      <c r="E152" s="84">
        <f t="shared" si="3"/>
        <v>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6</v>
      </c>
      <c r="E153" s="84">
        <f t="shared" si="3"/>
        <v>6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13</v>
      </c>
      <c r="E159" s="84">
        <f t="shared" si="3"/>
        <v>13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28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5.xml><?xml version="1.0" encoding="utf-8"?>
<worksheet xmlns="http://schemas.openxmlformats.org/spreadsheetml/2006/main" xmlns:r="http://schemas.openxmlformats.org/officeDocument/2006/relationships">
  <sheetPr codeName="Sheet235"/>
  <dimension ref="A1:U185"/>
  <sheetViews>
    <sheetView workbookViewId="0">
      <selection activeCell="C11" sqref="C11:I1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Impact Res-Tuungane Nyando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6.xml><?xml version="1.0" encoding="utf-8"?>
<worksheet xmlns="http://schemas.openxmlformats.org/spreadsheetml/2006/main" xmlns:r="http://schemas.openxmlformats.org/officeDocument/2006/relationships">
  <sheetPr codeName="Sheet236"/>
  <dimension ref="A1:U185"/>
  <sheetViews>
    <sheetView topLeftCell="A169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Kadhiambo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7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3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7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10</v>
      </c>
      <c r="K40" s="22"/>
      <c r="L40" s="174">
        <v>0</v>
      </c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</v>
      </c>
      <c r="J47" s="51">
        <f>SUM(J36:J43,J46,E42:E43)</f>
        <v>11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1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0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0</v>
      </c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0</v>
      </c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0</v>
      </c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4</v>
      </c>
      <c r="E123" s="84">
        <f t="shared" si="3"/>
        <v>4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0</v>
      </c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9</v>
      </c>
      <c r="E125" s="84">
        <f t="shared" si="3"/>
        <v>9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0</v>
      </c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9</v>
      </c>
      <c r="E127" s="84">
        <f t="shared" si="3"/>
        <v>9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0</v>
      </c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0</v>
      </c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4</v>
      </c>
      <c r="E131" s="84">
        <f t="shared" si="3"/>
        <v>4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0</v>
      </c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9</v>
      </c>
      <c r="E133" s="84">
        <f t="shared" si="3"/>
        <v>9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0</v>
      </c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0</v>
      </c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4</v>
      </c>
      <c r="E137" s="84">
        <f t="shared" si="3"/>
        <v>4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0</v>
      </c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9</v>
      </c>
      <c r="E139" s="84">
        <f t="shared" si="3"/>
        <v>9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0</v>
      </c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0</v>
      </c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4</v>
      </c>
      <c r="E142" s="84">
        <f t="shared" si="3"/>
        <v>4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4</v>
      </c>
      <c r="E143" s="84">
        <f t="shared" si="3"/>
        <v>4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0</v>
      </c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5</v>
      </c>
      <c r="E146" s="84">
        <f t="shared" si="3"/>
        <v>5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0</v>
      </c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5</v>
      </c>
      <c r="E149" s="84">
        <f t="shared" si="3"/>
        <v>5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4</v>
      </c>
      <c r="E157" s="84">
        <f t="shared" si="3"/>
        <v>4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7.xml><?xml version="1.0" encoding="utf-8"?>
<worksheet xmlns="http://schemas.openxmlformats.org/spreadsheetml/2006/main" xmlns:r="http://schemas.openxmlformats.org/officeDocument/2006/relationships">
  <sheetPr codeName="Sheet238"/>
  <dimension ref="A1:U185"/>
  <sheetViews>
    <sheetView topLeftCell="A169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Kanyagwal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12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9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6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12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/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2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13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3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20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29</v>
      </c>
      <c r="J47" s="51">
        <f>SUM(J36:J43,J46,E42:E43)</f>
        <v>16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4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4</v>
      </c>
      <c r="E122" s="84">
        <f t="shared" si="3"/>
        <v>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3</v>
      </c>
      <c r="E124" s="84">
        <f t="shared" si="3"/>
        <v>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3</v>
      </c>
      <c r="E126" s="84">
        <f t="shared" si="3"/>
        <v>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3</v>
      </c>
      <c r="E127" s="84">
        <f t="shared" si="3"/>
        <v>3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4</v>
      </c>
      <c r="E130" s="84">
        <f t="shared" si="3"/>
        <v>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3</v>
      </c>
      <c r="E132" s="84">
        <f t="shared" si="3"/>
        <v>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4</v>
      </c>
      <c r="E136" s="84">
        <f t="shared" si="3"/>
        <v>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3</v>
      </c>
      <c r="E138" s="84">
        <f t="shared" si="3"/>
        <v>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3</v>
      </c>
      <c r="E141" s="84">
        <f t="shared" si="3"/>
        <v>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</v>
      </c>
      <c r="E142" s="84">
        <f t="shared" si="3"/>
        <v>1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</v>
      </c>
      <c r="E148" s="84">
        <f t="shared" si="3"/>
        <v>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6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8.xml><?xml version="1.0" encoding="utf-8"?>
<worksheet xmlns="http://schemas.openxmlformats.org/spreadsheetml/2006/main" xmlns:r="http://schemas.openxmlformats.org/officeDocument/2006/relationships">
  <sheetPr codeName="Sheet237"/>
  <dimension ref="A1:U185"/>
  <sheetViews>
    <sheetView topLeftCell="B163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Kadinda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8</v>
      </c>
      <c r="J8" s="152">
        <f>SUM(I8:I9)</f>
        <v>29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6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10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29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>
        <v>0</v>
      </c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21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/>
      <c r="J47" s="51"/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2</v>
      </c>
      <c r="J55" s="38">
        <v>2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5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2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2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13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3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9.xml><?xml version="1.0" encoding="utf-8"?>
<worksheet xmlns="http://schemas.openxmlformats.org/spreadsheetml/2006/main" xmlns:r="http://schemas.openxmlformats.org/officeDocument/2006/relationships">
  <sheetPr codeName="Sheet239"/>
  <dimension ref="A1:U185"/>
  <sheetViews>
    <sheetView topLeftCell="A169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Katolo-Manyatta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0</v>
      </c>
      <c r="J8" s="152">
        <f>SUM(I8:I9)</f>
        <v>10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10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0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1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10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/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/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/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/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/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3</v>
      </c>
      <c r="J40" s="38">
        <v>14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64">
        <v>2</v>
      </c>
      <c r="E42" s="43">
        <v>1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2</v>
      </c>
      <c r="J43" s="38">
        <v>1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SUM(I36:I46,D43:D43)</f>
        <v>5</v>
      </c>
      <c r="J47" s="51">
        <f>SUM(J36:J43,J46,E42:E43)</f>
        <v>16</v>
      </c>
      <c r="K47" s="22"/>
      <c r="L47" s="36">
        <v>1</v>
      </c>
      <c r="M47" s="191" t="s">
        <v>140</v>
      </c>
      <c r="N47" s="36" t="s">
        <v>141</v>
      </c>
      <c r="O47" s="43">
        <v>0</v>
      </c>
      <c r="P47" s="43"/>
      <c r="Q47" s="52">
        <f>IF(ISBLANK(O47),"",SUM(O47:P47))</f>
        <v>0</v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>
        <v>0</v>
      </c>
      <c r="P48" s="43"/>
      <c r="Q48" s="52">
        <f t="shared" ref="Q48:Q68" si="1">IF(ISBLANK(O48),"",SUM(O48:P48))</f>
        <v>0</v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1</v>
      </c>
      <c r="K49" s="22"/>
      <c r="L49" s="36">
        <v>3</v>
      </c>
      <c r="M49" s="192"/>
      <c r="N49" s="36" t="s">
        <v>145</v>
      </c>
      <c r="O49" s="43">
        <v>0</v>
      </c>
      <c r="P49" s="43"/>
      <c r="Q49" s="52">
        <f t="shared" si="1"/>
        <v>0</v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4</v>
      </c>
      <c r="K50" s="22"/>
      <c r="L50" s="36">
        <v>4</v>
      </c>
      <c r="M50" s="192"/>
      <c r="N50" s="36" t="s">
        <v>147</v>
      </c>
      <c r="O50" s="43">
        <v>0</v>
      </c>
      <c r="P50" s="43"/>
      <c r="Q50" s="52">
        <f t="shared" si="1"/>
        <v>0</v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>
        <v>0</v>
      </c>
      <c r="P51" s="43"/>
      <c r="Q51" s="52">
        <f t="shared" si="1"/>
        <v>0</v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/>
      <c r="P52" s="50" t="str">
        <f>IF(ISBLANK(P47),"",SUM(P47:P51))</f>
        <v/>
      </c>
      <c r="Q52" s="52" t="str">
        <f t="shared" si="1"/>
        <v/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>
        <v>0</v>
      </c>
      <c r="P53" s="43"/>
      <c r="Q53" s="52">
        <f t="shared" si="1"/>
        <v>0</v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>
        <v>0</v>
      </c>
      <c r="P54" s="43"/>
      <c r="Q54" s="52">
        <f t="shared" si="1"/>
        <v>0</v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>
        <v>0</v>
      </c>
      <c r="P55" s="43"/>
      <c r="Q55" s="52">
        <f t="shared" si="1"/>
        <v>0</v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>
        <v>0</v>
      </c>
      <c r="P56" s="43"/>
      <c r="Q56" s="52">
        <f t="shared" si="1"/>
        <v>0</v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>
        <v>0</v>
      </c>
      <c r="P57" s="43"/>
      <c r="Q57" s="52">
        <f t="shared" si="1"/>
        <v>0</v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>
        <v>0</v>
      </c>
      <c r="P59" s="43"/>
      <c r="Q59" s="52">
        <f t="shared" si="1"/>
        <v>0</v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>
        <v>0</v>
      </c>
      <c r="P60" s="43"/>
      <c r="Q60" s="52">
        <f t="shared" si="1"/>
        <v>0</v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>
        <v>0</v>
      </c>
      <c r="P61" s="43"/>
      <c r="Q61" s="52">
        <f t="shared" si="1"/>
        <v>0</v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>
        <v>0</v>
      </c>
      <c r="P62" s="43"/>
      <c r="Q62" s="52">
        <f t="shared" si="1"/>
        <v>0</v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>
        <v>0</v>
      </c>
      <c r="P63" s="43"/>
      <c r="Q63" s="52">
        <f t="shared" si="1"/>
        <v>0</v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>
        <v>0</v>
      </c>
      <c r="P65" s="43"/>
      <c r="Q65" s="52">
        <f t="shared" si="1"/>
        <v>0</v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>
        <v>0</v>
      </c>
      <c r="P66" s="43"/>
      <c r="Q66" s="52">
        <f t="shared" si="1"/>
        <v>0</v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0</v>
      </c>
      <c r="K67" s="22"/>
      <c r="L67" s="36">
        <v>21</v>
      </c>
      <c r="M67" s="192"/>
      <c r="N67" s="36" t="s">
        <v>172</v>
      </c>
      <c r="O67" s="43">
        <v>0</v>
      </c>
      <c r="P67" s="43"/>
      <c r="Q67" s="52">
        <f t="shared" si="1"/>
        <v>0</v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>
        <v>0</v>
      </c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>
        <v>0</v>
      </c>
      <c r="P94" s="43">
        <v>0</v>
      </c>
      <c r="Q94" s="37">
        <v>0</v>
      </c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>
        <v>0</v>
      </c>
      <c r="P95" s="43">
        <v>0</v>
      </c>
      <c r="Q95" s="37">
        <v>0</v>
      </c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>
        <v>0</v>
      </c>
      <c r="P96" s="43">
        <v>0</v>
      </c>
      <c r="Q96" s="37">
        <v>0</v>
      </c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>
        <v>0</v>
      </c>
      <c r="P97" s="43">
        <v>0</v>
      </c>
      <c r="Q97" s="37">
        <v>0</v>
      </c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>
        <v>0</v>
      </c>
      <c r="P98" s="43">
        <v>0</v>
      </c>
      <c r="Q98" s="37">
        <v>0</v>
      </c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>
        <v>0</v>
      </c>
      <c r="P99" s="43">
        <v>0</v>
      </c>
      <c r="Q99" s="37">
        <v>0</v>
      </c>
    </row>
    <row r="100" spans="2:17">
      <c r="B100" s="225">
        <v>0</v>
      </c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>
        <v>0</v>
      </c>
      <c r="P100" s="43">
        <v>0</v>
      </c>
      <c r="Q100" s="37">
        <v>0</v>
      </c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>
        <v>0</v>
      </c>
      <c r="Q101" s="37">
        <v>0</v>
      </c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>
        <v>0</v>
      </c>
      <c r="Q102" s="37">
        <v>0</v>
      </c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>
        <v>0</v>
      </c>
      <c r="Q103" s="37">
        <v>0</v>
      </c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>
        <v>0</v>
      </c>
      <c r="Q104" s="37">
        <v>0</v>
      </c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>
        <v>0</v>
      </c>
      <c r="P105" s="43">
        <v>0</v>
      </c>
      <c r="Q105" s="37">
        <v>0</v>
      </c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>
        <v>0</v>
      </c>
      <c r="P106" s="43">
        <v>0</v>
      </c>
      <c r="Q106" s="37">
        <v>0</v>
      </c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>
        <v>0</v>
      </c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>
        <v>0</v>
      </c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>
        <v>0</v>
      </c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>
        <v>0</v>
      </c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>
        <v>0</v>
      </c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</v>
      </c>
      <c r="E120" s="84">
        <f t="shared" si="3"/>
        <v>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</v>
      </c>
      <c r="E122" s="84">
        <f t="shared" si="3"/>
        <v>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</v>
      </c>
      <c r="E124" s="84">
        <f t="shared" si="3"/>
        <v>2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2</v>
      </c>
      <c r="E126" s="84">
        <f t="shared" si="3"/>
        <v>2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</v>
      </c>
      <c r="E128" s="84">
        <f t="shared" si="3"/>
        <v>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</v>
      </c>
      <c r="E130" s="84">
        <f t="shared" si="3"/>
        <v>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</v>
      </c>
      <c r="E132" s="84">
        <f t="shared" si="3"/>
        <v>2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</v>
      </c>
      <c r="E134" s="84">
        <f t="shared" si="3"/>
        <v>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</v>
      </c>
      <c r="E136" s="84">
        <f t="shared" si="3"/>
        <v>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</v>
      </c>
      <c r="E138" s="84">
        <f t="shared" si="3"/>
        <v>2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</v>
      </c>
      <c r="E140" s="84">
        <f t="shared" si="3"/>
        <v>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2</v>
      </c>
      <c r="E141" s="84">
        <f t="shared" si="3"/>
        <v>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3</v>
      </c>
      <c r="E145" s="84">
        <f t="shared" si="3"/>
        <v>3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3</v>
      </c>
      <c r="E147" s="84">
        <f t="shared" si="3"/>
        <v>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3</v>
      </c>
      <c r="E150" s="84">
        <f t="shared" si="3"/>
        <v>3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20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3 P36:Q39 P42:Q43 I48:I52 J48:J50 O47:P51 O53:P57 O59:P63 H55:J55 I56:J56 H57:J64 J67:J80 O70:P72 O65:P67 O74:P76 O78:P80 J83:J87 O83:P86 E42:E43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0.xml><?xml version="1.0" encoding="utf-8"?>
<worksheet xmlns="http://schemas.openxmlformats.org/spreadsheetml/2006/main" xmlns:r="http://schemas.openxmlformats.org/officeDocument/2006/relationships">
  <sheetPr codeName="Sheet240"/>
  <dimension ref="A1:U185"/>
  <sheetViews>
    <sheetView topLeftCell="A171" workbookViewId="0">
      <selection activeCell="G182" sqref="G182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Kinasia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32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4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8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4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32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32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9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32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32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4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8</v>
      </c>
      <c r="J40" s="38">
        <v>16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17</v>
      </c>
      <c r="J47" s="51"/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7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6</v>
      </c>
      <c r="E117" s="80">
        <f>SUM(C117:D117)</f>
        <v>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6</v>
      </c>
      <c r="E119" s="84">
        <f t="shared" si="3"/>
        <v>6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12</v>
      </c>
      <c r="E120" s="84">
        <f t="shared" si="3"/>
        <v>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10</v>
      </c>
      <c r="E124" s="84">
        <f t="shared" si="3"/>
        <v>10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10</v>
      </c>
      <c r="E126" s="84">
        <f t="shared" si="3"/>
        <v>10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12</v>
      </c>
      <c r="E128" s="84">
        <f t="shared" si="3"/>
        <v>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10</v>
      </c>
      <c r="E132" s="84">
        <f t="shared" si="3"/>
        <v>10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12</v>
      </c>
      <c r="E134" s="84">
        <f t="shared" si="3"/>
        <v>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10</v>
      </c>
      <c r="E138" s="84">
        <f t="shared" si="3"/>
        <v>10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12</v>
      </c>
      <c r="E140" s="84">
        <f t="shared" si="3"/>
        <v>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</v>
      </c>
      <c r="E149" s="84">
        <f t="shared" si="3"/>
        <v>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0</v>
      </c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3</v>
      </c>
      <c r="E151" s="84">
        <f t="shared" si="3"/>
        <v>3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</v>
      </c>
      <c r="E155" s="84">
        <f t="shared" si="3"/>
        <v>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0</v>
      </c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28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6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1.xml><?xml version="1.0" encoding="utf-8"?>
<worksheet xmlns="http://schemas.openxmlformats.org/spreadsheetml/2006/main" xmlns:r="http://schemas.openxmlformats.org/officeDocument/2006/relationships">
  <sheetPr codeName="Sheet241"/>
  <dimension ref="A1:U185"/>
  <sheetViews>
    <sheetView topLeftCell="A168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Kochieng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9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0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9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>
        <v>0</v>
      </c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1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5</v>
      </c>
      <c r="J40" s="38">
        <v>21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15</v>
      </c>
      <c r="J47" s="51">
        <f>SUM(J36:J43,J46,E42:E43)</f>
        <v>21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2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14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14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</v>
      </c>
      <c r="E117" s="80">
        <f>SUM(C117:D117)</f>
        <v>2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10</v>
      </c>
      <c r="E120" s="84">
        <f t="shared" si="3"/>
        <v>10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11</v>
      </c>
      <c r="E124" s="84">
        <f t="shared" si="3"/>
        <v>11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11</v>
      </c>
      <c r="E126" s="84">
        <f t="shared" si="3"/>
        <v>11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10</v>
      </c>
      <c r="E128" s="84">
        <f t="shared" si="3"/>
        <v>10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11</v>
      </c>
      <c r="E132" s="84">
        <f t="shared" si="3"/>
        <v>11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10</v>
      </c>
      <c r="E134" s="84">
        <f t="shared" si="3"/>
        <v>10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11</v>
      </c>
      <c r="E138" s="84">
        <f t="shared" si="3"/>
        <v>11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10</v>
      </c>
      <c r="E140" s="84">
        <f t="shared" si="3"/>
        <v>10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16</v>
      </c>
      <c r="E145" s="84">
        <f t="shared" si="3"/>
        <v>16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15</v>
      </c>
      <c r="E147" s="84">
        <f t="shared" si="3"/>
        <v>15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12</v>
      </c>
      <c r="E150" s="84">
        <f t="shared" si="3"/>
        <v>12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59</v>
      </c>
      <c r="E157" s="84">
        <f t="shared" si="3"/>
        <v>59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4</v>
      </c>
      <c r="E159" s="84">
        <f t="shared" si="3"/>
        <v>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2.xml><?xml version="1.0" encoding="utf-8"?>
<worksheet xmlns="http://schemas.openxmlformats.org/spreadsheetml/2006/main" xmlns:r="http://schemas.openxmlformats.org/officeDocument/2006/relationships">
  <sheetPr codeName="Sheet242"/>
  <dimension ref="A1:U185"/>
  <sheetViews>
    <sheetView topLeftCell="B167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Koduol Reru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</v>
      </c>
      <c r="J8" s="152"/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4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17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17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1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2</v>
      </c>
      <c r="K37" s="22"/>
      <c r="L37" s="36">
        <v>28</v>
      </c>
      <c r="M37" s="186"/>
      <c r="N37" s="150" t="s">
        <v>115</v>
      </c>
      <c r="O37" s="154"/>
      <c r="P37" s="188">
        <v>2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11</v>
      </c>
      <c r="J40" s="38">
        <v>16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2</v>
      </c>
      <c r="E42" s="43">
        <v>2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2</v>
      </c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/>
      <c r="J47" s="51"/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11</v>
      </c>
      <c r="E120" s="84">
        <f t="shared" si="3"/>
        <v>11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13</v>
      </c>
      <c r="E122" s="84">
        <f t="shared" si="3"/>
        <v>13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11</v>
      </c>
      <c r="E128" s="84">
        <f t="shared" si="3"/>
        <v>11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13</v>
      </c>
      <c r="E130" s="84">
        <f t="shared" si="3"/>
        <v>13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11</v>
      </c>
      <c r="E134" s="84">
        <f t="shared" si="3"/>
        <v>11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13</v>
      </c>
      <c r="E136" s="84">
        <f t="shared" si="3"/>
        <v>13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11</v>
      </c>
      <c r="E140" s="84">
        <f t="shared" si="3"/>
        <v>11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13</v>
      </c>
      <c r="E141" s="84">
        <f t="shared" si="3"/>
        <v>13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15</v>
      </c>
      <c r="E142" s="84">
        <f t="shared" si="3"/>
        <v>15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14</v>
      </c>
      <c r="E145" s="84">
        <f t="shared" si="3"/>
        <v>14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14</v>
      </c>
      <c r="E147" s="84">
        <f t="shared" si="3"/>
        <v>14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11</v>
      </c>
      <c r="E148" s="84">
        <f t="shared" si="3"/>
        <v>11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6</v>
      </c>
      <c r="E149" s="84">
        <f t="shared" si="3"/>
        <v>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6</v>
      </c>
      <c r="E150" s="84">
        <f t="shared" si="3"/>
        <v>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1</v>
      </c>
      <c r="E157" s="84">
        <f t="shared" si="3"/>
        <v>1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495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</v>
      </c>
      <c r="E159" s="84">
        <f t="shared" si="3"/>
        <v>1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27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3.xml><?xml version="1.0" encoding="utf-8"?>
<worksheet xmlns="http://schemas.openxmlformats.org/spreadsheetml/2006/main" xmlns:r="http://schemas.openxmlformats.org/officeDocument/2006/relationships">
  <sheetPr codeName="Sheet243"/>
  <dimension ref="A1:U185"/>
  <sheetViews>
    <sheetView topLeftCell="B171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Komwaga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</v>
      </c>
      <c r="J8" s="152">
        <f>SUM(I8:I9)</f>
        <v>8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6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0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7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2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8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8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13</v>
      </c>
      <c r="J40" s="38">
        <v>4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4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18</v>
      </c>
      <c r="J47" s="51">
        <f>SUM(J36:J43,J46,E42:E43)</f>
        <v>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8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0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</v>
      </c>
      <c r="J50" s="38">
        <v>0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0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7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7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1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1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0</v>
      </c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6</v>
      </c>
      <c r="E124" s="84">
        <f t="shared" si="3"/>
        <v>6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6</v>
      </c>
      <c r="E126" s="84">
        <f t="shared" si="3"/>
        <v>6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6</v>
      </c>
      <c r="E132" s="84">
        <f t="shared" si="3"/>
        <v>6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6</v>
      </c>
      <c r="E138" s="84">
        <f t="shared" si="3"/>
        <v>6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18</v>
      </c>
      <c r="E148" s="84">
        <f t="shared" si="3"/>
        <v>18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17</v>
      </c>
      <c r="E149" s="84">
        <f t="shared" si="3"/>
        <v>17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11</v>
      </c>
      <c r="E150" s="84">
        <f t="shared" si="3"/>
        <v>11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0</v>
      </c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4.xml><?xml version="1.0" encoding="utf-8"?>
<worksheet xmlns="http://schemas.openxmlformats.org/spreadsheetml/2006/main" xmlns:r="http://schemas.openxmlformats.org/officeDocument/2006/relationships">
  <sheetPr codeName="Sheet244"/>
  <dimension ref="A1:U185"/>
  <sheetViews>
    <sheetView topLeftCell="A168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Magina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18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9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0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18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18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17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11</v>
      </c>
      <c r="J40" s="38">
        <v>25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6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28</v>
      </c>
      <c r="J47" s="51">
        <f>SUM(J36:J43,J46,E42:E43)</f>
        <v>25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8</v>
      </c>
      <c r="J50" s="38">
        <v>5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5</v>
      </c>
      <c r="I55" s="43">
        <v>5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3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3</v>
      </c>
      <c r="E120" s="84">
        <f t="shared" si="3"/>
        <v>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3</v>
      </c>
      <c r="E128" s="84">
        <f t="shared" si="3"/>
        <v>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3</v>
      </c>
      <c r="E134" s="84">
        <f t="shared" si="3"/>
        <v>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3</v>
      </c>
      <c r="E140" s="84">
        <f t="shared" si="3"/>
        <v>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0</v>
      </c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10</v>
      </c>
      <c r="E145" s="84">
        <f t="shared" si="3"/>
        <v>10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18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5.xml><?xml version="1.0" encoding="utf-8"?>
<worksheet xmlns="http://schemas.openxmlformats.org/spreadsheetml/2006/main" xmlns:r="http://schemas.openxmlformats.org/officeDocument/2006/relationships">
  <sheetPr codeName="Sheet245"/>
  <dimension ref="A1:U185"/>
  <sheetViews>
    <sheetView topLeftCell="A173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Nyakongo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3</v>
      </c>
      <c r="E117" s="80">
        <f>SUM(C117:D117)</f>
        <v>3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13</v>
      </c>
      <c r="E120" s="84">
        <f t="shared" si="3"/>
        <v>13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15</v>
      </c>
      <c r="E122" s="84">
        <f t="shared" si="3"/>
        <v>15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13</v>
      </c>
      <c r="E128" s="84">
        <f t="shared" si="3"/>
        <v>13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15</v>
      </c>
      <c r="E130" s="84">
        <f t="shared" si="3"/>
        <v>15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13</v>
      </c>
      <c r="E134" s="84">
        <f t="shared" si="3"/>
        <v>13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15</v>
      </c>
      <c r="E136" s="84">
        <f t="shared" si="3"/>
        <v>15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13</v>
      </c>
      <c r="E140" s="84">
        <f t="shared" si="3"/>
        <v>13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15</v>
      </c>
      <c r="E141" s="84">
        <f t="shared" si="3"/>
        <v>15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7</v>
      </c>
      <c r="E142" s="84">
        <f t="shared" si="3"/>
        <v>7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10</v>
      </c>
      <c r="E147" s="84">
        <f t="shared" si="3"/>
        <v>10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6</v>
      </c>
      <c r="E148" s="84">
        <f t="shared" si="3"/>
        <v>6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4</v>
      </c>
      <c r="E149" s="84">
        <f t="shared" si="3"/>
        <v>4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2</v>
      </c>
      <c r="E153" s="84">
        <f t="shared" si="3"/>
        <v>2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16</v>
      </c>
      <c r="E159" s="84">
        <f t="shared" si="3"/>
        <v>16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6.xml><?xml version="1.0" encoding="utf-8"?>
<worksheet xmlns="http://schemas.openxmlformats.org/spreadsheetml/2006/main" xmlns:r="http://schemas.openxmlformats.org/officeDocument/2006/relationships">
  <sheetPr codeName="Sheet246"/>
  <dimension ref="A1:U185"/>
  <sheetViews>
    <sheetView topLeftCell="A178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Nyangande Health Center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42</v>
      </c>
      <c r="J8" s="152">
        <f>SUM(I8:I9)</f>
        <v>139</v>
      </c>
      <c r="K8" s="22"/>
      <c r="L8" s="36">
        <v>1</v>
      </c>
      <c r="M8" s="150" t="s">
        <v>40</v>
      </c>
      <c r="N8" s="151"/>
      <c r="O8" s="151"/>
      <c r="P8" s="154"/>
      <c r="Q8" s="37">
        <v>16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97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29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26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16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24</v>
      </c>
      <c r="K13" s="22"/>
      <c r="L13" s="36">
        <v>6</v>
      </c>
      <c r="M13" s="150" t="s">
        <v>55</v>
      </c>
      <c r="N13" s="151"/>
      <c r="O13" s="151"/>
      <c r="P13" s="154"/>
      <c r="Q13" s="37">
        <v>16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28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51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139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139</v>
      </c>
      <c r="K19" s="22"/>
      <c r="L19" s="36">
        <v>12</v>
      </c>
      <c r="M19" s="150" t="s">
        <v>72</v>
      </c>
      <c r="N19" s="151"/>
      <c r="O19" s="151"/>
      <c r="P19" s="154"/>
      <c r="Q19" s="37">
        <v>16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139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16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18</v>
      </c>
      <c r="K22" s="22"/>
      <c r="L22" s="36">
        <v>15</v>
      </c>
      <c r="M22" s="150" t="s">
        <v>78</v>
      </c>
      <c r="N22" s="151"/>
      <c r="O22" s="151"/>
      <c r="P22" s="154"/>
      <c r="Q22" s="37">
        <v>16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2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139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0</v>
      </c>
      <c r="J40" s="38">
        <v>35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36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5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3</v>
      </c>
      <c r="J50" s="38">
        <v>18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6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53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6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16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16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24</v>
      </c>
      <c r="E117" s="80">
        <f>SUM(C117:D117)</f>
        <v>24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24</v>
      </c>
      <c r="E119" s="84">
        <f t="shared" si="3"/>
        <v>24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26</v>
      </c>
      <c r="E120" s="84">
        <f t="shared" si="3"/>
        <v>26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24</v>
      </c>
      <c r="E122" s="84">
        <f t="shared" si="3"/>
        <v>24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27</v>
      </c>
      <c r="E124" s="84">
        <f t="shared" si="3"/>
        <v>27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27</v>
      </c>
      <c r="E126" s="84">
        <f t="shared" si="3"/>
        <v>27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26</v>
      </c>
      <c r="E128" s="84">
        <f t="shared" si="3"/>
        <v>26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24</v>
      </c>
      <c r="E130" s="84">
        <f t="shared" si="3"/>
        <v>24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27</v>
      </c>
      <c r="E132" s="84">
        <f t="shared" si="3"/>
        <v>27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26</v>
      </c>
      <c r="E134" s="84">
        <f t="shared" si="3"/>
        <v>26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24</v>
      </c>
      <c r="E136" s="84">
        <f t="shared" si="3"/>
        <v>24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27</v>
      </c>
      <c r="E138" s="84">
        <f t="shared" si="3"/>
        <v>27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26</v>
      </c>
      <c r="E140" s="84">
        <f t="shared" si="3"/>
        <v>26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24</v>
      </c>
      <c r="E141" s="84">
        <f t="shared" si="3"/>
        <v>24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36</v>
      </c>
      <c r="E142" s="84">
        <f t="shared" si="3"/>
        <v>36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22</v>
      </c>
      <c r="E145" s="84">
        <f t="shared" si="3"/>
        <v>22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22</v>
      </c>
      <c r="E147" s="84">
        <f t="shared" si="3"/>
        <v>22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4</v>
      </c>
      <c r="E148" s="84">
        <f t="shared" si="3"/>
        <v>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5</v>
      </c>
      <c r="E150" s="84">
        <f t="shared" si="3"/>
        <v>5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4</v>
      </c>
      <c r="E152" s="84">
        <f t="shared" si="3"/>
        <v>4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7</v>
      </c>
      <c r="E153" s="84">
        <f t="shared" si="3"/>
        <v>7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6</v>
      </c>
      <c r="E154" s="84">
        <f t="shared" si="3"/>
        <v>6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6</v>
      </c>
      <c r="E155" s="84">
        <f t="shared" si="3"/>
        <v>6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10</v>
      </c>
      <c r="E156" s="84">
        <f t="shared" si="3"/>
        <v>10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493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7.xml><?xml version="1.0" encoding="utf-8"?>
<worksheet xmlns="http://schemas.openxmlformats.org/spreadsheetml/2006/main" xmlns:r="http://schemas.openxmlformats.org/officeDocument/2006/relationships">
  <sheetPr codeName="Sheet247"/>
  <dimension ref="A1:U185"/>
  <sheetViews>
    <sheetView topLeftCell="A164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Okana Dispensary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5</v>
      </c>
      <c r="J8" s="152">
        <f>SUM(I8:I9)</f>
        <v>16</v>
      </c>
      <c r="K8" s="22"/>
      <c r="L8" s="36">
        <v>1</v>
      </c>
      <c r="M8" s="150" t="s">
        <v>40</v>
      </c>
      <c r="N8" s="151"/>
      <c r="O8" s="151"/>
      <c r="P8" s="154"/>
      <c r="Q8" s="37">
        <v>0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11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3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0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4</v>
      </c>
      <c r="K13" s="22"/>
      <c r="L13" s="36">
        <v>6</v>
      </c>
      <c r="M13" s="150" t="s">
        <v>55</v>
      </c>
      <c r="N13" s="151"/>
      <c r="O13" s="151"/>
      <c r="P13" s="154"/>
      <c r="Q13" s="37">
        <v>0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16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9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5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16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16</v>
      </c>
      <c r="K19" s="22"/>
      <c r="L19" s="36">
        <v>12</v>
      </c>
      <c r="M19" s="150" t="s">
        <v>72</v>
      </c>
      <c r="N19" s="151"/>
      <c r="O19" s="151"/>
      <c r="P19" s="154"/>
      <c r="Q19" s="37">
        <v>0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16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0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0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16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2</v>
      </c>
      <c r="J37" s="38">
        <v>6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7</v>
      </c>
      <c r="J40" s="38">
        <v>23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6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17</v>
      </c>
      <c r="J47" s="51">
        <f>SUM(J36:J43,J46,E42:E43)</f>
        <v>29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3</v>
      </c>
      <c r="J49" s="38">
        <v>0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</v>
      </c>
      <c r="J50" s="38">
        <v>12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1</v>
      </c>
      <c r="I55" s="43">
        <v>2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5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5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5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5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5</v>
      </c>
      <c r="E117" s="80">
        <f>SUM(C117:D117)</f>
        <v>5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2</v>
      </c>
      <c r="E119" s="84">
        <f t="shared" si="3"/>
        <v>2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13</v>
      </c>
      <c r="E124" s="84">
        <f t="shared" si="3"/>
        <v>13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13</v>
      </c>
      <c r="E126" s="84">
        <f t="shared" si="3"/>
        <v>13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13</v>
      </c>
      <c r="E132" s="84">
        <f t="shared" si="3"/>
        <v>13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13</v>
      </c>
      <c r="E138" s="84">
        <f t="shared" si="3"/>
        <v>13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6</v>
      </c>
      <c r="E142" s="84">
        <f t="shared" si="3"/>
        <v>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8</v>
      </c>
      <c r="E145" s="84">
        <f t="shared" si="3"/>
        <v>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8</v>
      </c>
      <c r="E147" s="84">
        <f t="shared" si="3"/>
        <v>8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</v>
      </c>
      <c r="E150" s="84">
        <f t="shared" si="3"/>
        <v>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0</v>
      </c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1</v>
      </c>
      <c r="E154" s="84">
        <f t="shared" si="3"/>
        <v>1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3</v>
      </c>
      <c r="E159" s="84">
        <f t="shared" si="3"/>
        <v>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8.xml><?xml version="1.0" encoding="utf-8"?>
<worksheet xmlns="http://schemas.openxmlformats.org/spreadsheetml/2006/main" xmlns:r="http://schemas.openxmlformats.org/officeDocument/2006/relationships">
  <sheetPr codeName="Sheet248"/>
  <dimension ref="A1:U185"/>
  <sheetViews>
    <sheetView topLeftCell="A168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Olasi Dispensary (Nyando)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6</v>
      </c>
      <c r="J8" s="152">
        <f>SUM(I8:I9)</f>
        <v>29</v>
      </c>
      <c r="K8" s="22"/>
      <c r="L8" s="36">
        <v>1</v>
      </c>
      <c r="M8" s="150" t="s">
        <v>40</v>
      </c>
      <c r="N8" s="151"/>
      <c r="O8" s="151"/>
      <c r="P8" s="154"/>
      <c r="Q8" s="37">
        <v>2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23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7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11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2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7</v>
      </c>
      <c r="K13" s="22"/>
      <c r="L13" s="36">
        <v>6</v>
      </c>
      <c r="M13" s="150" t="s">
        <v>55</v>
      </c>
      <c r="N13" s="151"/>
      <c r="O13" s="151"/>
      <c r="P13" s="154"/>
      <c r="Q13" s="37">
        <v>2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11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3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29</v>
      </c>
      <c r="K19" s="22"/>
      <c r="L19" s="36">
        <v>12</v>
      </c>
      <c r="M19" s="150" t="s">
        <v>72</v>
      </c>
      <c r="N19" s="151"/>
      <c r="O19" s="151"/>
      <c r="P19" s="154"/>
      <c r="Q19" s="37">
        <v>2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29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3</v>
      </c>
      <c r="K22" s="22"/>
      <c r="L22" s="36">
        <v>15</v>
      </c>
      <c r="M22" s="150" t="s">
        <v>78</v>
      </c>
      <c r="N22" s="151"/>
      <c r="O22" s="151"/>
      <c r="P22" s="154"/>
      <c r="Q22" s="37">
        <v>2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29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5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9</v>
      </c>
      <c r="J40" s="38">
        <v>14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3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>
        <v>0</v>
      </c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17</v>
      </c>
      <c r="J47" s="51">
        <f>SUM(J36:J43,J46,E42:E43)</f>
        <v>14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1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6</v>
      </c>
      <c r="J50" s="38">
        <v>3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12</v>
      </c>
      <c r="J55" s="38">
        <v>12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14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0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14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8</v>
      </c>
      <c r="E120" s="84">
        <f t="shared" si="3"/>
        <v>8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8</v>
      </c>
      <c r="E122" s="84">
        <f t="shared" si="3"/>
        <v>8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8</v>
      </c>
      <c r="E124" s="84">
        <f t="shared" si="3"/>
        <v>8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8</v>
      </c>
      <c r="E126" s="84">
        <f t="shared" si="3"/>
        <v>8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8</v>
      </c>
      <c r="E128" s="84">
        <f t="shared" si="3"/>
        <v>8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8</v>
      </c>
      <c r="E130" s="84">
        <f t="shared" si="3"/>
        <v>8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8</v>
      </c>
      <c r="E132" s="84">
        <f t="shared" si="3"/>
        <v>8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8</v>
      </c>
      <c r="E134" s="84">
        <f t="shared" si="3"/>
        <v>8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8</v>
      </c>
      <c r="E136" s="84">
        <f t="shared" si="3"/>
        <v>8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8</v>
      </c>
      <c r="E138" s="84">
        <f t="shared" si="3"/>
        <v>8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8</v>
      </c>
      <c r="E140" s="84">
        <f t="shared" si="3"/>
        <v>8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8</v>
      </c>
      <c r="E141" s="84">
        <f t="shared" si="3"/>
        <v>8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5</v>
      </c>
      <c r="E142" s="84">
        <f t="shared" si="3"/>
        <v>5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7</v>
      </c>
      <c r="E145" s="84">
        <f t="shared" si="3"/>
        <v>7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7</v>
      </c>
      <c r="E147" s="84">
        <f t="shared" si="3"/>
        <v>7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3</v>
      </c>
      <c r="E148" s="84">
        <f t="shared" si="3"/>
        <v>3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1</v>
      </c>
      <c r="E149" s="84">
        <f t="shared" si="3"/>
        <v>1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2</v>
      </c>
      <c r="E155" s="84">
        <f t="shared" si="3"/>
        <v>2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489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2</v>
      </c>
      <c r="E159" s="84">
        <f t="shared" si="3"/>
        <v>2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17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9.xml><?xml version="1.0" encoding="utf-8"?>
<worksheet xmlns="http://schemas.openxmlformats.org/spreadsheetml/2006/main" xmlns:r="http://schemas.openxmlformats.org/officeDocument/2006/relationships">
  <sheetPr codeName="Sheet249"/>
  <dimension ref="A1:U185"/>
  <sheetViews>
    <sheetView topLeftCell="A163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Oren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7</v>
      </c>
      <c r="J8" s="152">
        <f>SUM(I8:I9)</f>
        <v>15</v>
      </c>
      <c r="K8" s="22"/>
      <c r="L8" s="36">
        <v>1</v>
      </c>
      <c r="M8" s="150" t="s">
        <v>40</v>
      </c>
      <c r="N8" s="151"/>
      <c r="O8" s="151"/>
      <c r="P8" s="154"/>
      <c r="Q8" s="37">
        <v>4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6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2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4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3</v>
      </c>
      <c r="K13" s="22"/>
      <c r="L13" s="36">
        <v>6</v>
      </c>
      <c r="M13" s="150" t="s">
        <v>55</v>
      </c>
      <c r="N13" s="151"/>
      <c r="O13" s="151"/>
      <c r="P13" s="154"/>
      <c r="Q13" s="37">
        <v>4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7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7</v>
      </c>
      <c r="K19" s="22"/>
      <c r="L19" s="36">
        <v>12</v>
      </c>
      <c r="M19" s="150" t="s">
        <v>72</v>
      </c>
      <c r="N19" s="151"/>
      <c r="O19" s="151"/>
      <c r="P19" s="154"/>
      <c r="Q19" s="37">
        <v>4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1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4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4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15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1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12</v>
      </c>
      <c r="J40" s="38">
        <v>8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5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0</v>
      </c>
      <c r="E42" s="43">
        <v>0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10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29</v>
      </c>
      <c r="J47" s="51">
        <f>SUM(J36:J43,J46,E42:E43)</f>
        <v>8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1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</v>
      </c>
      <c r="J49" s="38">
        <v>4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9</v>
      </c>
      <c r="J50" s="38">
        <v>9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1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0</v>
      </c>
      <c r="I55" s="43">
        <v>0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/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4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4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4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>
        <v>0</v>
      </c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1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7</v>
      </c>
      <c r="E117" s="80">
        <f>SUM(C117:D117)</f>
        <v>7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3</v>
      </c>
      <c r="E119" s="84">
        <f t="shared" si="3"/>
        <v>3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7</v>
      </c>
      <c r="E120" s="84">
        <f t="shared" si="3"/>
        <v>7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6</v>
      </c>
      <c r="E122" s="84">
        <f t="shared" si="3"/>
        <v>6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4</v>
      </c>
      <c r="E124" s="84">
        <f t="shared" si="3"/>
        <v>4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4</v>
      </c>
      <c r="E126" s="84">
        <f t="shared" si="3"/>
        <v>4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7</v>
      </c>
      <c r="E128" s="84">
        <f t="shared" si="3"/>
        <v>7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6</v>
      </c>
      <c r="E130" s="84">
        <f t="shared" si="3"/>
        <v>6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4</v>
      </c>
      <c r="E132" s="84">
        <f t="shared" si="3"/>
        <v>4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7</v>
      </c>
      <c r="E134" s="84">
        <f t="shared" si="3"/>
        <v>7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6</v>
      </c>
      <c r="E136" s="84">
        <f t="shared" si="3"/>
        <v>6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4</v>
      </c>
      <c r="E138" s="84">
        <f t="shared" si="3"/>
        <v>4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7</v>
      </c>
      <c r="E140" s="84">
        <f t="shared" si="3"/>
        <v>7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6</v>
      </c>
      <c r="E141" s="84">
        <f t="shared" si="3"/>
        <v>6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5</v>
      </c>
      <c r="E145" s="84">
        <f t="shared" si="3"/>
        <v>5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5</v>
      </c>
      <c r="E147" s="84">
        <f t="shared" si="3"/>
        <v>5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5</v>
      </c>
      <c r="E148" s="84">
        <f t="shared" si="3"/>
        <v>5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3</v>
      </c>
      <c r="E149" s="84">
        <f t="shared" si="3"/>
        <v>3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2</v>
      </c>
      <c r="E150" s="84">
        <f t="shared" si="3"/>
        <v>2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2</v>
      </c>
      <c r="E152" s="84">
        <f t="shared" si="3"/>
        <v>2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0</v>
      </c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3</v>
      </c>
      <c r="E155" s="84">
        <f t="shared" si="3"/>
        <v>3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0</v>
      </c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498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14</v>
      </c>
      <c r="E159" s="84">
        <f t="shared" si="3"/>
        <v>14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8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0.xml><?xml version="1.0" encoding="utf-8"?>
<worksheet xmlns="http://schemas.openxmlformats.org/spreadsheetml/2006/main" xmlns:r="http://schemas.openxmlformats.org/officeDocument/2006/relationships">
  <sheetPr codeName="Sheet250"/>
  <dimension ref="A1:U185"/>
  <sheetViews>
    <sheetView topLeftCell="A174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Rabuor Sub County Hospital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216</v>
      </c>
      <c r="J8" s="152">
        <f>SUM(I8:I9)</f>
        <v>294</v>
      </c>
      <c r="K8" s="22"/>
      <c r="L8" s="36">
        <v>1</v>
      </c>
      <c r="M8" s="150" t="s">
        <v>40</v>
      </c>
      <c r="N8" s="151"/>
      <c r="O8" s="151"/>
      <c r="P8" s="154"/>
      <c r="Q8" s="37">
        <v>61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78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58</v>
      </c>
      <c r="K10" s="22"/>
      <c r="L10" s="36">
        <v>3</v>
      </c>
      <c r="M10" s="150" t="s">
        <v>46</v>
      </c>
      <c r="N10" s="151"/>
      <c r="O10" s="151"/>
      <c r="P10" s="154"/>
      <c r="Q10" s="37">
        <v>2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85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40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63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57</v>
      </c>
      <c r="K13" s="22"/>
      <c r="L13" s="36">
        <v>6</v>
      </c>
      <c r="M13" s="150" t="s">
        <v>55</v>
      </c>
      <c r="N13" s="151"/>
      <c r="O13" s="151"/>
      <c r="P13" s="154"/>
      <c r="Q13" s="37">
        <v>63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83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84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77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294</v>
      </c>
      <c r="K18" s="22"/>
      <c r="L18" s="36">
        <v>11</v>
      </c>
      <c r="M18" s="150" t="s">
        <v>70</v>
      </c>
      <c r="N18" s="151"/>
      <c r="O18" s="151"/>
      <c r="P18" s="154"/>
      <c r="Q18" s="37">
        <v>5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294</v>
      </c>
      <c r="K19" s="22"/>
      <c r="L19" s="36">
        <v>12</v>
      </c>
      <c r="M19" s="150" t="s">
        <v>72</v>
      </c>
      <c r="N19" s="151"/>
      <c r="O19" s="151"/>
      <c r="P19" s="154"/>
      <c r="Q19" s="37">
        <v>63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294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1</v>
      </c>
      <c r="K21" s="22"/>
      <c r="L21" s="36">
        <v>14</v>
      </c>
      <c r="M21" s="150" t="s">
        <v>76</v>
      </c>
      <c r="N21" s="151"/>
      <c r="O21" s="151"/>
      <c r="P21" s="154"/>
      <c r="Q21" s="37">
        <v>62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46</v>
      </c>
      <c r="K22" s="22"/>
      <c r="L22" s="36">
        <v>15</v>
      </c>
      <c r="M22" s="150" t="s">
        <v>78</v>
      </c>
      <c r="N22" s="151"/>
      <c r="O22" s="151"/>
      <c r="P22" s="154"/>
      <c r="Q22" s="37">
        <v>63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13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294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>
        <v>2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>
        <v>2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>
        <v>1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4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1</v>
      </c>
      <c r="J37" s="38">
        <v>3</v>
      </c>
      <c r="K37" s="22"/>
      <c r="L37" s="36">
        <v>28</v>
      </c>
      <c r="M37" s="186"/>
      <c r="N37" s="150" t="s">
        <v>115</v>
      </c>
      <c r="O37" s="154"/>
      <c r="P37" s="188">
        <v>70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11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64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19</v>
      </c>
      <c r="J40" s="38">
        <v>74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4</v>
      </c>
      <c r="J41" s="38">
        <v>2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27</v>
      </c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55</v>
      </c>
      <c r="J47" s="51">
        <f>SUM(J36:J43,J46,E42:E43)</f>
        <v>79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7</v>
      </c>
      <c r="J49" s="38">
        <v>9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23</v>
      </c>
      <c r="J50" s="38">
        <v>36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1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40</v>
      </c>
      <c r="I55" s="43">
        <v>52</v>
      </c>
      <c r="J55" s="38">
        <v>3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2</v>
      </c>
      <c r="J58" s="38">
        <v>1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1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8</v>
      </c>
      <c r="I64" s="43">
        <v>26</v>
      </c>
      <c r="J64" s="38">
        <v>2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93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35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93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65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65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93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93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66</v>
      </c>
      <c r="E117" s="80">
        <f>SUM(C117:D117)</f>
        <v>66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59</v>
      </c>
      <c r="E119" s="84">
        <f t="shared" si="3"/>
        <v>59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63</v>
      </c>
      <c r="E120" s="84">
        <f t="shared" si="3"/>
        <v>63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0</v>
      </c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62</v>
      </c>
      <c r="E122" s="84">
        <f t="shared" si="3"/>
        <v>62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71</v>
      </c>
      <c r="E124" s="84">
        <f t="shared" si="3"/>
        <v>71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71</v>
      </c>
      <c r="E126" s="84">
        <f t="shared" si="3"/>
        <v>71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63</v>
      </c>
      <c r="E128" s="84">
        <f t="shared" si="3"/>
        <v>63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0</v>
      </c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62</v>
      </c>
      <c r="E130" s="84">
        <f t="shared" si="3"/>
        <v>62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71</v>
      </c>
      <c r="E132" s="84">
        <f t="shared" si="3"/>
        <v>71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63</v>
      </c>
      <c r="E134" s="84">
        <f t="shared" si="3"/>
        <v>63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0</v>
      </c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62</v>
      </c>
      <c r="E136" s="84">
        <f t="shared" si="3"/>
        <v>62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71</v>
      </c>
      <c r="E138" s="84">
        <f t="shared" si="3"/>
        <v>71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63</v>
      </c>
      <c r="E140" s="84">
        <f t="shared" si="3"/>
        <v>63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62</v>
      </c>
      <c r="E141" s="84">
        <f t="shared" si="3"/>
        <v>62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63</v>
      </c>
      <c r="E142" s="84">
        <f t="shared" si="3"/>
        <v>63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26</v>
      </c>
      <c r="E144" s="84">
        <f t="shared" si="3"/>
        <v>26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50</v>
      </c>
      <c r="E145" s="84">
        <f t="shared" si="3"/>
        <v>50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0</v>
      </c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49</v>
      </c>
      <c r="E147" s="84">
        <f t="shared" si="3"/>
        <v>49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24</v>
      </c>
      <c r="E148" s="84">
        <f t="shared" si="3"/>
        <v>24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22</v>
      </c>
      <c r="E149" s="84">
        <f t="shared" si="3"/>
        <v>22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16</v>
      </c>
      <c r="E150" s="84">
        <f t="shared" si="3"/>
        <v>16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26</v>
      </c>
      <c r="E152" s="84">
        <f t="shared" si="3"/>
        <v>26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20</v>
      </c>
      <c r="E153" s="84">
        <f t="shared" si="3"/>
        <v>20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25</v>
      </c>
      <c r="E154" s="84">
        <f t="shared" si="3"/>
        <v>25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10</v>
      </c>
      <c r="E155" s="84">
        <f t="shared" si="3"/>
        <v>10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5</v>
      </c>
      <c r="E156" s="84">
        <f t="shared" si="3"/>
        <v>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496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50</v>
      </c>
      <c r="E159" s="84">
        <f t="shared" si="3"/>
        <v>50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30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2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1.xml><?xml version="1.0" encoding="utf-8"?>
<worksheet xmlns="http://schemas.openxmlformats.org/spreadsheetml/2006/main" xmlns:r="http://schemas.openxmlformats.org/officeDocument/2006/relationships">
  <sheetPr codeName="Sheet251"/>
  <dimension ref="A1:U185"/>
  <sheetViews>
    <sheetView topLeftCell="A173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The Hope Medical Centre-Awasi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</v>
      </c>
      <c r="J8" s="152">
        <f>SUM(I8:I9)</f>
        <v>23</v>
      </c>
      <c r="K8" s="22"/>
      <c r="L8" s="36">
        <v>1</v>
      </c>
      <c r="M8" s="150" t="s">
        <v>40</v>
      </c>
      <c r="N8" s="151"/>
      <c r="O8" s="151"/>
      <c r="P8" s="154"/>
      <c r="Q8" s="37">
        <v>3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22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0</v>
      </c>
      <c r="K10" s="22"/>
      <c r="L10" s="36">
        <v>3</v>
      </c>
      <c r="M10" s="150" t="s">
        <v>46</v>
      </c>
      <c r="N10" s="151"/>
      <c r="O10" s="151"/>
      <c r="P10" s="154"/>
      <c r="Q10" s="37">
        <v>0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8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3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3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2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5</v>
      </c>
      <c r="K15" s="22"/>
      <c r="L15" s="36">
        <v>8</v>
      </c>
      <c r="M15" s="150" t="s">
        <v>61</v>
      </c>
      <c r="N15" s="151"/>
      <c r="O15" s="151"/>
      <c r="P15" s="154"/>
      <c r="Q15" s="37">
        <v>0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1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3</v>
      </c>
      <c r="K18" s="22"/>
      <c r="L18" s="36">
        <v>11</v>
      </c>
      <c r="M18" s="150" t="s">
        <v>70</v>
      </c>
      <c r="N18" s="151"/>
      <c r="O18" s="151"/>
      <c r="P18" s="154"/>
      <c r="Q18" s="37">
        <v>0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3</v>
      </c>
      <c r="K19" s="22"/>
      <c r="L19" s="36">
        <v>12</v>
      </c>
      <c r="M19" s="150" t="s">
        <v>72</v>
      </c>
      <c r="N19" s="151"/>
      <c r="O19" s="151"/>
      <c r="P19" s="154"/>
      <c r="Q19" s="37">
        <v>3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3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3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1</v>
      </c>
      <c r="K22" s="22"/>
      <c r="L22" s="36">
        <v>15</v>
      </c>
      <c r="M22" s="150" t="s">
        <v>78</v>
      </c>
      <c r="N22" s="151"/>
      <c r="O22" s="151"/>
      <c r="P22" s="154"/>
      <c r="Q22" s="37">
        <v>3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23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0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3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21</v>
      </c>
      <c r="J40" s="38">
        <v>23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12</v>
      </c>
      <c r="J41" s="38">
        <v>0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>
        <v>133</v>
      </c>
      <c r="E42" s="43">
        <v>54</v>
      </c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>
        <v>0</v>
      </c>
      <c r="E43" s="43">
        <v>0</v>
      </c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7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169</v>
      </c>
      <c r="J46" s="38">
        <v>77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338</v>
      </c>
      <c r="J47" s="51">
        <f>SUM(J36:J43,J46,E42:E43)</f>
        <v>154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44</v>
      </c>
      <c r="J49" s="38">
        <v>19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57</v>
      </c>
      <c r="J50" s="38">
        <v>17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3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49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5</v>
      </c>
      <c r="I55" s="43">
        <v>7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0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>
        <v>3</v>
      </c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>
        <v>3</v>
      </c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3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0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3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0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1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2.xml><?xml version="1.0" encoding="utf-8"?>
<worksheet xmlns="http://schemas.openxmlformats.org/spreadsheetml/2006/main" xmlns:r="http://schemas.openxmlformats.org/officeDocument/2006/relationships">
  <sheetPr codeName="Sheet252"/>
  <dimension ref="A1:U185"/>
  <sheetViews>
    <sheetView topLeftCell="A163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Umbrella Health Clinic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0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3.xml><?xml version="1.0" encoding="utf-8"?>
<worksheet xmlns="http://schemas.openxmlformats.org/spreadsheetml/2006/main" xmlns:r="http://schemas.openxmlformats.org/officeDocument/2006/relationships">
  <sheetPr codeName="Sheet253"/>
  <dimension ref="A1:U185"/>
  <sheetViews>
    <sheetView topLeftCell="A164" workbookViewId="0">
      <selection activeCell="G184" sqref="G184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Wanganga Health Centre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v>10</v>
      </c>
      <c r="J8" s="152">
        <f>SUM(I8:I9)</f>
        <v>24</v>
      </c>
      <c r="K8" s="22"/>
      <c r="L8" s="36">
        <v>1</v>
      </c>
      <c r="M8" s="150" t="s">
        <v>40</v>
      </c>
      <c r="N8" s="151"/>
      <c r="O8" s="151"/>
      <c r="P8" s="154"/>
      <c r="Q8" s="37">
        <v>1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v>14</v>
      </c>
      <c r="J9" s="153"/>
      <c r="K9" s="22"/>
      <c r="L9" s="36">
        <v>2</v>
      </c>
      <c r="M9" s="150" t="s">
        <v>43</v>
      </c>
      <c r="N9" s="151"/>
      <c r="O9" s="151"/>
      <c r="P9" s="154"/>
      <c r="Q9" s="37"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>
        <v>8</v>
      </c>
      <c r="K10" s="22"/>
      <c r="L10" s="36">
        <v>3</v>
      </c>
      <c r="M10" s="150" t="s">
        <v>46</v>
      </c>
      <c r="N10" s="151"/>
      <c r="O10" s="151"/>
      <c r="P10" s="154"/>
      <c r="Q10" s="37">
        <v>1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>
        <v>3</v>
      </c>
      <c r="K11" s="22"/>
      <c r="L11" s="36">
        <v>4</v>
      </c>
      <c r="M11" s="150" t="s">
        <v>49</v>
      </c>
      <c r="N11" s="151"/>
      <c r="O11" s="151"/>
      <c r="P11" s="154"/>
      <c r="Q11" s="37"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>
        <v>0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2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>
        <v>5</v>
      </c>
      <c r="K13" s="22"/>
      <c r="L13" s="36">
        <v>6</v>
      </c>
      <c r="M13" s="150" t="s">
        <v>55</v>
      </c>
      <c r="N13" s="151"/>
      <c r="O13" s="151"/>
      <c r="P13" s="154"/>
      <c r="Q13" s="37">
        <v>1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>
        <v>5</v>
      </c>
      <c r="K14" s="22"/>
      <c r="L14" s="36">
        <v>7</v>
      </c>
      <c r="M14" s="150" t="s">
        <v>58</v>
      </c>
      <c r="N14" s="151"/>
      <c r="O14" s="151"/>
      <c r="P14" s="154"/>
      <c r="Q14" s="37"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>
        <v>11</v>
      </c>
      <c r="K15" s="22"/>
      <c r="L15" s="36">
        <v>8</v>
      </c>
      <c r="M15" s="150" t="s">
        <v>61</v>
      </c>
      <c r="N15" s="151"/>
      <c r="O15" s="151"/>
      <c r="P15" s="154"/>
      <c r="Q15" s="37">
        <v>1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>
        <v>0</v>
      </c>
      <c r="K16" s="22"/>
      <c r="L16" s="36">
        <v>9</v>
      </c>
      <c r="M16" s="150" t="s">
        <v>65</v>
      </c>
      <c r="N16" s="151"/>
      <c r="O16" s="151"/>
      <c r="P16" s="154"/>
      <c r="Q16" s="37"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>
        <v>0</v>
      </c>
      <c r="K17" s="22"/>
      <c r="L17" s="36">
        <v>10</v>
      </c>
      <c r="M17" s="150" t="s">
        <v>68</v>
      </c>
      <c r="N17" s="151"/>
      <c r="O17" s="151"/>
      <c r="P17" s="154"/>
      <c r="Q17" s="37">
        <v>0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>
        <v>1</v>
      </c>
      <c r="K18" s="22"/>
      <c r="L18" s="36">
        <v>11</v>
      </c>
      <c r="M18" s="150" t="s">
        <v>70</v>
      </c>
      <c r="N18" s="151"/>
      <c r="O18" s="151"/>
      <c r="P18" s="154"/>
      <c r="Q18" s="37" t="s">
        <v>488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>
        <v>6</v>
      </c>
      <c r="K19" s="22"/>
      <c r="L19" s="36">
        <v>12</v>
      </c>
      <c r="M19" s="150" t="s">
        <v>72</v>
      </c>
      <c r="N19" s="151"/>
      <c r="O19" s="151"/>
      <c r="P19" s="154"/>
      <c r="Q19" s="37">
        <v>1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>
        <v>0</v>
      </c>
      <c r="K20" s="22"/>
      <c r="L20" s="36">
        <v>13</v>
      </c>
      <c r="M20" s="150" t="s">
        <v>74</v>
      </c>
      <c r="N20" s="151"/>
      <c r="O20" s="151"/>
      <c r="P20" s="154"/>
      <c r="Q20" s="37">
        <v>0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>
        <v>0</v>
      </c>
      <c r="K21" s="22"/>
      <c r="L21" s="36">
        <v>14</v>
      </c>
      <c r="M21" s="150" t="s">
        <v>76</v>
      </c>
      <c r="N21" s="151"/>
      <c r="O21" s="151"/>
      <c r="P21" s="154"/>
      <c r="Q21" s="37">
        <v>1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>
        <v>2</v>
      </c>
      <c r="K22" s="22"/>
      <c r="L22" s="36">
        <v>15</v>
      </c>
      <c r="M22" s="150" t="s">
        <v>78</v>
      </c>
      <c r="N22" s="151"/>
      <c r="O22" s="151"/>
      <c r="P22" s="154"/>
      <c r="Q22" s="37">
        <v>1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>
        <v>0</v>
      </c>
      <c r="K23" s="22"/>
      <c r="L23" s="36">
        <v>16</v>
      </c>
      <c r="M23" s="150" t="s">
        <v>80</v>
      </c>
      <c r="N23" s="151"/>
      <c r="O23" s="151"/>
      <c r="P23" s="154"/>
      <c r="Q23" s="37">
        <v>0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>
        <v>0</v>
      </c>
      <c r="K24" s="22"/>
      <c r="L24" s="36">
        <v>17</v>
      </c>
      <c r="M24" s="150" t="s">
        <v>82</v>
      </c>
      <c r="N24" s="151"/>
      <c r="O24" s="151"/>
      <c r="P24" s="154"/>
      <c r="Q24" s="37"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>
        <v>24</v>
      </c>
      <c r="K25" s="22"/>
      <c r="L25" s="36">
        <v>18</v>
      </c>
      <c r="M25" s="150" t="s">
        <v>84</v>
      </c>
      <c r="N25" s="151"/>
      <c r="O25" s="151"/>
      <c r="P25" s="154"/>
      <c r="Q25" s="37"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42">
        <v>0</v>
      </c>
      <c r="H28" s="43">
        <v>0</v>
      </c>
      <c r="I28" s="43">
        <v>0</v>
      </c>
      <c r="J28" s="38"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>
        <v>0</v>
      </c>
      <c r="H29" s="43">
        <v>0</v>
      </c>
      <c r="I29" s="43">
        <v>0</v>
      </c>
      <c r="J29" s="38">
        <v>0</v>
      </c>
      <c r="K29" s="22"/>
      <c r="L29" s="36">
        <v>21</v>
      </c>
      <c r="M29" s="150" t="s">
        <v>97</v>
      </c>
      <c r="N29" s="151"/>
      <c r="O29" s="154"/>
      <c r="P29" s="43">
        <v>0</v>
      </c>
      <c r="Q29" s="37"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43">
        <v>0</v>
      </c>
      <c r="H30" s="43">
        <v>0</v>
      </c>
      <c r="I30" s="43">
        <v>0</v>
      </c>
      <c r="J30" s="38">
        <v>0</v>
      </c>
      <c r="K30" s="22"/>
      <c r="L30" s="36">
        <v>22</v>
      </c>
      <c r="M30" s="150" t="s">
        <v>99</v>
      </c>
      <c r="N30" s="151"/>
      <c r="O30" s="154"/>
      <c r="P30" s="43">
        <v>0</v>
      </c>
      <c r="Q30" s="37"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43">
        <v>0</v>
      </c>
      <c r="H31" s="43">
        <v>0</v>
      </c>
      <c r="I31" s="43">
        <v>0</v>
      </c>
      <c r="J31" s="38">
        <v>0</v>
      </c>
      <c r="K31" s="22"/>
      <c r="L31" s="36">
        <v>23</v>
      </c>
      <c r="M31" s="150" t="s">
        <v>101</v>
      </c>
      <c r="N31" s="151"/>
      <c r="O31" s="154"/>
      <c r="P31" s="43">
        <v>0</v>
      </c>
      <c r="Q31" s="37"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43">
        <v>0</v>
      </c>
      <c r="H32" s="43">
        <v>0</v>
      </c>
      <c r="I32" s="43">
        <v>0</v>
      </c>
      <c r="J32" s="38">
        <v>0</v>
      </c>
      <c r="K32" s="22"/>
      <c r="L32" s="36">
        <v>24</v>
      </c>
      <c r="M32" s="150" t="s">
        <v>103</v>
      </c>
      <c r="N32" s="151"/>
      <c r="O32" s="154"/>
      <c r="P32" s="43">
        <v>0</v>
      </c>
      <c r="Q32" s="37"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43">
        <v>0</v>
      </c>
      <c r="H33" s="43">
        <v>0</v>
      </c>
      <c r="I33" s="43">
        <v>0</v>
      </c>
      <c r="J33" s="38">
        <v>0</v>
      </c>
      <c r="K33" s="22"/>
      <c r="L33" s="36">
        <v>25</v>
      </c>
      <c r="M33" s="150" t="s">
        <v>105</v>
      </c>
      <c r="N33" s="151"/>
      <c r="O33" s="154"/>
      <c r="P33" s="43">
        <v>0</v>
      </c>
      <c r="Q33" s="37"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>
        <v>0</v>
      </c>
      <c r="Q34" s="37"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>
        <v>0</v>
      </c>
      <c r="J36" s="38">
        <v>0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v>0</v>
      </c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>
        <v>0</v>
      </c>
      <c r="J37" s="38">
        <v>1</v>
      </c>
      <c r="K37" s="22"/>
      <c r="L37" s="36">
        <v>28</v>
      </c>
      <c r="M37" s="186"/>
      <c r="N37" s="150" t="s">
        <v>115</v>
      </c>
      <c r="O37" s="154"/>
      <c r="P37" s="188">
        <v>0</v>
      </c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>
        <v>0</v>
      </c>
      <c r="J38" s="38">
        <v>0</v>
      </c>
      <c r="K38" s="22"/>
      <c r="L38" s="36">
        <v>29</v>
      </c>
      <c r="M38" s="186"/>
      <c r="N38" s="150" t="s">
        <v>117</v>
      </c>
      <c r="O38" s="154"/>
      <c r="P38" s="188">
        <v>0</v>
      </c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>
        <v>0</v>
      </c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>
        <v>4</v>
      </c>
      <c r="J40" s="38">
        <v>21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>
        <v>0</v>
      </c>
      <c r="J41" s="38">
        <v>4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>
        <v>0</v>
      </c>
      <c r="J42" s="38">
        <v>0</v>
      </c>
      <c r="K42" s="22"/>
      <c r="L42" s="36">
        <v>1</v>
      </c>
      <c r="M42" s="150" t="s">
        <v>127</v>
      </c>
      <c r="N42" s="151"/>
      <c r="O42" s="154"/>
      <c r="P42" s="188">
        <v>0</v>
      </c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>
        <v>0</v>
      </c>
      <c r="J43" s="38">
        <v>0</v>
      </c>
      <c r="K43" s="22"/>
      <c r="L43" s="36">
        <v>2</v>
      </c>
      <c r="M43" s="150" t="s">
        <v>130</v>
      </c>
      <c r="N43" s="151"/>
      <c r="O43" s="154"/>
      <c r="P43" s="188">
        <v>0</v>
      </c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>
        <v>0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>
        <v>0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>
        <v>0</v>
      </c>
      <c r="J46" s="38">
        <v>0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4</v>
      </c>
      <c r="J47" s="51">
        <f>SUM(J36:J43,J46,E42:E43)</f>
        <v>26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>
        <v>0</v>
      </c>
      <c r="J48" s="38">
        <v>0</v>
      </c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>
        <v>2</v>
      </c>
      <c r="J49" s="38">
        <v>2</v>
      </c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>
        <v>1</v>
      </c>
      <c r="J50" s="38">
        <v>4</v>
      </c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>
        <v>0</v>
      </c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>
        <v>3</v>
      </c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>
        <v>2</v>
      </c>
      <c r="I55" s="43">
        <v>6</v>
      </c>
      <c r="J55" s="38">
        <v>0</v>
      </c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>
        <v>0</v>
      </c>
      <c r="J56" s="38">
        <v>0</v>
      </c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>
        <v>0</v>
      </c>
      <c r="I57" s="43">
        <v>0</v>
      </c>
      <c r="J57" s="38">
        <v>0</v>
      </c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>
        <v>0</v>
      </c>
      <c r="I58" s="43">
        <v>0</v>
      </c>
      <c r="J58" s="38">
        <v>0</v>
      </c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>
        <v>0</v>
      </c>
      <c r="I59" s="43">
        <v>0</v>
      </c>
      <c r="J59" s="38">
        <v>0</v>
      </c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>
        <v>0</v>
      </c>
      <c r="I60" s="43">
        <v>0</v>
      </c>
      <c r="J60" s="38">
        <v>0</v>
      </c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>
        <v>0</v>
      </c>
      <c r="I61" s="43">
        <v>0</v>
      </c>
      <c r="J61" s="38">
        <v>0</v>
      </c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>
        <v>0</v>
      </c>
      <c r="I62" s="43">
        <v>0</v>
      </c>
      <c r="J62" s="38">
        <v>0</v>
      </c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>
        <v>0</v>
      </c>
      <c r="I63" s="43">
        <v>0</v>
      </c>
      <c r="J63" s="38">
        <v>0</v>
      </c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>
        <v>0</v>
      </c>
      <c r="I64" s="43">
        <v>4</v>
      </c>
      <c r="J64" s="38">
        <v>0</v>
      </c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>
        <v>0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>
        <v>0</v>
      </c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>
        <v>0</v>
      </c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>
        <v>0</v>
      </c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>
        <v>0</v>
      </c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>
        <v>4</v>
      </c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>
        <v>0</v>
      </c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>
        <v>4</v>
      </c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>
        <v>0</v>
      </c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>
        <v>0</v>
      </c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>
        <v>0</v>
      </c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>
        <v>0</v>
      </c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>
        <v>0</v>
      </c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>
        <v>0</v>
      </c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>
        <v>0</v>
      </c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>
        <v>0</v>
      </c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>
        <v>0</v>
      </c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>
        <v>0</v>
      </c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>
        <v>0</v>
      </c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>
        <v>0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>
        <v>0</v>
      </c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>
        <v>0</v>
      </c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>
        <v>0</v>
      </c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>
        <v>0</v>
      </c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>
        <v>0</v>
      </c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>
        <v>0</v>
      </c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>
        <v>4</v>
      </c>
      <c r="E117" s="80">
        <f>SUM(C117:D117)</f>
        <v>4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>
        <v>4</v>
      </c>
      <c r="E119" s="84">
        <f t="shared" si="3"/>
        <v>4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>
        <v>5</v>
      </c>
      <c r="E120" s="84">
        <f t="shared" si="3"/>
        <v>5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>
        <v>5</v>
      </c>
      <c r="E122" s="84">
        <f t="shared" si="3"/>
        <v>5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>
        <v>0</v>
      </c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>
        <v>9</v>
      </c>
      <c r="E124" s="84">
        <f t="shared" si="3"/>
        <v>9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>
        <v>0</v>
      </c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>
        <v>9</v>
      </c>
      <c r="E126" s="84">
        <f t="shared" si="3"/>
        <v>9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>
        <v>0</v>
      </c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>
        <v>5</v>
      </c>
      <c r="E128" s="84">
        <f t="shared" si="3"/>
        <v>5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>
        <v>5</v>
      </c>
      <c r="E130" s="84">
        <f t="shared" si="3"/>
        <v>5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>
        <v>0</v>
      </c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>
        <v>9</v>
      </c>
      <c r="E132" s="84">
        <f t="shared" si="3"/>
        <v>9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>
        <v>0</v>
      </c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>
        <v>5</v>
      </c>
      <c r="E134" s="84">
        <f t="shared" si="3"/>
        <v>5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>
        <v>5</v>
      </c>
      <c r="E136" s="84">
        <f t="shared" si="3"/>
        <v>5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>
        <v>0</v>
      </c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>
        <v>9</v>
      </c>
      <c r="E138" s="84">
        <f t="shared" si="3"/>
        <v>9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>
        <v>0</v>
      </c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>
        <v>5</v>
      </c>
      <c r="E140" s="84">
        <f t="shared" si="3"/>
        <v>5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>
        <v>5</v>
      </c>
      <c r="E141" s="84">
        <f t="shared" si="3"/>
        <v>5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>
        <v>2</v>
      </c>
      <c r="E142" s="84">
        <f t="shared" si="3"/>
        <v>2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>
        <v>0</v>
      </c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>
        <v>0</v>
      </c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>
        <v>11</v>
      </c>
      <c r="E145" s="84">
        <f t="shared" si="3"/>
        <v>11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>
        <v>1</v>
      </c>
      <c r="E146" s="84">
        <f t="shared" si="3"/>
        <v>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>
        <v>11</v>
      </c>
      <c r="E147" s="84">
        <f t="shared" si="3"/>
        <v>11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>
        <v>0</v>
      </c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>
        <v>0</v>
      </c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>
        <v>4</v>
      </c>
      <c r="E150" s="84">
        <f t="shared" si="3"/>
        <v>4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>
        <v>0</v>
      </c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>
        <v>1</v>
      </c>
      <c r="E152" s="84">
        <f t="shared" si="3"/>
        <v>1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>
        <v>1</v>
      </c>
      <c r="E153" s="84">
        <f t="shared" si="3"/>
        <v>1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>
        <v>2</v>
      </c>
      <c r="E154" s="84">
        <f t="shared" si="3"/>
        <v>2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>
        <v>0</v>
      </c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>
        <v>1</v>
      </c>
      <c r="E156" s="84">
        <f t="shared" si="3"/>
        <v>1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>
        <v>0</v>
      </c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 t="s">
        <v>491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>
        <v>5</v>
      </c>
      <c r="E159" s="84">
        <f t="shared" si="3"/>
        <v>5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>
        <v>4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122"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122">
        <v>0</v>
      </c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4.xml><?xml version="1.0" encoding="utf-8"?>
<worksheet xmlns="http://schemas.openxmlformats.org/spreadsheetml/2006/main" xmlns:r="http://schemas.openxmlformats.org/officeDocument/2006/relationships">
  <sheetPr codeName="Sheet254">
    <tabColor rgb="FFFF0000"/>
  </sheetPr>
  <dimension ref="A1:U185"/>
  <sheetViews>
    <sheetView topLeftCell="A154" workbookViewId="0">
      <selection activeCell="H166" sqref="H166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Nyando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>
        <f>SUM('Absalom Wangulu Dispensary:Wanganga Health Centre'!I8)</f>
        <v>413</v>
      </c>
      <c r="J8" s="152">
        <f>SUM(I8:I9)</f>
        <v>971</v>
      </c>
      <c r="K8" s="22"/>
      <c r="L8" s="36">
        <v>1</v>
      </c>
      <c r="M8" s="150" t="s">
        <v>40</v>
      </c>
      <c r="N8" s="151"/>
      <c r="O8" s="151"/>
      <c r="P8" s="154"/>
      <c r="Q8" s="35">
        <f>SUM('Absalom Wangulu Dispensary:Wanganga Health Centre'!Q8)</f>
        <v>144</v>
      </c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>
        <f>SUM('Absalom Wangulu Dispensary:Wanganga Health Centre'!I9)</f>
        <v>558</v>
      </c>
      <c r="J9" s="153"/>
      <c r="K9" s="22"/>
      <c r="L9" s="36">
        <v>2</v>
      </c>
      <c r="M9" s="150" t="s">
        <v>43</v>
      </c>
      <c r="N9" s="151"/>
      <c r="O9" s="151"/>
      <c r="P9" s="154"/>
      <c r="Q9" s="35">
        <f>SUM('Absalom Wangulu Dispensary:Wanganga Health Centre'!Q9)</f>
        <v>0</v>
      </c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5">
        <f>SUM('Absalom Wangulu Dispensary:Wanganga Health Centre'!J10)</f>
        <v>205</v>
      </c>
      <c r="K10" s="22"/>
      <c r="L10" s="36">
        <v>3</v>
      </c>
      <c r="M10" s="150" t="s">
        <v>46</v>
      </c>
      <c r="N10" s="151"/>
      <c r="O10" s="151"/>
      <c r="P10" s="154"/>
      <c r="Q10" s="35">
        <f>SUM('Absalom Wangulu Dispensary:Wanganga Health Centre'!Q10)</f>
        <v>3</v>
      </c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5">
        <f>SUM('Absalom Wangulu Dispensary:Wanganga Health Centre'!J11)</f>
        <v>255</v>
      </c>
      <c r="K11" s="22"/>
      <c r="L11" s="36">
        <v>4</v>
      </c>
      <c r="M11" s="150" t="s">
        <v>49</v>
      </c>
      <c r="N11" s="151"/>
      <c r="O11" s="151"/>
      <c r="P11" s="154"/>
      <c r="Q11" s="35">
        <f>SUM('Absalom Wangulu Dispensary:Wanganga Health Centre'!Q11)</f>
        <v>0</v>
      </c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5">
        <f>SUM('Absalom Wangulu Dispensary:Wanganga Health Centre'!J12)</f>
        <v>141</v>
      </c>
      <c r="K12" s="22"/>
      <c r="L12" s="36">
        <v>5</v>
      </c>
      <c r="M12" s="166" t="s">
        <v>52</v>
      </c>
      <c r="N12" s="167"/>
      <c r="O12" s="167"/>
      <c r="P12" s="168"/>
      <c r="Q12" s="39">
        <f>IF(ISBLANK(Q8),"",SUM(Q8:Q11))</f>
        <v>147</v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5">
        <f>SUM('Absalom Wangulu Dispensary:Wanganga Health Centre'!J13)</f>
        <v>184</v>
      </c>
      <c r="K13" s="22"/>
      <c r="L13" s="36">
        <v>6</v>
      </c>
      <c r="M13" s="150" t="s">
        <v>55</v>
      </c>
      <c r="N13" s="151"/>
      <c r="O13" s="151"/>
      <c r="P13" s="154"/>
      <c r="Q13" s="35">
        <f>SUM('Absalom Wangulu Dispensary:Wanganga Health Centre'!Q13)</f>
        <v>146</v>
      </c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5">
        <f>SUM('Absalom Wangulu Dispensary:Wanganga Health Centre'!J14)</f>
        <v>265</v>
      </c>
      <c r="K14" s="22"/>
      <c r="L14" s="36">
        <v>7</v>
      </c>
      <c r="M14" s="150" t="s">
        <v>58</v>
      </c>
      <c r="N14" s="151"/>
      <c r="O14" s="151"/>
      <c r="P14" s="154"/>
      <c r="Q14" s="35">
        <f>SUM('Absalom Wangulu Dispensary:Wanganga Health Centre'!Q14)</f>
        <v>0</v>
      </c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5">
        <f>SUM('Absalom Wangulu Dispensary:Wanganga Health Centre'!J15)</f>
        <v>299</v>
      </c>
      <c r="K15" s="22"/>
      <c r="L15" s="36">
        <v>8</v>
      </c>
      <c r="M15" s="150" t="s">
        <v>61</v>
      </c>
      <c r="N15" s="151"/>
      <c r="O15" s="151"/>
      <c r="P15" s="154"/>
      <c r="Q15" s="35">
        <f>SUM('Absalom Wangulu Dispensary:Wanganga Health Centre'!Q15)</f>
        <v>3</v>
      </c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5">
        <f>SUM('Absalom Wangulu Dispensary:Wanganga Health Centre'!J16)</f>
        <v>228</v>
      </c>
      <c r="K16" s="22"/>
      <c r="L16" s="36">
        <v>9</v>
      </c>
      <c r="M16" s="150" t="s">
        <v>65</v>
      </c>
      <c r="N16" s="151"/>
      <c r="O16" s="151"/>
      <c r="P16" s="154"/>
      <c r="Q16" s="35">
        <f>SUM('Absalom Wangulu Dispensary:Wanganga Health Centre'!Q16)</f>
        <v>0</v>
      </c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5">
        <f>SUM('Absalom Wangulu Dispensary:Wanganga Health Centre'!J17)</f>
        <v>0</v>
      </c>
      <c r="K17" s="22"/>
      <c r="L17" s="36">
        <v>10</v>
      </c>
      <c r="M17" s="150" t="s">
        <v>68</v>
      </c>
      <c r="N17" s="151"/>
      <c r="O17" s="151"/>
      <c r="P17" s="154"/>
      <c r="Q17" s="35">
        <f>SUM('Absalom Wangulu Dispensary:Wanganga Health Centre'!Q17)</f>
        <v>2</v>
      </c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5">
        <f>SUM('Absalom Wangulu Dispensary:Wanganga Health Centre'!J18)</f>
        <v>808</v>
      </c>
      <c r="K18" s="22"/>
      <c r="L18" s="36">
        <v>11</v>
      </c>
      <c r="M18" s="150" t="s">
        <v>70</v>
      </c>
      <c r="N18" s="151"/>
      <c r="O18" s="151"/>
      <c r="P18" s="154"/>
      <c r="Q18" s="35">
        <f>SUM('Absalom Wangulu Dispensary:Wanganga Health Centre'!Q18)</f>
        <v>8</v>
      </c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5">
        <f>SUM('Absalom Wangulu Dispensary:Wanganga Health Centre'!J19)</f>
        <v>925</v>
      </c>
      <c r="K19" s="22"/>
      <c r="L19" s="36">
        <v>12</v>
      </c>
      <c r="M19" s="150" t="s">
        <v>72</v>
      </c>
      <c r="N19" s="151"/>
      <c r="O19" s="151"/>
      <c r="P19" s="154"/>
      <c r="Q19" s="35">
        <f>SUM('Absalom Wangulu Dispensary:Wanganga Health Centre'!Q19)</f>
        <v>146</v>
      </c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5">
        <f>SUM('Absalom Wangulu Dispensary:Wanganga Health Centre'!J20)</f>
        <v>874</v>
      </c>
      <c r="K20" s="22"/>
      <c r="L20" s="36">
        <v>13</v>
      </c>
      <c r="M20" s="150" t="s">
        <v>74</v>
      </c>
      <c r="N20" s="151"/>
      <c r="O20" s="151"/>
      <c r="P20" s="154"/>
      <c r="Q20" s="35">
        <f>SUM('Absalom Wangulu Dispensary:Wanganga Health Centre'!Q20)</f>
        <v>1</v>
      </c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5">
        <f>SUM('Absalom Wangulu Dispensary:Wanganga Health Centre'!J21)</f>
        <v>3</v>
      </c>
      <c r="K21" s="22"/>
      <c r="L21" s="36">
        <v>14</v>
      </c>
      <c r="M21" s="150" t="s">
        <v>76</v>
      </c>
      <c r="N21" s="151"/>
      <c r="O21" s="151"/>
      <c r="P21" s="154"/>
      <c r="Q21" s="35">
        <f>SUM('Absalom Wangulu Dispensary:Wanganga Health Centre'!Q21)</f>
        <v>144</v>
      </c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5">
        <f>SUM('Absalom Wangulu Dispensary:Wanganga Health Centre'!J22)</f>
        <v>123</v>
      </c>
      <c r="K22" s="22"/>
      <c r="L22" s="36">
        <v>15</v>
      </c>
      <c r="M22" s="150" t="s">
        <v>78</v>
      </c>
      <c r="N22" s="151"/>
      <c r="O22" s="151"/>
      <c r="P22" s="154"/>
      <c r="Q22" s="35">
        <f>SUM('Absalom Wangulu Dispensary:Wanganga Health Centre'!Q22)</f>
        <v>144</v>
      </c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5">
        <f>SUM('Absalom Wangulu Dispensary:Wanganga Health Centre'!J23)</f>
        <v>32</v>
      </c>
      <c r="K23" s="22"/>
      <c r="L23" s="36">
        <v>16</v>
      </c>
      <c r="M23" s="150" t="s">
        <v>80</v>
      </c>
      <c r="N23" s="151"/>
      <c r="O23" s="151"/>
      <c r="P23" s="154"/>
      <c r="Q23" s="35">
        <f>SUM('Absalom Wangulu Dispensary:Wanganga Health Centre'!Q23)</f>
        <v>24</v>
      </c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5">
        <f>SUM('Absalom Wangulu Dispensary:Wanganga Health Centre'!J24)</f>
        <v>0</v>
      </c>
      <c r="K24" s="22"/>
      <c r="L24" s="36">
        <v>17</v>
      </c>
      <c r="M24" s="150" t="s">
        <v>82</v>
      </c>
      <c r="N24" s="151"/>
      <c r="O24" s="151"/>
      <c r="P24" s="154"/>
      <c r="Q24" s="35">
        <f>SUM('Absalom Wangulu Dispensary:Wanganga Health Centre'!Q24)</f>
        <v>0</v>
      </c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5">
        <f>SUM('Absalom Wangulu Dispensary:Wanganga Health Centre'!J25)</f>
        <v>969</v>
      </c>
      <c r="K25" s="22"/>
      <c r="L25" s="36">
        <v>18</v>
      </c>
      <c r="M25" s="150" t="s">
        <v>84</v>
      </c>
      <c r="N25" s="151"/>
      <c r="O25" s="151"/>
      <c r="P25" s="154"/>
      <c r="Q25" s="35">
        <f>SUM('Absalom Wangulu Dispensary:Wanganga Health Centre'!Q25)</f>
        <v>0</v>
      </c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5">
        <f>SUM('Absalom Wangulu Dispensary:Wanganga Health Centre'!Q26)</f>
        <v>0</v>
      </c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5">
        <f>SUM('Absalom Wangulu Dispensary:Wanganga Health Centre'!Q27)</f>
        <v>0</v>
      </c>
    </row>
    <row r="28" spans="2:21">
      <c r="B28" s="34">
        <v>1</v>
      </c>
      <c r="C28" s="150" t="s">
        <v>92</v>
      </c>
      <c r="D28" s="151"/>
      <c r="E28" s="151"/>
      <c r="F28" s="154"/>
      <c r="G28" s="137">
        <f>SUM('Absalom Wangulu Dispensary:Wanganga Health Centre'!G28)</f>
        <v>0</v>
      </c>
      <c r="H28" s="35">
        <f>SUM('Absalom Wangulu Dispensary:Wanganga Health Centre'!H28)</f>
        <v>0</v>
      </c>
      <c r="I28" s="35">
        <f>SUM('Absalom Wangulu Dispensary:Wanganga Health Centre'!I28)</f>
        <v>0</v>
      </c>
      <c r="J28" s="35">
        <f>SUM('Absalom Wangulu Dispensary:Wanganga Health Centre'!J28)</f>
        <v>0</v>
      </c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35">
        <f>SUM('Absalom Wangulu Dispensary:Wanganga Health Centre'!G29)</f>
        <v>0</v>
      </c>
      <c r="H29" s="35">
        <f>SUM('Absalom Wangulu Dispensary:Wanganga Health Centre'!H29)</f>
        <v>0</v>
      </c>
      <c r="I29" s="35">
        <f>SUM('Absalom Wangulu Dispensary:Wanganga Health Centre'!I29)</f>
        <v>0</v>
      </c>
      <c r="J29" s="35">
        <f>SUM('Absalom Wangulu Dispensary:Wanganga Health Centre'!J29)</f>
        <v>0</v>
      </c>
      <c r="K29" s="22"/>
      <c r="L29" s="36">
        <v>21</v>
      </c>
      <c r="M29" s="150" t="s">
        <v>97</v>
      </c>
      <c r="N29" s="151"/>
      <c r="O29" s="154"/>
      <c r="P29" s="35">
        <f>SUM('Absalom Wangulu Dispensary:Wanganga Health Centre'!P29)</f>
        <v>2</v>
      </c>
      <c r="Q29" s="35">
        <f>SUM('Absalom Wangulu Dispensary:Wanganga Health Centre'!Q29)</f>
        <v>0</v>
      </c>
    </row>
    <row r="30" spans="2:21">
      <c r="B30" s="34">
        <v>3</v>
      </c>
      <c r="C30" s="150" t="s">
        <v>98</v>
      </c>
      <c r="D30" s="151"/>
      <c r="E30" s="151"/>
      <c r="F30" s="154"/>
      <c r="G30" s="35">
        <f>SUM('Absalom Wangulu Dispensary:Wanganga Health Centre'!G30)</f>
        <v>0</v>
      </c>
      <c r="H30" s="35">
        <f>SUM('Absalom Wangulu Dispensary:Wanganga Health Centre'!H30)</f>
        <v>0</v>
      </c>
      <c r="I30" s="35">
        <f>SUM('Absalom Wangulu Dispensary:Wanganga Health Centre'!I30)</f>
        <v>0</v>
      </c>
      <c r="J30" s="35">
        <f>SUM('Absalom Wangulu Dispensary:Wanganga Health Centre'!J30)</f>
        <v>0</v>
      </c>
      <c r="K30" s="22"/>
      <c r="L30" s="36">
        <v>22</v>
      </c>
      <c r="M30" s="150" t="s">
        <v>99</v>
      </c>
      <c r="N30" s="151"/>
      <c r="O30" s="154"/>
      <c r="P30" s="35">
        <f>SUM('Absalom Wangulu Dispensary:Wanganga Health Centre'!P30)</f>
        <v>0</v>
      </c>
      <c r="Q30" s="35">
        <f>SUM('Absalom Wangulu Dispensary:Wanganga Health Centre'!Q30)</f>
        <v>0</v>
      </c>
    </row>
    <row r="31" spans="2:21">
      <c r="B31" s="34">
        <v>4</v>
      </c>
      <c r="C31" s="150" t="s">
        <v>100</v>
      </c>
      <c r="D31" s="151"/>
      <c r="E31" s="151"/>
      <c r="F31" s="154"/>
      <c r="G31" s="35">
        <f>SUM('Absalom Wangulu Dispensary:Wanganga Health Centre'!G31)</f>
        <v>0</v>
      </c>
      <c r="H31" s="35">
        <f>SUM('Absalom Wangulu Dispensary:Wanganga Health Centre'!H31)</f>
        <v>0</v>
      </c>
      <c r="I31" s="35">
        <f>SUM('Absalom Wangulu Dispensary:Wanganga Health Centre'!I31)</f>
        <v>0</v>
      </c>
      <c r="J31" s="35">
        <f>SUM('Absalom Wangulu Dispensary:Wanganga Health Centre'!J31)</f>
        <v>0</v>
      </c>
      <c r="K31" s="22"/>
      <c r="L31" s="36">
        <v>23</v>
      </c>
      <c r="M31" s="150" t="s">
        <v>101</v>
      </c>
      <c r="N31" s="151"/>
      <c r="O31" s="154"/>
      <c r="P31" s="35">
        <f>SUM('Absalom Wangulu Dispensary:Wanganga Health Centre'!P31)</f>
        <v>2</v>
      </c>
      <c r="Q31" s="35">
        <f>SUM('Absalom Wangulu Dispensary:Wanganga Health Centre'!Q31)</f>
        <v>0</v>
      </c>
    </row>
    <row r="32" spans="2:21">
      <c r="B32" s="34">
        <v>5</v>
      </c>
      <c r="C32" s="150" t="s">
        <v>102</v>
      </c>
      <c r="D32" s="151"/>
      <c r="E32" s="151"/>
      <c r="F32" s="154"/>
      <c r="G32" s="35">
        <f>SUM('Absalom Wangulu Dispensary:Wanganga Health Centre'!G32)</f>
        <v>0</v>
      </c>
      <c r="H32" s="35">
        <f>SUM('Absalom Wangulu Dispensary:Wanganga Health Centre'!H32)</f>
        <v>0</v>
      </c>
      <c r="I32" s="35">
        <f>SUM('Absalom Wangulu Dispensary:Wanganga Health Centre'!I32)</f>
        <v>0</v>
      </c>
      <c r="J32" s="35">
        <f>SUM('Absalom Wangulu Dispensary:Wanganga Health Centre'!J32)</f>
        <v>0</v>
      </c>
      <c r="K32" s="22"/>
      <c r="L32" s="36">
        <v>24</v>
      </c>
      <c r="M32" s="150" t="s">
        <v>103</v>
      </c>
      <c r="N32" s="151"/>
      <c r="O32" s="154"/>
      <c r="P32" s="35">
        <f>SUM('Absalom Wangulu Dispensary:Wanganga Health Centre'!P32)</f>
        <v>0</v>
      </c>
      <c r="Q32" s="35">
        <f>SUM('Absalom Wangulu Dispensary:Wanganga Health Centre'!Q32)</f>
        <v>0</v>
      </c>
    </row>
    <row r="33" spans="2:17">
      <c r="B33" s="34">
        <v>6</v>
      </c>
      <c r="C33" s="150" t="s">
        <v>104</v>
      </c>
      <c r="D33" s="151"/>
      <c r="E33" s="151"/>
      <c r="F33" s="154"/>
      <c r="G33" s="35">
        <f>SUM('Absalom Wangulu Dispensary:Wanganga Health Centre'!G33)</f>
        <v>0</v>
      </c>
      <c r="H33" s="35">
        <f>SUM('Absalom Wangulu Dispensary:Wanganga Health Centre'!H33)</f>
        <v>0</v>
      </c>
      <c r="I33" s="35">
        <f>SUM('Absalom Wangulu Dispensary:Wanganga Health Centre'!I33)</f>
        <v>0</v>
      </c>
      <c r="J33" s="35">
        <f>SUM('Absalom Wangulu Dispensary:Wanganga Health Centre'!J33)</f>
        <v>0</v>
      </c>
      <c r="K33" s="22"/>
      <c r="L33" s="36">
        <v>25</v>
      </c>
      <c r="M33" s="150" t="s">
        <v>105</v>
      </c>
      <c r="N33" s="151"/>
      <c r="O33" s="154"/>
      <c r="P33" s="35">
        <f>SUM('Absalom Wangulu Dispensary:Wanganga Health Centre'!P33)</f>
        <v>1</v>
      </c>
      <c r="Q33" s="35">
        <f>SUM('Absalom Wangulu Dispensary:Wanganga Health Centre'!Q33)</f>
        <v>0</v>
      </c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35">
        <f>SUM('Absalom Wangulu Dispensary:Wanganga Health Centre'!P34)</f>
        <v>0</v>
      </c>
      <c r="Q34" s="35">
        <f>SUM('Absalom Wangulu Dispensary:Wanganga Health Centre'!Q34)</f>
        <v>0</v>
      </c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35">
        <f>SUM('Absalom Wangulu Dispensary:Wanganga Health Centre'!I36)</f>
        <v>7</v>
      </c>
      <c r="J36" s="35">
        <f>SUM('Absalom Wangulu Dispensary:Wanganga Health Centre'!J36)</f>
        <v>1</v>
      </c>
      <c r="K36" s="22"/>
      <c r="L36" s="36">
        <v>27</v>
      </c>
      <c r="M36" s="185" t="s">
        <v>112</v>
      </c>
      <c r="N36" s="150" t="s">
        <v>113</v>
      </c>
      <c r="O36" s="154"/>
      <c r="P36" s="188">
        <f>SUM('Absalom Wangulu Dispensary:Wanganga Health Centre'!P36)</f>
        <v>0</v>
      </c>
      <c r="Q36" s="189">
        <f>SUM('Absalom Wangulu Dispensary:Wanganga Health Centre'!Q36)</f>
        <v>0</v>
      </c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35">
        <f>SUM('Absalom Wangulu Dispensary:Wanganga Health Centre'!I37)</f>
        <v>22</v>
      </c>
      <c r="J37" s="35">
        <f>SUM('Absalom Wangulu Dispensary:Wanganga Health Centre'!J37)</f>
        <v>17</v>
      </c>
      <c r="K37" s="22"/>
      <c r="L37" s="36">
        <v>28</v>
      </c>
      <c r="M37" s="186"/>
      <c r="N37" s="150" t="s">
        <v>115</v>
      </c>
      <c r="O37" s="154"/>
      <c r="P37" s="188">
        <f>SUM('Absalom Wangulu Dispensary:Wanganga Health Centre'!P37)</f>
        <v>73</v>
      </c>
      <c r="Q37" s="189">
        <f>SUM('Absalom Wangulu Dispensary:Wanganga Health Centre'!Q37)</f>
        <v>0</v>
      </c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35">
        <f>SUM('Absalom Wangulu Dispensary:Wanganga Health Centre'!I38)</f>
        <v>3</v>
      </c>
      <c r="J38" s="35">
        <f>SUM('Absalom Wangulu Dispensary:Wanganga Health Centre'!J38)</f>
        <v>0</v>
      </c>
      <c r="K38" s="22"/>
      <c r="L38" s="36">
        <v>29</v>
      </c>
      <c r="M38" s="186"/>
      <c r="N38" s="150" t="s">
        <v>117</v>
      </c>
      <c r="O38" s="154"/>
      <c r="P38" s="188">
        <f>SUM('Absalom Wangulu Dispensary:Wanganga Health Centre'!P38)</f>
        <v>31</v>
      </c>
      <c r="Q38" s="189">
        <f>SUM('Absalom Wangulu Dispensary:Wanganga Health Centre'!Q38)</f>
        <v>0</v>
      </c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35">
        <f>SUM('Absalom Wangulu Dispensary:Wanganga Health Centre'!I39)</f>
        <v>9</v>
      </c>
      <c r="J39" s="35">
        <f>SUM('Absalom Wangulu Dispensary:Wanganga Health Centre'!J39)</f>
        <v>35</v>
      </c>
      <c r="K39" s="22"/>
      <c r="L39" s="36">
        <v>30</v>
      </c>
      <c r="M39" s="187"/>
      <c r="N39" s="150" t="s">
        <v>119</v>
      </c>
      <c r="O39" s="154"/>
      <c r="P39" s="188">
        <f>SUM('Absalom Wangulu Dispensary:Wanganga Health Centre'!P39)</f>
        <v>64</v>
      </c>
      <c r="Q39" s="189">
        <f>SUM('Absalom Wangulu Dispensary:Wanganga Health Centre'!Q39)</f>
        <v>0</v>
      </c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35">
        <f>SUM('Absalom Wangulu Dispensary:Wanganga Health Centre'!I40)</f>
        <v>154</v>
      </c>
      <c r="J40" s="35">
        <f>SUM('Absalom Wangulu Dispensary:Wanganga Health Centre'!J40)</f>
        <v>368</v>
      </c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35">
        <f>SUM('Absalom Wangulu Dispensary:Wanganga Health Centre'!I41)</f>
        <v>47</v>
      </c>
      <c r="J41" s="35">
        <f>SUM('Absalom Wangulu Dispensary:Wanganga Health Centre'!J41)</f>
        <v>11</v>
      </c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35">
        <f>SUM('Absalom Wangulu Dispensary:Wanganga Health Centre'!D42)</f>
        <v>179</v>
      </c>
      <c r="E42" s="35">
        <f>SUM('Absalom Wangulu Dispensary:Wanganga Health Centre'!E42)</f>
        <v>58</v>
      </c>
      <c r="F42" s="150" t="s">
        <v>126</v>
      </c>
      <c r="G42" s="151"/>
      <c r="H42" s="154"/>
      <c r="I42" s="35">
        <f>SUM('Absalom Wangulu Dispensary:Wanganga Health Centre'!I42)</f>
        <v>0</v>
      </c>
      <c r="J42" s="35">
        <f>SUM('Absalom Wangulu Dispensary:Wanganga Health Centre'!J42)</f>
        <v>0</v>
      </c>
      <c r="K42" s="22"/>
      <c r="L42" s="36">
        <v>1</v>
      </c>
      <c r="M42" s="150" t="s">
        <v>127</v>
      </c>
      <c r="N42" s="151"/>
      <c r="O42" s="154"/>
      <c r="P42" s="188">
        <f>SUM('Absalom Wangulu Dispensary:Wanganga Health Centre'!P42)</f>
        <v>0</v>
      </c>
      <c r="Q42" s="189">
        <f>SUM('Absalom Wangulu Dispensary:Wanganga Health Centre'!Q42)</f>
        <v>0</v>
      </c>
    </row>
    <row r="43" spans="2:17">
      <c r="B43" s="34">
        <v>8</v>
      </c>
      <c r="C43" s="128" t="s">
        <v>128</v>
      </c>
      <c r="D43" s="35">
        <f>SUM('Absalom Wangulu Dispensary:Wanganga Health Centre'!D43)</f>
        <v>0</v>
      </c>
      <c r="E43" s="35">
        <f>SUM('Absalom Wangulu Dispensary:Wanganga Health Centre'!E43)</f>
        <v>0</v>
      </c>
      <c r="F43" s="150" t="s">
        <v>129</v>
      </c>
      <c r="G43" s="151"/>
      <c r="H43" s="154"/>
      <c r="I43" s="35">
        <f>SUM('Absalom Wangulu Dispensary:Wanganga Health Centre'!I43)</f>
        <v>2</v>
      </c>
      <c r="J43" s="35">
        <f>SUM('Absalom Wangulu Dispensary:Wanganga Health Centre'!J43)</f>
        <v>3</v>
      </c>
      <c r="K43" s="22"/>
      <c r="L43" s="36">
        <v>2</v>
      </c>
      <c r="M43" s="150" t="s">
        <v>130</v>
      </c>
      <c r="N43" s="151"/>
      <c r="O43" s="154"/>
      <c r="P43" s="188">
        <f>SUM('Absalom Wangulu Dispensary:Wanganga Health Centre'!P43)</f>
        <v>7</v>
      </c>
      <c r="Q43" s="189">
        <f>SUM('Absalom Wangulu Dispensary:Wanganga Health Centre'!Q43)</f>
        <v>0</v>
      </c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35">
        <f>SUM('Absalom Wangulu Dispensary:Wanganga Health Centre'!I44)</f>
        <v>139</v>
      </c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35">
        <f>SUM('Absalom Wangulu Dispensary:Wanganga Health Centre'!I45)</f>
        <v>1</v>
      </c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35">
        <f>SUM('Absalom Wangulu Dispensary:Wanganga Health Centre'!I46)</f>
        <v>232</v>
      </c>
      <c r="J46" s="35">
        <f>SUM('Absalom Wangulu Dispensary:Wanganga Health Centre'!J46)</f>
        <v>89</v>
      </c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795</v>
      </c>
      <c r="J47" s="51">
        <f>SUM(J36:J43,J46,E42:E43)</f>
        <v>582</v>
      </c>
      <c r="K47" s="22"/>
      <c r="L47" s="36">
        <v>1</v>
      </c>
      <c r="M47" s="191" t="s">
        <v>140</v>
      </c>
      <c r="N47" s="36" t="s">
        <v>141</v>
      </c>
      <c r="O47" s="35">
        <f>SUM('Absalom Wangulu Dispensary:Wanganga Health Centre'!O47)</f>
        <v>0</v>
      </c>
      <c r="P47" s="35">
        <f>SUM('Absalom Wangulu Dispensary:Wanganga Health Centre'!P47)</f>
        <v>0</v>
      </c>
      <c r="Q47" s="52">
        <f>IF(ISBLANK(O47),"",SUM(O47:P47))</f>
        <v>0</v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35">
        <f>SUM('Absalom Wangulu Dispensary:Wanganga Health Centre'!I48)</f>
        <v>10</v>
      </c>
      <c r="J48" s="35">
        <f>SUM('Absalom Wangulu Dispensary:Wanganga Health Centre'!J48)</f>
        <v>1</v>
      </c>
      <c r="K48" s="22"/>
      <c r="L48" s="36">
        <v>2</v>
      </c>
      <c r="M48" s="192"/>
      <c r="N48" s="36" t="s">
        <v>143</v>
      </c>
      <c r="O48" s="35">
        <f>SUM('Absalom Wangulu Dispensary:Wanganga Health Centre'!O48)</f>
        <v>0</v>
      </c>
      <c r="P48" s="35">
        <f>SUM('Absalom Wangulu Dispensary:Wanganga Health Centre'!P48)</f>
        <v>0</v>
      </c>
      <c r="Q48" s="52">
        <f t="shared" ref="Q48:Q68" si="1">IF(ISBLANK(O48),"",SUM(O48:P48))</f>
        <v>0</v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35">
        <f>SUM('Absalom Wangulu Dispensary:Wanganga Health Centre'!I49)</f>
        <v>92</v>
      </c>
      <c r="J49" s="35">
        <f>SUM('Absalom Wangulu Dispensary:Wanganga Health Centre'!J49)</f>
        <v>59</v>
      </c>
      <c r="K49" s="22"/>
      <c r="L49" s="36">
        <v>3</v>
      </c>
      <c r="M49" s="192"/>
      <c r="N49" s="36" t="s">
        <v>145</v>
      </c>
      <c r="O49" s="35">
        <f>SUM('Absalom Wangulu Dispensary:Wanganga Health Centre'!O49)</f>
        <v>0</v>
      </c>
      <c r="P49" s="35">
        <f>SUM('Absalom Wangulu Dispensary:Wanganga Health Centre'!P49)</f>
        <v>0</v>
      </c>
      <c r="Q49" s="52">
        <f t="shared" si="1"/>
        <v>0</v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35">
        <f>SUM('Absalom Wangulu Dispensary:Wanganga Health Centre'!I50)</f>
        <v>162</v>
      </c>
      <c r="J50" s="35">
        <f>SUM('Absalom Wangulu Dispensary:Wanganga Health Centre'!J50)</f>
        <v>149</v>
      </c>
      <c r="K50" s="22"/>
      <c r="L50" s="36">
        <v>4</v>
      </c>
      <c r="M50" s="192"/>
      <c r="N50" s="36" t="s">
        <v>147</v>
      </c>
      <c r="O50" s="35">
        <f>SUM('Absalom Wangulu Dispensary:Wanganga Health Centre'!O50)</f>
        <v>0</v>
      </c>
      <c r="P50" s="35">
        <f>SUM('Absalom Wangulu Dispensary:Wanganga Health Centre'!P50)</f>
        <v>0</v>
      </c>
      <c r="Q50" s="52">
        <f t="shared" si="1"/>
        <v>0</v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35">
        <f>SUM('Absalom Wangulu Dispensary:Wanganga Health Centre'!I51)</f>
        <v>5</v>
      </c>
      <c r="J51" s="49"/>
      <c r="K51" s="22"/>
      <c r="L51" s="36">
        <v>5</v>
      </c>
      <c r="M51" s="192"/>
      <c r="N51" s="36" t="s">
        <v>149</v>
      </c>
      <c r="O51" s="35">
        <f>SUM('Absalom Wangulu Dispensary:Wanganga Health Centre'!O51)</f>
        <v>0</v>
      </c>
      <c r="P51" s="35">
        <f>SUM('Absalom Wangulu Dispensary:Wanganga Health Centre'!P51)</f>
        <v>0</v>
      </c>
      <c r="Q51" s="52">
        <f t="shared" si="1"/>
        <v>0</v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35">
        <f>SUM('Absalom Wangulu Dispensary:Wanganga Health Centre'!I52)</f>
        <v>107</v>
      </c>
      <c r="J52" s="49"/>
      <c r="K52" s="22"/>
      <c r="L52" s="36">
        <v>6</v>
      </c>
      <c r="M52" s="193"/>
      <c r="N52" s="53" t="s">
        <v>150</v>
      </c>
      <c r="O52" s="50">
        <f>IF(ISBLANK(O47),"",SUM(O47:O51))</f>
        <v>0</v>
      </c>
      <c r="P52" s="50">
        <f>IF(ISBLANK(P47),"",SUM(P47:P51))</f>
        <v>0</v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35">
        <f>SUM('Absalom Wangulu Dispensary:Wanganga Health Centre'!O53)</f>
        <v>0</v>
      </c>
      <c r="P53" s="35">
        <f>SUM('Absalom Wangulu Dispensary:Wanganga Health Centre'!P53)</f>
        <v>0</v>
      </c>
      <c r="Q53" s="52">
        <f t="shared" si="1"/>
        <v>0</v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35">
        <f>SUM('Absalom Wangulu Dispensary:Wanganga Health Centre'!O54)</f>
        <v>0</v>
      </c>
      <c r="P54" s="35">
        <f>SUM('Absalom Wangulu Dispensary:Wanganga Health Centre'!P54)</f>
        <v>0</v>
      </c>
      <c r="Q54" s="52">
        <f t="shared" si="1"/>
        <v>0</v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35">
        <f>SUM('Absalom Wangulu Dispensary:Wanganga Health Centre'!H55)</f>
        <v>58</v>
      </c>
      <c r="I55" s="35">
        <f>SUM('Absalom Wangulu Dispensary:Wanganga Health Centre'!I55)</f>
        <v>101</v>
      </c>
      <c r="J55" s="35">
        <f>SUM('Absalom Wangulu Dispensary:Wanganga Health Centre'!J55)</f>
        <v>19</v>
      </c>
      <c r="K55" s="22"/>
      <c r="L55" s="36">
        <v>9</v>
      </c>
      <c r="M55" s="192"/>
      <c r="N55" s="36" t="s">
        <v>145</v>
      </c>
      <c r="O55" s="35">
        <f>SUM('Absalom Wangulu Dispensary:Wanganga Health Centre'!O55)</f>
        <v>0</v>
      </c>
      <c r="P55" s="35">
        <f>SUM('Absalom Wangulu Dispensary:Wanganga Health Centre'!P55)</f>
        <v>0</v>
      </c>
      <c r="Q55" s="52">
        <f t="shared" si="1"/>
        <v>0</v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35">
        <f>SUM('Absalom Wangulu Dispensary:Wanganga Health Centre'!I56)</f>
        <v>0</v>
      </c>
      <c r="J56" s="35">
        <f>SUM('Absalom Wangulu Dispensary:Wanganga Health Centre'!J56)</f>
        <v>0</v>
      </c>
      <c r="K56" s="22"/>
      <c r="L56" s="36">
        <v>10</v>
      </c>
      <c r="M56" s="192"/>
      <c r="N56" s="36" t="s">
        <v>147</v>
      </c>
      <c r="O56" s="35">
        <f>SUM('Absalom Wangulu Dispensary:Wanganga Health Centre'!O56)</f>
        <v>0</v>
      </c>
      <c r="P56" s="35">
        <f>SUM('Absalom Wangulu Dispensary:Wanganga Health Centre'!P56)</f>
        <v>0</v>
      </c>
      <c r="Q56" s="52">
        <f t="shared" si="1"/>
        <v>0</v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35">
        <f>SUM('Absalom Wangulu Dispensary:Wanganga Health Centre'!H57)</f>
        <v>0</v>
      </c>
      <c r="I57" s="35">
        <f>SUM('Absalom Wangulu Dispensary:Wanganga Health Centre'!I57)</f>
        <v>0</v>
      </c>
      <c r="J57" s="35">
        <f>SUM('Absalom Wangulu Dispensary:Wanganga Health Centre'!J57)</f>
        <v>0</v>
      </c>
      <c r="K57" s="22"/>
      <c r="L57" s="36">
        <v>11</v>
      </c>
      <c r="M57" s="192"/>
      <c r="N57" s="36" t="s">
        <v>149</v>
      </c>
      <c r="O57" s="35">
        <f>SUM('Absalom Wangulu Dispensary:Wanganga Health Centre'!O57)</f>
        <v>0</v>
      </c>
      <c r="P57" s="35">
        <f>SUM('Absalom Wangulu Dispensary:Wanganga Health Centre'!P57)</f>
        <v>0</v>
      </c>
      <c r="Q57" s="52">
        <f t="shared" si="1"/>
        <v>0</v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35">
        <f>SUM('Absalom Wangulu Dispensary:Wanganga Health Centre'!H58)</f>
        <v>0</v>
      </c>
      <c r="I58" s="35">
        <f>SUM('Absalom Wangulu Dispensary:Wanganga Health Centre'!I58)</f>
        <v>2</v>
      </c>
      <c r="J58" s="35">
        <f>SUM('Absalom Wangulu Dispensary:Wanganga Health Centre'!J58)</f>
        <v>1</v>
      </c>
      <c r="K58" s="22"/>
      <c r="L58" s="36">
        <v>12</v>
      </c>
      <c r="M58" s="193"/>
      <c r="N58" s="53" t="s">
        <v>150</v>
      </c>
      <c r="O58" s="50">
        <f>IF(ISBLANK(O53),"",SUM(O53:O57))</f>
        <v>0</v>
      </c>
      <c r="P58" s="50">
        <f>IF(ISBLANK(P53),"",SUM(P53:P57))</f>
        <v>0</v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35">
        <f>SUM('Absalom Wangulu Dispensary:Wanganga Health Centre'!H59)</f>
        <v>0</v>
      </c>
      <c r="I59" s="35">
        <f>SUM('Absalom Wangulu Dispensary:Wanganga Health Centre'!I59)</f>
        <v>0</v>
      </c>
      <c r="J59" s="35">
        <f>SUM('Absalom Wangulu Dispensary:Wanganga Health Centre'!J59)</f>
        <v>0</v>
      </c>
      <c r="K59" s="22"/>
      <c r="L59" s="36">
        <v>13</v>
      </c>
      <c r="M59" s="191" t="s">
        <v>161</v>
      </c>
      <c r="N59" s="36" t="s">
        <v>141</v>
      </c>
      <c r="O59" s="35">
        <f>SUM('Absalom Wangulu Dispensary:Wanganga Health Centre'!O59)</f>
        <v>0</v>
      </c>
      <c r="P59" s="35">
        <f>SUM('Absalom Wangulu Dispensary:Wanganga Health Centre'!P59)</f>
        <v>0</v>
      </c>
      <c r="Q59" s="52">
        <f t="shared" si="1"/>
        <v>0</v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35">
        <f>SUM('Absalom Wangulu Dispensary:Wanganga Health Centre'!H60)</f>
        <v>0</v>
      </c>
      <c r="I60" s="35">
        <f>SUM('Absalom Wangulu Dispensary:Wanganga Health Centre'!I60)</f>
        <v>0</v>
      </c>
      <c r="J60" s="35">
        <f>SUM('Absalom Wangulu Dispensary:Wanganga Health Centre'!J60)</f>
        <v>0</v>
      </c>
      <c r="K60" s="22"/>
      <c r="L60" s="36">
        <v>14</v>
      </c>
      <c r="M60" s="192"/>
      <c r="N60" s="36" t="s">
        <v>143</v>
      </c>
      <c r="O60" s="35">
        <f>SUM('Absalom Wangulu Dispensary:Wanganga Health Centre'!O60)</f>
        <v>0</v>
      </c>
      <c r="P60" s="35">
        <f>SUM('Absalom Wangulu Dispensary:Wanganga Health Centre'!P60)</f>
        <v>0</v>
      </c>
      <c r="Q60" s="52">
        <f t="shared" si="1"/>
        <v>0</v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35">
        <f>SUM('Absalom Wangulu Dispensary:Wanganga Health Centre'!H61)</f>
        <v>0</v>
      </c>
      <c r="I61" s="35">
        <f>SUM('Absalom Wangulu Dispensary:Wanganga Health Centre'!I61)</f>
        <v>1</v>
      </c>
      <c r="J61" s="35">
        <f>SUM('Absalom Wangulu Dispensary:Wanganga Health Centre'!J61)</f>
        <v>0</v>
      </c>
      <c r="K61" s="22"/>
      <c r="L61" s="36">
        <v>15</v>
      </c>
      <c r="M61" s="192"/>
      <c r="N61" s="36" t="s">
        <v>145</v>
      </c>
      <c r="O61" s="35">
        <f>SUM('Absalom Wangulu Dispensary:Wanganga Health Centre'!O61)</f>
        <v>0</v>
      </c>
      <c r="P61" s="35">
        <f>SUM('Absalom Wangulu Dispensary:Wanganga Health Centre'!P61)</f>
        <v>0</v>
      </c>
      <c r="Q61" s="52">
        <f t="shared" si="1"/>
        <v>0</v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35">
        <f>SUM('Absalom Wangulu Dispensary:Wanganga Health Centre'!H62)</f>
        <v>0</v>
      </c>
      <c r="I62" s="35">
        <f>SUM('Absalom Wangulu Dispensary:Wanganga Health Centre'!I62)</f>
        <v>0</v>
      </c>
      <c r="J62" s="35">
        <f>SUM('Absalom Wangulu Dispensary:Wanganga Health Centre'!J62)</f>
        <v>0</v>
      </c>
      <c r="K62" s="22"/>
      <c r="L62" s="36">
        <v>16</v>
      </c>
      <c r="M62" s="192"/>
      <c r="N62" s="36" t="s">
        <v>147</v>
      </c>
      <c r="O62" s="35">
        <f>SUM('Absalom Wangulu Dispensary:Wanganga Health Centre'!O62)</f>
        <v>0</v>
      </c>
      <c r="P62" s="35">
        <f>SUM('Absalom Wangulu Dispensary:Wanganga Health Centre'!P62)</f>
        <v>0</v>
      </c>
      <c r="Q62" s="52">
        <f t="shared" si="1"/>
        <v>0</v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35">
        <f>SUM('Absalom Wangulu Dispensary:Wanganga Health Centre'!H63)</f>
        <v>0</v>
      </c>
      <c r="I63" s="35">
        <f>SUM('Absalom Wangulu Dispensary:Wanganga Health Centre'!I63)</f>
        <v>0</v>
      </c>
      <c r="J63" s="35">
        <f>SUM('Absalom Wangulu Dispensary:Wanganga Health Centre'!J63)</f>
        <v>0</v>
      </c>
      <c r="K63" s="22"/>
      <c r="L63" s="36">
        <v>17</v>
      </c>
      <c r="M63" s="192"/>
      <c r="N63" s="36" t="s">
        <v>149</v>
      </c>
      <c r="O63" s="35">
        <f>SUM('Absalom Wangulu Dispensary:Wanganga Health Centre'!O63)</f>
        <v>0</v>
      </c>
      <c r="P63" s="35">
        <f>SUM('Absalom Wangulu Dispensary:Wanganga Health Centre'!P63)</f>
        <v>0</v>
      </c>
      <c r="Q63" s="52">
        <f t="shared" si="1"/>
        <v>0</v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35">
        <f>SUM('Absalom Wangulu Dispensary:Wanganga Health Centre'!H64)</f>
        <v>8</v>
      </c>
      <c r="I64" s="35">
        <f>SUM('Absalom Wangulu Dispensary:Wanganga Health Centre'!I64)</f>
        <v>30</v>
      </c>
      <c r="J64" s="35">
        <f>SUM('Absalom Wangulu Dispensary:Wanganga Health Centre'!J64)</f>
        <v>2</v>
      </c>
      <c r="K64" s="22"/>
      <c r="L64" s="36">
        <v>18</v>
      </c>
      <c r="M64" s="193"/>
      <c r="N64" s="53" t="s">
        <v>150</v>
      </c>
      <c r="O64" s="50">
        <f>IF(ISBLANK(O59),"",SUM(O59:O63))</f>
        <v>0</v>
      </c>
      <c r="P64" s="50">
        <f>IF(ISBLANK(P59),"",SUM(P59:P63))</f>
        <v>0</v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35">
        <f>SUM('Absalom Wangulu Dispensary:Wanganga Health Centre'!O65)</f>
        <v>0</v>
      </c>
      <c r="P65" s="35">
        <f>SUM('Absalom Wangulu Dispensary:Wanganga Health Centre'!P65)</f>
        <v>0</v>
      </c>
      <c r="Q65" s="52">
        <f t="shared" si="1"/>
        <v>0</v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35">
        <f>SUM('Absalom Wangulu Dispensary:Wanganga Health Centre'!O66)</f>
        <v>0</v>
      </c>
      <c r="P66" s="35">
        <f>SUM('Absalom Wangulu Dispensary:Wanganga Health Centre'!P66)</f>
        <v>0</v>
      </c>
      <c r="Q66" s="52">
        <f t="shared" si="1"/>
        <v>0</v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35">
        <f>SUM('Absalom Wangulu Dispensary:Wanganga Health Centre'!J67)</f>
        <v>296</v>
      </c>
      <c r="K67" s="22"/>
      <c r="L67" s="36">
        <v>21</v>
      </c>
      <c r="M67" s="192"/>
      <c r="N67" s="36" t="s">
        <v>172</v>
      </c>
      <c r="O67" s="35">
        <f>SUM('Absalom Wangulu Dispensary:Wanganga Health Centre'!O67)</f>
        <v>0</v>
      </c>
      <c r="P67" s="35">
        <f>SUM('Absalom Wangulu Dispensary:Wanganga Health Centre'!P67)</f>
        <v>0</v>
      </c>
      <c r="Q67" s="52">
        <f t="shared" si="1"/>
        <v>0</v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35">
        <f>SUM('Absalom Wangulu Dispensary:Wanganga Health Centre'!J68)</f>
        <v>217</v>
      </c>
      <c r="K68" s="22"/>
      <c r="L68" s="36">
        <v>22</v>
      </c>
      <c r="M68" s="193"/>
      <c r="N68" s="53" t="s">
        <v>174</v>
      </c>
      <c r="O68" s="50">
        <f>IF(ISBLANK(O65),"",SUM(O65:O67))</f>
        <v>0</v>
      </c>
      <c r="P68" s="50">
        <f>IF(ISBLANK(P65),"",SUM(P65:P67))</f>
        <v>0</v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35">
        <f>SUM('Absalom Wangulu Dispensary:Wanganga Health Centre'!J69)</f>
        <v>4</v>
      </c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35">
        <f>SUM('Absalom Wangulu Dispensary:Wanganga Health Centre'!J70)</f>
        <v>123</v>
      </c>
      <c r="K70" s="22"/>
      <c r="L70" s="36">
        <v>23</v>
      </c>
      <c r="M70" s="191" t="s">
        <v>140</v>
      </c>
      <c r="N70" s="36" t="s">
        <v>179</v>
      </c>
      <c r="O70" s="35">
        <f>SUM('Absalom Wangulu Dispensary:Wanganga Health Centre'!O70)</f>
        <v>0</v>
      </c>
      <c r="P70" s="35">
        <f>SUM('Absalom Wangulu Dispensary:Wanganga Health Centre'!P70)</f>
        <v>0</v>
      </c>
      <c r="Q70" s="52">
        <f t="shared" ref="Q70:Q91" si="2">IF(ISBLANK(O70),"",SUM(O70:P70))</f>
        <v>0</v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35">
        <f>SUM('Absalom Wangulu Dispensary:Wanganga Health Centre'!J71)</f>
        <v>92</v>
      </c>
      <c r="K71" s="22"/>
      <c r="L71" s="36">
        <v>24</v>
      </c>
      <c r="M71" s="192"/>
      <c r="N71" s="36" t="s">
        <v>181</v>
      </c>
      <c r="O71" s="35">
        <f>SUM('Absalom Wangulu Dispensary:Wanganga Health Centre'!O71)</f>
        <v>0</v>
      </c>
      <c r="P71" s="35">
        <f>SUM('Absalom Wangulu Dispensary:Wanganga Health Centre'!P71)</f>
        <v>0</v>
      </c>
      <c r="Q71" s="52">
        <f t="shared" si="2"/>
        <v>0</v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35">
        <f>SUM('Absalom Wangulu Dispensary:Wanganga Health Centre'!J72)</f>
        <v>0</v>
      </c>
      <c r="K72" s="22"/>
      <c r="L72" s="36">
        <v>25</v>
      </c>
      <c r="M72" s="192"/>
      <c r="N72" s="36" t="s">
        <v>184</v>
      </c>
      <c r="O72" s="35">
        <f>SUM('Absalom Wangulu Dispensary:Wanganga Health Centre'!O72)</f>
        <v>0</v>
      </c>
      <c r="P72" s="35">
        <f>SUM('Absalom Wangulu Dispensary:Wanganga Health Centre'!P72)</f>
        <v>0</v>
      </c>
      <c r="Q72" s="52">
        <f t="shared" si="2"/>
        <v>0</v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35">
        <f>SUM('Absalom Wangulu Dispensary:Wanganga Health Centre'!J73)</f>
        <v>133</v>
      </c>
      <c r="K73" s="22"/>
      <c r="L73" s="36">
        <v>26</v>
      </c>
      <c r="M73" s="193"/>
      <c r="N73" s="53" t="s">
        <v>174</v>
      </c>
      <c r="O73" s="50">
        <f>IF(ISBLANK(O70),"",SUM(O70:O72))</f>
        <v>0</v>
      </c>
      <c r="P73" s="50">
        <f>IF(ISBLANK(P70),"",SUM(P70:P72))</f>
        <v>0</v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35">
        <f>SUM('Absalom Wangulu Dispensary:Wanganga Health Centre'!J74)</f>
        <v>40</v>
      </c>
      <c r="K74" s="22"/>
      <c r="L74" s="36">
        <v>27</v>
      </c>
      <c r="M74" s="191" t="s">
        <v>151</v>
      </c>
      <c r="N74" s="36" t="s">
        <v>179</v>
      </c>
      <c r="O74" s="35">
        <f>SUM('Absalom Wangulu Dispensary:Wanganga Health Centre'!O74)</f>
        <v>0</v>
      </c>
      <c r="P74" s="35">
        <f>SUM('Absalom Wangulu Dispensary:Wanganga Health Centre'!P74)</f>
        <v>0</v>
      </c>
      <c r="Q74" s="52">
        <f t="shared" si="2"/>
        <v>0</v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35">
        <f>SUM('Absalom Wangulu Dispensary:Wanganga Health Centre'!J75)</f>
        <v>130</v>
      </c>
      <c r="K75" s="22"/>
      <c r="L75" s="36">
        <v>28</v>
      </c>
      <c r="M75" s="192"/>
      <c r="N75" s="36" t="s">
        <v>181</v>
      </c>
      <c r="O75" s="35">
        <f>SUM('Absalom Wangulu Dispensary:Wanganga Health Centre'!O75)</f>
        <v>0</v>
      </c>
      <c r="P75" s="35">
        <f>SUM('Absalom Wangulu Dispensary:Wanganga Health Centre'!P75)</f>
        <v>0</v>
      </c>
      <c r="Q75" s="52">
        <f t="shared" si="2"/>
        <v>0</v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35">
        <f>SUM('Absalom Wangulu Dispensary:Wanganga Health Centre'!J76)</f>
        <v>41</v>
      </c>
      <c r="K76" s="22"/>
      <c r="L76" s="36">
        <v>29</v>
      </c>
      <c r="M76" s="192"/>
      <c r="N76" s="36" t="s">
        <v>184</v>
      </c>
      <c r="O76" s="35">
        <f>SUM('Absalom Wangulu Dispensary:Wanganga Health Centre'!O76)</f>
        <v>0</v>
      </c>
      <c r="P76" s="35">
        <f>SUM('Absalom Wangulu Dispensary:Wanganga Health Centre'!P76)</f>
        <v>0</v>
      </c>
      <c r="Q76" s="52">
        <f t="shared" si="2"/>
        <v>0</v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35">
        <f>SUM('Absalom Wangulu Dispensary:Wanganga Health Centre'!J77)</f>
        <v>0</v>
      </c>
      <c r="K77" s="22"/>
      <c r="L77" s="36">
        <v>30</v>
      </c>
      <c r="M77" s="193"/>
      <c r="N77" s="53" t="s">
        <v>174</v>
      </c>
      <c r="O77" s="50">
        <f>IF(ISBLANK(O74),"",SUM(O74:O76))</f>
        <v>0</v>
      </c>
      <c r="P77" s="50">
        <f>IF(ISBLANK(P74),"",SUM(P74:P76))</f>
        <v>0</v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35">
        <f>SUM('Absalom Wangulu Dispensary:Wanganga Health Centre'!J78)</f>
        <v>99</v>
      </c>
      <c r="K78" s="22"/>
      <c r="L78" s="36">
        <v>31</v>
      </c>
      <c r="M78" s="191" t="s">
        <v>161</v>
      </c>
      <c r="N78" s="36" t="s">
        <v>179</v>
      </c>
      <c r="O78" s="35">
        <f>SUM('Absalom Wangulu Dispensary:Wanganga Health Centre'!O78)</f>
        <v>0</v>
      </c>
      <c r="P78" s="35">
        <f>SUM('Absalom Wangulu Dispensary:Wanganga Health Centre'!P78)</f>
        <v>0</v>
      </c>
      <c r="Q78" s="52">
        <f t="shared" si="2"/>
        <v>0</v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35">
        <f>SUM('Absalom Wangulu Dispensary:Wanganga Health Centre'!J79)</f>
        <v>0</v>
      </c>
      <c r="K79" s="22"/>
      <c r="L79" s="36">
        <v>32</v>
      </c>
      <c r="M79" s="192"/>
      <c r="N79" s="36" t="s">
        <v>181</v>
      </c>
      <c r="O79" s="35">
        <f>SUM('Absalom Wangulu Dispensary:Wanganga Health Centre'!O79)</f>
        <v>0</v>
      </c>
      <c r="P79" s="35">
        <f>SUM('Absalom Wangulu Dispensary:Wanganga Health Centre'!P79)</f>
        <v>0</v>
      </c>
      <c r="Q79" s="52">
        <f t="shared" si="2"/>
        <v>0</v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35">
        <f>SUM('Absalom Wangulu Dispensary:Wanganga Health Centre'!J80)</f>
        <v>93</v>
      </c>
      <c r="K80" s="22"/>
      <c r="L80" s="36">
        <v>33</v>
      </c>
      <c r="M80" s="192"/>
      <c r="N80" s="36" t="s">
        <v>184</v>
      </c>
      <c r="O80" s="35">
        <f>SUM('Absalom Wangulu Dispensary:Wanganga Health Centre'!O80)</f>
        <v>0</v>
      </c>
      <c r="P80" s="35">
        <f>SUM('Absalom Wangulu Dispensary:Wanganga Health Centre'!P80)</f>
        <v>0</v>
      </c>
      <c r="Q80" s="52">
        <f t="shared" si="2"/>
        <v>0</v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>
        <f>IF(ISBLANK(O78),"",SUM(O78:O80))</f>
        <v>0</v>
      </c>
      <c r="P81" s="50">
        <f>IF(ISBLANK(P78),"",SUM(P78:P80))</f>
        <v>0</v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35">
        <f>SUM('Absalom Wangulu Dispensary:Wanganga Health Centre'!J83)</f>
        <v>0</v>
      </c>
      <c r="K83" s="22"/>
      <c r="L83" s="36">
        <v>35</v>
      </c>
      <c r="M83" s="191" t="s">
        <v>193</v>
      </c>
      <c r="N83" s="36" t="s">
        <v>194</v>
      </c>
      <c r="O83" s="35">
        <f>SUM('Absalom Wangulu Dispensary:Wanganga Health Centre'!O83)</f>
        <v>0</v>
      </c>
      <c r="P83" s="35">
        <f>SUM('Absalom Wangulu Dispensary:Wanganga Health Centre'!P83)</f>
        <v>0</v>
      </c>
      <c r="Q83" s="52">
        <f t="shared" si="2"/>
        <v>0</v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35">
        <f>SUM('Absalom Wangulu Dispensary:Wanganga Health Centre'!J84)</f>
        <v>0</v>
      </c>
      <c r="K84" s="22"/>
      <c r="L84" s="36">
        <v>36</v>
      </c>
      <c r="M84" s="192"/>
      <c r="N84" s="36" t="s">
        <v>196</v>
      </c>
      <c r="O84" s="35">
        <f>SUM('Absalom Wangulu Dispensary:Wanganga Health Centre'!O84)</f>
        <v>0</v>
      </c>
      <c r="P84" s="35">
        <f>SUM('Absalom Wangulu Dispensary:Wanganga Health Centre'!P84)</f>
        <v>0</v>
      </c>
      <c r="Q84" s="52">
        <f t="shared" si="2"/>
        <v>0</v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35">
        <f>SUM('Absalom Wangulu Dispensary:Wanganga Health Centre'!J85)</f>
        <v>0</v>
      </c>
      <c r="K85" s="22"/>
      <c r="L85" s="36">
        <v>37</v>
      </c>
      <c r="M85" s="192"/>
      <c r="N85" s="36" t="s">
        <v>198</v>
      </c>
      <c r="O85" s="35">
        <f>SUM('Absalom Wangulu Dispensary:Wanganga Health Centre'!O85)</f>
        <v>0</v>
      </c>
      <c r="P85" s="35">
        <f>SUM('Absalom Wangulu Dispensary:Wanganga Health Centre'!P85)</f>
        <v>0</v>
      </c>
      <c r="Q85" s="52">
        <f t="shared" si="2"/>
        <v>0</v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35">
        <f>SUM('Absalom Wangulu Dispensary:Wanganga Health Centre'!J86)</f>
        <v>0</v>
      </c>
      <c r="K86" s="22"/>
      <c r="L86" s="36">
        <v>38</v>
      </c>
      <c r="M86" s="192"/>
      <c r="N86" s="36" t="s">
        <v>200</v>
      </c>
      <c r="O86" s="35">
        <f>SUM('Absalom Wangulu Dispensary:Wanganga Health Centre'!O86)</f>
        <v>0</v>
      </c>
      <c r="P86" s="35">
        <f>SUM('Absalom Wangulu Dispensary:Wanganga Health Centre'!P86)</f>
        <v>0</v>
      </c>
      <c r="Q86" s="52">
        <f t="shared" si="2"/>
        <v>0</v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35">
        <f>SUM('Absalom Wangulu Dispensary:Wanganga Health Centre'!J87)</f>
        <v>0</v>
      </c>
      <c r="K87" s="22"/>
      <c r="L87" s="36">
        <v>39</v>
      </c>
      <c r="M87" s="193"/>
      <c r="N87" s="53" t="s">
        <v>36</v>
      </c>
      <c r="O87" s="50">
        <f>IF(ISBLANK(O83),"",SUM(O83:O86))</f>
        <v>0</v>
      </c>
      <c r="P87" s="50">
        <f>IF(ISBLANK(P83),"",SUM(P83:P86))</f>
        <v>0</v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35">
        <f>SUM('Absalom Wangulu Dispensary:Wanganga Health Centre'!O88)</f>
        <v>0</v>
      </c>
      <c r="P88" s="35">
        <f>SUM('Absalom Wangulu Dispensary:Wanganga Health Centre'!P88)</f>
        <v>0</v>
      </c>
      <c r="Q88" s="52">
        <f t="shared" si="2"/>
        <v>0</v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35">
        <f>SUM('Absalom Wangulu Dispensary:Wanganga Health Centre'!O89)</f>
        <v>0</v>
      </c>
      <c r="P89" s="35">
        <f>SUM('Absalom Wangulu Dispensary:Wanganga Health Centre'!P89)</f>
        <v>0</v>
      </c>
      <c r="Q89" s="52">
        <f t="shared" si="2"/>
        <v>0</v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35">
        <f>SUM('Absalom Wangulu Dispensary:Wanganga Health Centre'!J90)</f>
        <v>9</v>
      </c>
      <c r="K90" s="22"/>
      <c r="L90" s="36">
        <v>42</v>
      </c>
      <c r="M90" s="36" t="s">
        <v>207</v>
      </c>
      <c r="N90" s="36" t="s">
        <v>208</v>
      </c>
      <c r="O90" s="35">
        <f>SUM('Absalom Wangulu Dispensary:Wanganga Health Centre'!O90)</f>
        <v>0</v>
      </c>
      <c r="P90" s="35">
        <f>SUM('Absalom Wangulu Dispensary:Wanganga Health Centre'!P90)</f>
        <v>0</v>
      </c>
      <c r="Q90" s="52">
        <f t="shared" si="2"/>
        <v>0</v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35">
        <f>SUM('Absalom Wangulu Dispensary:Wanganga Health Centre'!J91)</f>
        <v>54</v>
      </c>
      <c r="K91" s="22"/>
      <c r="L91" s="36">
        <v>43</v>
      </c>
      <c r="M91" s="36" t="s">
        <v>210</v>
      </c>
      <c r="N91" s="36" t="s">
        <v>211</v>
      </c>
      <c r="O91" s="35">
        <f>SUM('Absalom Wangulu Dispensary:Wanganga Health Centre'!O91)</f>
        <v>0</v>
      </c>
      <c r="P91" s="35">
        <f>SUM('Absalom Wangulu Dispensary:Wanganga Health Centre'!P91)</f>
        <v>0</v>
      </c>
      <c r="Q91" s="52">
        <f t="shared" si="2"/>
        <v>0</v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35">
        <f>SUM('Absalom Wangulu Dispensary:Wanganga Health Centre'!J92)</f>
        <v>2</v>
      </c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35">
        <f>SUM('Absalom Wangulu Dispensary:Wanganga Health Centre'!J93)</f>
        <v>0</v>
      </c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35">
        <f>SUM('Absalom Wangulu Dispensary:Wanganga Health Centre'!J94)</f>
        <v>24</v>
      </c>
      <c r="K94" s="22"/>
      <c r="L94" s="36">
        <v>1</v>
      </c>
      <c r="M94" s="223" t="s">
        <v>219</v>
      </c>
      <c r="N94" s="36" t="s">
        <v>220</v>
      </c>
      <c r="O94" s="35">
        <f>SUM('Absalom Wangulu Dispensary:Wanganga Health Centre'!O94)</f>
        <v>0</v>
      </c>
      <c r="P94" s="35">
        <f>SUM('Absalom Wangulu Dispensary:Wanganga Health Centre'!P94)</f>
        <v>0</v>
      </c>
      <c r="Q94" s="35">
        <f>SUM('Absalom Wangulu Dispensary:Wanganga Health Centre'!Q94)</f>
        <v>0</v>
      </c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35">
        <f>SUM('Absalom Wangulu Dispensary:Wanganga Health Centre'!J95)</f>
        <v>18</v>
      </c>
      <c r="K95" s="22"/>
      <c r="L95" s="36">
        <v>2</v>
      </c>
      <c r="M95" s="224"/>
      <c r="N95" s="36" t="s">
        <v>222</v>
      </c>
      <c r="O95" s="35">
        <f>SUM('Absalom Wangulu Dispensary:Wanganga Health Centre'!O95)</f>
        <v>0</v>
      </c>
      <c r="P95" s="35">
        <f>SUM('Absalom Wangulu Dispensary:Wanganga Health Centre'!P95)</f>
        <v>0</v>
      </c>
      <c r="Q95" s="35">
        <f>SUM('Absalom Wangulu Dispensary:Wanganga Health Centre'!Q95)</f>
        <v>0</v>
      </c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35">
        <f>SUM('Absalom Wangulu Dispensary:Wanganga Health Centre'!J96)</f>
        <v>0</v>
      </c>
      <c r="K96" s="22"/>
      <c r="L96" s="36">
        <v>3</v>
      </c>
      <c r="M96" s="223" t="s">
        <v>224</v>
      </c>
      <c r="N96" s="36" t="s">
        <v>220</v>
      </c>
      <c r="O96" s="35">
        <f>SUM('Absalom Wangulu Dispensary:Wanganga Health Centre'!O96)</f>
        <v>0</v>
      </c>
      <c r="P96" s="35">
        <f>SUM('Absalom Wangulu Dispensary:Wanganga Health Centre'!P96)</f>
        <v>0</v>
      </c>
      <c r="Q96" s="35">
        <f>SUM('Absalom Wangulu Dispensary:Wanganga Health Centre'!Q96)</f>
        <v>0</v>
      </c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35">
        <f>SUM('Absalom Wangulu Dispensary:Wanganga Health Centre'!J97)</f>
        <v>21</v>
      </c>
      <c r="K97" s="22"/>
      <c r="L97" s="36">
        <v>4</v>
      </c>
      <c r="M97" s="224"/>
      <c r="N97" s="36" t="s">
        <v>222</v>
      </c>
      <c r="O97" s="35">
        <f>SUM('Absalom Wangulu Dispensary:Wanganga Health Centre'!O97)</f>
        <v>0</v>
      </c>
      <c r="P97" s="35">
        <f>SUM('Absalom Wangulu Dispensary:Wanganga Health Centre'!P97)</f>
        <v>0</v>
      </c>
      <c r="Q97" s="35">
        <f>SUM('Absalom Wangulu Dispensary:Wanganga Health Centre'!Q97)</f>
        <v>0</v>
      </c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35">
        <f>SUM('Absalom Wangulu Dispensary:Wanganga Health Centre'!J98)</f>
        <v>5</v>
      </c>
      <c r="K98" s="22"/>
      <c r="L98" s="36">
        <v>5</v>
      </c>
      <c r="M98" s="150" t="s">
        <v>227</v>
      </c>
      <c r="N98" s="154"/>
      <c r="O98" s="35">
        <f>SUM('Absalom Wangulu Dispensary:Wanganga Health Centre'!O98)</f>
        <v>0</v>
      </c>
      <c r="P98" s="35">
        <f>SUM('Absalom Wangulu Dispensary:Wanganga Health Centre'!P98)</f>
        <v>0</v>
      </c>
      <c r="Q98" s="35">
        <f>SUM('Absalom Wangulu Dispensary:Wanganga Health Centre'!Q98)</f>
        <v>0</v>
      </c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35">
        <f>SUM('Absalom Wangulu Dispensary:Wanganga Health Centre'!J99)</f>
        <v>3</v>
      </c>
      <c r="K99" s="22"/>
      <c r="L99" s="36">
        <v>6</v>
      </c>
      <c r="M99" s="150" t="s">
        <v>229</v>
      </c>
      <c r="N99" s="154"/>
      <c r="O99" s="35">
        <f>SUM('Absalom Wangulu Dispensary:Wanganga Health Centre'!O99)</f>
        <v>0</v>
      </c>
      <c r="P99" s="35">
        <f>SUM('Absalom Wangulu Dispensary:Wanganga Health Centre'!P99)</f>
        <v>0</v>
      </c>
      <c r="Q99" s="35">
        <f>SUM('Absalom Wangulu Dispensary:Wanganga Health Centre'!Q99)</f>
        <v>0</v>
      </c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35">
        <f>SUM('Absalom Wangulu Dispensary:Wanganga Health Centre'!O100)</f>
        <v>0</v>
      </c>
      <c r="P100" s="35">
        <f>SUM('Absalom Wangulu Dispensary:Wanganga Health Centre'!P100)</f>
        <v>0</v>
      </c>
      <c r="Q100" s="35">
        <f>SUM('Absalom Wangulu Dispensary:Wanganga Health Centre'!Q100)</f>
        <v>0</v>
      </c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35">
        <f>SUM('Absalom Wangulu Dispensary:Wanganga Health Centre'!P101)</f>
        <v>0</v>
      </c>
      <c r="Q101" s="35">
        <f>SUM('Absalom Wangulu Dispensary:Wanganga Health Centre'!Q101)</f>
        <v>0</v>
      </c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35">
        <f>SUM('Absalom Wangulu Dispensary:Wanganga Health Centre'!P102)</f>
        <v>0</v>
      </c>
      <c r="Q102" s="35">
        <f>SUM('Absalom Wangulu Dispensary:Wanganga Health Centre'!Q102)</f>
        <v>0</v>
      </c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35">
        <f>SUM('Absalom Wangulu Dispensary:Wanganga Health Centre'!P103)</f>
        <v>0</v>
      </c>
      <c r="Q103" s="35">
        <f>SUM('Absalom Wangulu Dispensary:Wanganga Health Centre'!Q103)</f>
        <v>0</v>
      </c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35">
        <f>SUM('Absalom Wangulu Dispensary:Wanganga Health Centre'!P104)</f>
        <v>0</v>
      </c>
      <c r="Q104" s="35">
        <f>SUM('Absalom Wangulu Dispensary:Wanganga Health Centre'!Q104)</f>
        <v>0</v>
      </c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35">
        <f>SUM('Absalom Wangulu Dispensary:Wanganga Health Centre'!O105)</f>
        <v>0</v>
      </c>
      <c r="P105" s="35">
        <f>SUM('Absalom Wangulu Dispensary:Wanganga Health Centre'!P105)</f>
        <v>0</v>
      </c>
      <c r="Q105" s="35">
        <f>SUM('Absalom Wangulu Dispensary:Wanganga Health Centre'!Q105)</f>
        <v>0</v>
      </c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35">
        <f>SUM('Absalom Wangulu Dispensary:Wanganga Health Centre'!O106)</f>
        <v>0</v>
      </c>
      <c r="P106" s="35">
        <f>SUM('Absalom Wangulu Dispensary:Wanganga Health Centre'!P106)</f>
        <v>0</v>
      </c>
      <c r="Q106" s="35">
        <f>SUM('Absalom Wangulu Dispensary:Wanganga Health Centre'!Q106)</f>
        <v>0</v>
      </c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35">
        <f>SUM('Absalom Wangulu Dispensary:Wanganga Health Centre'!Q108)</f>
        <v>0</v>
      </c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35">
        <f>SUM('Absalom Wangulu Dispensary:Wanganga Health Centre'!Q109)</f>
        <v>0</v>
      </c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35">
        <f>SUM('Absalom Wangulu Dispensary:Wanganga Health Centre'!Q110)</f>
        <v>0</v>
      </c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35">
        <f>SUM('Absalom Wangulu Dispensary:Wanganga Health Centre'!Q111)</f>
        <v>0</v>
      </c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35">
        <f>SUM('Absalom Wangulu Dispensary:Wanganga Health Centre'!Q112)</f>
        <v>0</v>
      </c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35">
        <f>SUM('Absalom Wangulu Dispensary:Wanganga Health Centre'!D117)</f>
        <v>170</v>
      </c>
      <c r="E117" s="80">
        <f>SUM(C117:D117)</f>
        <v>170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35">
        <f>SUM('Absalom Wangulu Dispensary:Wanganga Health Centre'!D118)</f>
        <v>0</v>
      </c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35">
        <f>SUM('Absalom Wangulu Dispensary:Wanganga Health Centre'!D119)</f>
        <v>137</v>
      </c>
      <c r="E119" s="84">
        <f t="shared" si="3"/>
        <v>137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35">
        <f>SUM('Absalom Wangulu Dispensary:Wanganga Health Centre'!D120)</f>
        <v>212</v>
      </c>
      <c r="E120" s="84">
        <f t="shared" si="3"/>
        <v>212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35">
        <f>SUM('Absalom Wangulu Dispensary:Wanganga Health Centre'!D121)</f>
        <v>1</v>
      </c>
      <c r="E121" s="84">
        <f t="shared" si="3"/>
        <v>1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35">
        <f>SUM('Absalom Wangulu Dispensary:Wanganga Health Centre'!D122)</f>
        <v>244</v>
      </c>
      <c r="E122" s="84">
        <f t="shared" si="3"/>
        <v>244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35">
        <f>SUM('Absalom Wangulu Dispensary:Wanganga Health Centre'!D123)</f>
        <v>5</v>
      </c>
      <c r="E123" s="84">
        <f t="shared" si="3"/>
        <v>5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35">
        <f>SUM('Absalom Wangulu Dispensary:Wanganga Health Centre'!D124)</f>
        <v>240</v>
      </c>
      <c r="E124" s="84">
        <f t="shared" si="3"/>
        <v>240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35">
        <f>SUM('Absalom Wangulu Dispensary:Wanganga Health Centre'!D125)</f>
        <v>9</v>
      </c>
      <c r="E125" s="84">
        <f t="shared" si="3"/>
        <v>9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35">
        <f>SUM('Absalom Wangulu Dispensary:Wanganga Health Centre'!D126)</f>
        <v>241</v>
      </c>
      <c r="E126" s="84">
        <f t="shared" si="3"/>
        <v>241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35">
        <f>SUM('Absalom Wangulu Dispensary:Wanganga Health Centre'!D127)</f>
        <v>12</v>
      </c>
      <c r="E127" s="84">
        <f t="shared" si="3"/>
        <v>12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35">
        <f>SUM('Absalom Wangulu Dispensary:Wanganga Health Centre'!D128)</f>
        <v>212</v>
      </c>
      <c r="E128" s="84">
        <f t="shared" si="3"/>
        <v>212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35">
        <f>SUM('Absalom Wangulu Dispensary:Wanganga Health Centre'!D129)</f>
        <v>1</v>
      </c>
      <c r="E129" s="84">
        <f t="shared" si="3"/>
        <v>1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35">
        <f>SUM('Absalom Wangulu Dispensary:Wanganga Health Centre'!D130)</f>
        <v>244</v>
      </c>
      <c r="E130" s="84">
        <f t="shared" si="3"/>
        <v>244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35">
        <f>SUM('Absalom Wangulu Dispensary:Wanganga Health Centre'!D131)</f>
        <v>5</v>
      </c>
      <c r="E131" s="84">
        <f t="shared" si="3"/>
        <v>5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35">
        <f>SUM('Absalom Wangulu Dispensary:Wanganga Health Centre'!D132)</f>
        <v>240</v>
      </c>
      <c r="E132" s="84">
        <f t="shared" si="3"/>
        <v>240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35">
        <f>SUM('Absalom Wangulu Dispensary:Wanganga Health Centre'!D133)</f>
        <v>9</v>
      </c>
      <c r="E133" s="84">
        <f t="shared" si="3"/>
        <v>9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35">
        <f>SUM('Absalom Wangulu Dispensary:Wanganga Health Centre'!D134)</f>
        <v>212</v>
      </c>
      <c r="E134" s="84">
        <f t="shared" si="3"/>
        <v>212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35">
        <f>SUM('Absalom Wangulu Dispensary:Wanganga Health Centre'!D135)</f>
        <v>1</v>
      </c>
      <c r="E135" s="84">
        <f t="shared" si="3"/>
        <v>1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35">
        <f>SUM('Absalom Wangulu Dispensary:Wanganga Health Centre'!D136)</f>
        <v>244</v>
      </c>
      <c r="E136" s="84">
        <f t="shared" si="3"/>
        <v>244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35">
        <f>SUM('Absalom Wangulu Dispensary:Wanganga Health Centre'!D137)</f>
        <v>5</v>
      </c>
      <c r="E137" s="84">
        <f t="shared" si="3"/>
        <v>5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35">
        <f>SUM('Absalom Wangulu Dispensary:Wanganga Health Centre'!D138)</f>
        <v>240</v>
      </c>
      <c r="E138" s="84">
        <f t="shared" si="3"/>
        <v>240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35">
        <f>SUM('Absalom Wangulu Dispensary:Wanganga Health Centre'!D139)</f>
        <v>9</v>
      </c>
      <c r="E139" s="84">
        <f t="shared" si="3"/>
        <v>9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35">
        <f>SUM('Absalom Wangulu Dispensary:Wanganga Health Centre'!D140)</f>
        <v>212</v>
      </c>
      <c r="E140" s="84">
        <f t="shared" si="3"/>
        <v>212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35">
        <f>SUM('Absalom Wangulu Dispensary:Wanganga Health Centre'!D141)</f>
        <v>243</v>
      </c>
      <c r="E141" s="84">
        <f t="shared" si="3"/>
        <v>243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35">
        <f>SUM('Absalom Wangulu Dispensary:Wanganga Health Centre'!D142)</f>
        <v>176</v>
      </c>
      <c r="E142" s="84">
        <f t="shared" si="3"/>
        <v>176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35">
        <f>SUM('Absalom Wangulu Dispensary:Wanganga Health Centre'!D143)</f>
        <v>4</v>
      </c>
      <c r="E143" s="84">
        <f t="shared" si="3"/>
        <v>4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35">
        <f>SUM('Absalom Wangulu Dispensary:Wanganga Health Centre'!D144)</f>
        <v>26</v>
      </c>
      <c r="E144" s="84">
        <f t="shared" si="3"/>
        <v>26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35">
        <f>SUM('Absalom Wangulu Dispensary:Wanganga Health Centre'!D145)</f>
        <v>228</v>
      </c>
      <c r="E145" s="84">
        <f t="shared" si="3"/>
        <v>228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35">
        <f>SUM('Absalom Wangulu Dispensary:Wanganga Health Centre'!D146)</f>
        <v>11</v>
      </c>
      <c r="E146" s="84">
        <f t="shared" si="3"/>
        <v>11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35">
        <f>SUM('Absalom Wangulu Dispensary:Wanganga Health Centre'!D147)</f>
        <v>223</v>
      </c>
      <c r="E147" s="84">
        <f t="shared" si="3"/>
        <v>223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35">
        <f>SUM('Absalom Wangulu Dispensary:Wanganga Health Centre'!D148)</f>
        <v>122</v>
      </c>
      <c r="E148" s="84">
        <f t="shared" si="3"/>
        <v>122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35">
        <f>SUM('Absalom Wangulu Dispensary:Wanganga Health Centre'!D149)</f>
        <v>86</v>
      </c>
      <c r="E149" s="84">
        <f t="shared" si="3"/>
        <v>86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35">
        <f>SUM('Absalom Wangulu Dispensary:Wanganga Health Centre'!D150)</f>
        <v>91</v>
      </c>
      <c r="E150" s="84">
        <f t="shared" si="3"/>
        <v>91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35">
        <f>SUM('Absalom Wangulu Dispensary:Wanganga Health Centre'!D151)</f>
        <v>4</v>
      </c>
      <c r="E151" s="84">
        <f t="shared" si="3"/>
        <v>4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35">
        <f>SUM('Absalom Wangulu Dispensary:Wanganga Health Centre'!D152)</f>
        <v>58</v>
      </c>
      <c r="E152" s="84">
        <f t="shared" si="3"/>
        <v>58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35">
        <f>SUM('Absalom Wangulu Dispensary:Wanganga Health Centre'!D153)</f>
        <v>48</v>
      </c>
      <c r="E153" s="84">
        <f t="shared" si="3"/>
        <v>48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35">
        <f>SUM('Absalom Wangulu Dispensary:Wanganga Health Centre'!D154)</f>
        <v>50</v>
      </c>
      <c r="E154" s="84">
        <f t="shared" si="3"/>
        <v>50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35">
        <f>SUM('Absalom Wangulu Dispensary:Wanganga Health Centre'!D155)</f>
        <v>31</v>
      </c>
      <c r="E155" s="84">
        <f t="shared" si="3"/>
        <v>31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35">
        <f>SUM('Absalom Wangulu Dispensary:Wanganga Health Centre'!D156)</f>
        <v>25</v>
      </c>
      <c r="E156" s="84">
        <f t="shared" si="3"/>
        <v>25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35">
        <f>SUM('Absalom Wangulu Dispensary:Wanganga Health Centre'!D157)</f>
        <v>65</v>
      </c>
      <c r="E157" s="84">
        <f t="shared" si="3"/>
        <v>65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35">
        <f>SUM('Absalom Wangulu Dispensary:Wanganga Health Centre'!D158)</f>
        <v>0</v>
      </c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35">
        <f>SUM('Absalom Wangulu Dispensary:Wanganga Health Centre'!D159)</f>
        <v>133</v>
      </c>
      <c r="E159" s="84">
        <f t="shared" si="3"/>
        <v>133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35">
        <f>SUM('Absalom Wangulu Dispensary:Wanganga Health Centre'!D160)</f>
        <v>0</v>
      </c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35">
        <f>SUM('Absalom Wangulu Dispensary:Wanganga Health Centre'!D164)</f>
        <v>0</v>
      </c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35">
        <f>SUM('Absalom Wangulu Dispensary:Wanganga Health Centre'!D165)</f>
        <v>0</v>
      </c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35">
        <f>SUM('Absalom Wangulu Dispensary:Wanganga Health Centre'!D166)</f>
        <v>0</v>
      </c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35">
        <f>SUM('Absalom Wangulu Dispensary:Wanganga Health Centre'!D167)</f>
        <v>0</v>
      </c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35">
        <f>SUM('Absalom Wangulu Dispensary:Wanganga Health Centre'!D168)</f>
        <v>0</v>
      </c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35">
        <f>SUM('Absalom Wangulu Dispensary:Wanganga Health Centre'!D169)</f>
        <v>0</v>
      </c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35">
        <f>SUM('Absalom Wangulu Dispensary:Wanganga Health Centre'!D171)</f>
        <v>0</v>
      </c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35">
        <f>SUM('Absalom Wangulu Dispensary:Wanganga Health Centre'!D172)</f>
        <v>0</v>
      </c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35">
        <f>SUM('Absalom Wangulu Dispensary:Wanganga Health Centre'!D173)</f>
        <v>0</v>
      </c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35">
        <f>SUM('Absalom Wangulu Dispensary:Wanganga Health Centre'!D174)</f>
        <v>0</v>
      </c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35">
        <f>SUM('Absalom Wangulu Dispensary:Wanganga Health Centre'!D175)</f>
        <v>0</v>
      </c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35">
        <f>SUM('Absalom Wangulu Dispensary:Wanganga Health Centre'!D176)</f>
        <v>0</v>
      </c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35">
        <f>SUM('Absalom Wangulu Dispensary:Wanganga Health Centre'!G182)</f>
        <v>391</v>
      </c>
    </row>
    <row r="183" spans="1:21">
      <c r="B183" s="120">
        <v>2</v>
      </c>
      <c r="C183" s="273" t="s">
        <v>301</v>
      </c>
      <c r="D183" s="273"/>
      <c r="E183" s="273"/>
      <c r="F183" s="273"/>
      <c r="G183" s="35">
        <f>SUM('Absalom Wangulu Dispensary:Wanganga Health Centre'!G183)</f>
        <v>0</v>
      </c>
    </row>
    <row r="184" spans="1:21">
      <c r="B184" s="120">
        <v>3</v>
      </c>
      <c r="C184" s="273" t="s">
        <v>302</v>
      </c>
      <c r="D184" s="273"/>
      <c r="E184" s="273"/>
      <c r="F184" s="273"/>
      <c r="G184" s="35">
        <f>SUM('Absalom Wangulu Dispensary:Wanganga Health Centre'!G184)</f>
        <v>30</v>
      </c>
    </row>
    <row r="185" spans="1:21" ht="12" thickBot="1">
      <c r="B185" s="123">
        <v>4</v>
      </c>
      <c r="C185" s="274"/>
      <c r="D185" s="274"/>
      <c r="E185" s="274"/>
      <c r="F185" s="274"/>
      <c r="G185" s="35">
        <f>SUM('Absalom Wangulu Dispensary:Wanganga Health Centre'!G185)</f>
        <v>0</v>
      </c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5.xml><?xml version="1.0" encoding="utf-8"?>
<worksheet xmlns="http://schemas.openxmlformats.org/spreadsheetml/2006/main" xmlns:r="http://schemas.openxmlformats.org/officeDocument/2006/relationships">
  <sheetPr codeName="Sheet255">
    <tabColor rgb="FFFF0000"/>
  </sheetPr>
  <dimension ref="A1:U185"/>
  <sheetViews>
    <sheetView workbookViewId="0">
      <selection activeCell="C21" sqref="C21:I21"/>
    </sheetView>
  </sheetViews>
  <sheetFormatPr defaultColWidth="8.7109375" defaultRowHeight="11.25"/>
  <cols>
    <col min="1" max="1" width="14.5703125" style="14" customWidth="1"/>
    <col min="2" max="2" width="3.42578125" style="64" customWidth="1"/>
    <col min="3" max="3" width="19.28515625" style="64" customWidth="1"/>
    <col min="4" max="5" width="9.140625" style="64" customWidth="1"/>
    <col min="6" max="6" width="8.42578125" style="64" customWidth="1"/>
    <col min="7" max="7" width="11.7109375" style="64" customWidth="1"/>
    <col min="8" max="8" width="11.140625" style="64" customWidth="1"/>
    <col min="9" max="9" width="10.28515625" style="64" customWidth="1"/>
    <col min="10" max="10" width="9.5703125" style="119" customWidth="1"/>
    <col min="11" max="11" width="4.5703125" style="64" customWidth="1"/>
    <col min="12" max="12" width="4.140625" style="64" customWidth="1"/>
    <col min="13" max="13" width="17.85546875" style="64" customWidth="1"/>
    <col min="14" max="14" width="17.28515625" style="64" customWidth="1"/>
    <col min="15" max="15" width="12.140625" style="64" customWidth="1"/>
    <col min="16" max="16" width="11" style="64" customWidth="1"/>
    <col min="17" max="17" width="9.7109375" style="119" customWidth="1"/>
    <col min="18" max="18" width="14.42578125" style="18" customWidth="1"/>
    <col min="19" max="19" width="10.85546875" style="19" hidden="1" customWidth="1"/>
    <col min="20" max="20" width="5" style="19" hidden="1" customWidth="1"/>
    <col min="21" max="21" width="15" style="19" hidden="1" customWidth="1"/>
    <col min="22" max="16384" width="8.7109375" style="19"/>
  </cols>
  <sheetData>
    <row r="1" spans="1:21" ht="12" thickBot="1">
      <c r="B1" s="15"/>
      <c r="C1" s="16"/>
      <c r="D1" s="16"/>
      <c r="E1" s="16"/>
      <c r="F1" s="16"/>
      <c r="G1" s="16"/>
      <c r="H1" s="16"/>
      <c r="I1" s="16"/>
      <c r="J1" s="17"/>
      <c r="K1" s="16"/>
      <c r="L1" s="16"/>
      <c r="M1" s="16"/>
      <c r="N1" s="16"/>
      <c r="O1" s="16"/>
      <c r="P1" s="155" t="s">
        <v>23</v>
      </c>
      <c r="Q1" s="156"/>
    </row>
    <row r="2" spans="1:21" s="27" customFormat="1">
      <c r="A2" s="20"/>
      <c r="B2" s="21"/>
      <c r="C2" s="22"/>
      <c r="D2" s="22"/>
      <c r="E2" s="22"/>
      <c r="F2" s="22"/>
      <c r="G2" s="22"/>
      <c r="H2" s="23" t="s">
        <v>24</v>
      </c>
      <c r="I2" s="22"/>
      <c r="J2" s="24"/>
      <c r="K2" s="22"/>
      <c r="L2" s="22"/>
      <c r="M2" s="22"/>
      <c r="N2" s="22"/>
      <c r="O2" s="22"/>
      <c r="P2" s="22"/>
      <c r="Q2" s="25"/>
      <c r="R2" s="26"/>
    </row>
    <row r="3" spans="1:21" s="27" customFormat="1" ht="15" customHeight="1">
      <c r="A3" s="20"/>
      <c r="B3" s="157" t="s">
        <v>25</v>
      </c>
      <c r="C3" s="158"/>
      <c r="D3" s="158"/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26"/>
    </row>
    <row r="4" spans="1:21" s="27" customFormat="1" ht="15">
      <c r="A4" s="20"/>
      <c r="B4" s="21"/>
      <c r="C4" s="22"/>
      <c r="D4" s="22"/>
      <c r="E4" s="22"/>
      <c r="F4" s="22"/>
      <c r="G4" s="22"/>
      <c r="H4" s="22"/>
      <c r="I4" s="22"/>
      <c r="J4" s="24"/>
      <c r="K4" s="22"/>
      <c r="L4" s="22"/>
      <c r="M4" s="22"/>
      <c r="N4" s="22"/>
      <c r="O4" s="22"/>
      <c r="P4" s="22"/>
      <c r="Q4" s="25"/>
      <c r="R4" s="26"/>
      <c r="S4" s="28" t="s">
        <v>26</v>
      </c>
      <c r="T4" s="28" t="s">
        <v>27</v>
      </c>
      <c r="U4" s="28" t="s">
        <v>28</v>
      </c>
    </row>
    <row r="5" spans="1:21" s="27" customFormat="1" ht="15">
      <c r="A5" s="20"/>
      <c r="B5" s="160" t="s">
        <v>29</v>
      </c>
      <c r="C5" s="148"/>
      <c r="D5" s="132"/>
      <c r="E5" s="132"/>
      <c r="F5" s="161" t="str">
        <f ca="1">MID(CELL("filename",$A$1),FIND("]",CELL("filename",$A$1))+1,255)</f>
        <v>Kisumu Summary</v>
      </c>
      <c r="G5" s="162"/>
      <c r="H5" s="162"/>
      <c r="I5" s="163"/>
      <c r="J5" s="24"/>
      <c r="K5" s="22"/>
      <c r="L5" s="22"/>
      <c r="M5" s="148" t="s">
        <v>30</v>
      </c>
      <c r="N5" s="148"/>
      <c r="O5" s="164"/>
      <c r="P5" s="162"/>
      <c r="Q5" s="165"/>
      <c r="R5" s="26"/>
      <c r="S5" s="29" t="s">
        <v>31</v>
      </c>
      <c r="T5" s="29">
        <v>2017</v>
      </c>
      <c r="U5" s="29" t="str">
        <f>CONCATENATE(S5,T5)</f>
        <v>October2017</v>
      </c>
    </row>
    <row r="6" spans="1:21" s="27" customFormat="1" ht="15">
      <c r="A6" s="20"/>
      <c r="B6" s="131"/>
      <c r="C6" s="132"/>
      <c r="D6" s="132"/>
      <c r="E6" s="132"/>
      <c r="F6" s="132"/>
      <c r="G6" s="132"/>
      <c r="H6" s="132"/>
      <c r="I6" s="132"/>
      <c r="J6" s="30"/>
      <c r="K6" s="132"/>
      <c r="L6" s="132"/>
      <c r="M6" s="132"/>
      <c r="N6" s="132"/>
      <c r="O6" s="132"/>
      <c r="P6" s="132"/>
      <c r="Q6" s="31"/>
      <c r="R6" s="26"/>
      <c r="S6" s="29" t="s">
        <v>32</v>
      </c>
      <c r="T6" s="29">
        <v>2017</v>
      </c>
      <c r="U6" s="29" t="str">
        <f t="shared" ref="U6:U19" si="0">CONCATENATE(S6,T6)</f>
        <v>November2017</v>
      </c>
    </row>
    <row r="7" spans="1:21" ht="15">
      <c r="B7" s="140" t="s">
        <v>33</v>
      </c>
      <c r="C7" s="141"/>
      <c r="D7" s="141"/>
      <c r="E7" s="141"/>
      <c r="F7" s="141"/>
      <c r="G7" s="141"/>
      <c r="H7" s="141"/>
      <c r="I7" s="142"/>
      <c r="J7" s="32" t="s">
        <v>34</v>
      </c>
      <c r="K7" s="22"/>
      <c r="L7" s="143" t="s">
        <v>35</v>
      </c>
      <c r="M7" s="141"/>
      <c r="N7" s="141"/>
      <c r="O7" s="141"/>
      <c r="P7" s="142"/>
      <c r="Q7" s="33" t="s">
        <v>36</v>
      </c>
      <c r="S7" s="29" t="s">
        <v>37</v>
      </c>
      <c r="T7" s="29">
        <v>2017</v>
      </c>
      <c r="U7" s="29" t="str">
        <f t="shared" si="0"/>
        <v>December2017</v>
      </c>
    </row>
    <row r="8" spans="1:21" ht="15">
      <c r="B8" s="34">
        <v>1</v>
      </c>
      <c r="C8" s="144" t="s">
        <v>38</v>
      </c>
      <c r="D8" s="145"/>
      <c r="E8" s="145"/>
      <c r="F8" s="146"/>
      <c r="G8" s="150" t="s">
        <v>39</v>
      </c>
      <c r="H8" s="151"/>
      <c r="I8" s="35"/>
      <c r="J8" s="152">
        <f>SUM(I8:I9)</f>
        <v>0</v>
      </c>
      <c r="K8" s="22"/>
      <c r="L8" s="36">
        <v>1</v>
      </c>
      <c r="M8" s="150" t="s">
        <v>40</v>
      </c>
      <c r="N8" s="151"/>
      <c r="O8" s="151"/>
      <c r="P8" s="154"/>
      <c r="Q8" s="37"/>
      <c r="S8" s="29" t="s">
        <v>41</v>
      </c>
      <c r="T8" s="29">
        <v>2018</v>
      </c>
      <c r="U8" s="29" t="str">
        <f t="shared" si="0"/>
        <v>January2018</v>
      </c>
    </row>
    <row r="9" spans="1:21" ht="15">
      <c r="B9" s="34">
        <v>2</v>
      </c>
      <c r="C9" s="147"/>
      <c r="D9" s="148"/>
      <c r="E9" s="148"/>
      <c r="F9" s="149"/>
      <c r="G9" s="150" t="s">
        <v>42</v>
      </c>
      <c r="H9" s="151"/>
      <c r="I9" s="35"/>
      <c r="J9" s="153"/>
      <c r="K9" s="22"/>
      <c r="L9" s="36">
        <v>2</v>
      </c>
      <c r="M9" s="150" t="s">
        <v>43</v>
      </c>
      <c r="N9" s="151"/>
      <c r="O9" s="151"/>
      <c r="P9" s="154"/>
      <c r="Q9" s="37"/>
      <c r="S9" s="29" t="s">
        <v>44</v>
      </c>
      <c r="T9" s="29">
        <v>2018</v>
      </c>
      <c r="U9" s="29" t="str">
        <f t="shared" si="0"/>
        <v>February2018</v>
      </c>
    </row>
    <row r="10" spans="1:21" ht="15">
      <c r="B10" s="34">
        <v>3</v>
      </c>
      <c r="C10" s="150" t="s">
        <v>45</v>
      </c>
      <c r="D10" s="151"/>
      <c r="E10" s="151"/>
      <c r="F10" s="151"/>
      <c r="G10" s="151"/>
      <c r="H10" s="151"/>
      <c r="I10" s="154"/>
      <c r="J10" s="38"/>
      <c r="K10" s="22"/>
      <c r="L10" s="36">
        <v>3</v>
      </c>
      <c r="M10" s="150" t="s">
        <v>46</v>
      </c>
      <c r="N10" s="151"/>
      <c r="O10" s="151"/>
      <c r="P10" s="154"/>
      <c r="Q10" s="37"/>
      <c r="S10" s="29" t="s">
        <v>47</v>
      </c>
      <c r="T10" s="29">
        <v>2018</v>
      </c>
      <c r="U10" s="29" t="str">
        <f t="shared" si="0"/>
        <v>March2018</v>
      </c>
    </row>
    <row r="11" spans="1:21" ht="15">
      <c r="B11" s="34">
        <v>4</v>
      </c>
      <c r="C11" s="150" t="s">
        <v>48</v>
      </c>
      <c r="D11" s="151"/>
      <c r="E11" s="151"/>
      <c r="F11" s="151"/>
      <c r="G11" s="151"/>
      <c r="H11" s="151"/>
      <c r="I11" s="154"/>
      <c r="J11" s="38"/>
      <c r="K11" s="22"/>
      <c r="L11" s="36">
        <v>4</v>
      </c>
      <c r="M11" s="150" t="s">
        <v>49</v>
      </c>
      <c r="N11" s="151"/>
      <c r="O11" s="151"/>
      <c r="P11" s="154"/>
      <c r="Q11" s="37"/>
      <c r="S11" s="29" t="s">
        <v>50</v>
      </c>
      <c r="T11" s="29">
        <v>2018</v>
      </c>
      <c r="U11" s="29" t="str">
        <f t="shared" si="0"/>
        <v>April2018</v>
      </c>
    </row>
    <row r="12" spans="1:21" ht="15">
      <c r="B12" s="34">
        <v>5</v>
      </c>
      <c r="C12" s="150" t="s">
        <v>51</v>
      </c>
      <c r="D12" s="151"/>
      <c r="E12" s="151"/>
      <c r="F12" s="151"/>
      <c r="G12" s="151"/>
      <c r="H12" s="151"/>
      <c r="I12" s="154"/>
      <c r="J12" s="38"/>
      <c r="K12" s="22"/>
      <c r="L12" s="36">
        <v>5</v>
      </c>
      <c r="M12" s="166" t="s">
        <v>52</v>
      </c>
      <c r="N12" s="167"/>
      <c r="O12" s="167"/>
      <c r="P12" s="168"/>
      <c r="Q12" s="39" t="str">
        <f>IF(ISBLANK(Q8),"",SUM(Q8:Q11))</f>
        <v/>
      </c>
      <c r="S12" s="29" t="s">
        <v>53</v>
      </c>
      <c r="T12" s="29">
        <v>2018</v>
      </c>
      <c r="U12" s="29" t="str">
        <f t="shared" si="0"/>
        <v>May2018</v>
      </c>
    </row>
    <row r="13" spans="1:21" ht="15">
      <c r="B13" s="34">
        <v>6</v>
      </c>
      <c r="C13" s="150" t="s">
        <v>54</v>
      </c>
      <c r="D13" s="151"/>
      <c r="E13" s="151"/>
      <c r="F13" s="151"/>
      <c r="G13" s="151"/>
      <c r="H13" s="151"/>
      <c r="I13" s="154"/>
      <c r="J13" s="38"/>
      <c r="K13" s="22"/>
      <c r="L13" s="36">
        <v>6</v>
      </c>
      <c r="M13" s="150" t="s">
        <v>55</v>
      </c>
      <c r="N13" s="151"/>
      <c r="O13" s="151"/>
      <c r="P13" s="154"/>
      <c r="Q13" s="37"/>
      <c r="S13" s="29" t="s">
        <v>56</v>
      </c>
      <c r="T13" s="29">
        <v>2018</v>
      </c>
      <c r="U13" s="29" t="str">
        <f t="shared" si="0"/>
        <v>June2018</v>
      </c>
    </row>
    <row r="14" spans="1:21" ht="15">
      <c r="B14" s="34">
        <v>7</v>
      </c>
      <c r="C14" s="150" t="s">
        <v>57</v>
      </c>
      <c r="D14" s="151"/>
      <c r="E14" s="151"/>
      <c r="F14" s="151"/>
      <c r="G14" s="151"/>
      <c r="H14" s="151"/>
      <c r="I14" s="154"/>
      <c r="J14" s="38"/>
      <c r="K14" s="22"/>
      <c r="L14" s="36">
        <v>7</v>
      </c>
      <c r="M14" s="150" t="s">
        <v>58</v>
      </c>
      <c r="N14" s="151"/>
      <c r="O14" s="151"/>
      <c r="P14" s="154"/>
      <c r="Q14" s="37"/>
      <c r="S14" s="29" t="s">
        <v>59</v>
      </c>
      <c r="T14" s="29">
        <v>2018</v>
      </c>
      <c r="U14" s="29" t="str">
        <f t="shared" si="0"/>
        <v>July2018</v>
      </c>
    </row>
    <row r="15" spans="1:21" ht="15">
      <c r="B15" s="34">
        <v>8</v>
      </c>
      <c r="C15" s="150" t="s">
        <v>60</v>
      </c>
      <c r="D15" s="151"/>
      <c r="E15" s="151"/>
      <c r="F15" s="151"/>
      <c r="G15" s="151"/>
      <c r="H15" s="151"/>
      <c r="I15" s="154"/>
      <c r="J15" s="38"/>
      <c r="K15" s="22"/>
      <c r="L15" s="36">
        <v>8</v>
      </c>
      <c r="M15" s="150" t="s">
        <v>61</v>
      </c>
      <c r="N15" s="151"/>
      <c r="O15" s="151"/>
      <c r="P15" s="154"/>
      <c r="Q15" s="37"/>
      <c r="S15" s="29" t="s">
        <v>62</v>
      </c>
      <c r="T15" s="29">
        <v>2018</v>
      </c>
      <c r="U15" s="29" t="str">
        <f t="shared" si="0"/>
        <v>August2018</v>
      </c>
    </row>
    <row r="16" spans="1:21" ht="15">
      <c r="B16" s="34">
        <v>9</v>
      </c>
      <c r="C16" s="144" t="s">
        <v>63</v>
      </c>
      <c r="D16" s="145"/>
      <c r="E16" s="145"/>
      <c r="F16" s="146"/>
      <c r="G16" s="150" t="s">
        <v>64</v>
      </c>
      <c r="H16" s="151"/>
      <c r="I16" s="154"/>
      <c r="J16" s="38"/>
      <c r="K16" s="22"/>
      <c r="L16" s="36">
        <v>9</v>
      </c>
      <c r="M16" s="150" t="s">
        <v>65</v>
      </c>
      <c r="N16" s="151"/>
      <c r="O16" s="151"/>
      <c r="P16" s="154"/>
      <c r="Q16" s="37"/>
      <c r="S16" s="29" t="s">
        <v>66</v>
      </c>
      <c r="T16" s="29">
        <v>2018</v>
      </c>
      <c r="U16" s="29" t="str">
        <f t="shared" si="0"/>
        <v>September2018</v>
      </c>
    </row>
    <row r="17" spans="2:21" ht="15">
      <c r="B17" s="34">
        <v>10</v>
      </c>
      <c r="C17" s="147"/>
      <c r="D17" s="148"/>
      <c r="E17" s="148"/>
      <c r="F17" s="149"/>
      <c r="G17" s="150" t="s">
        <v>67</v>
      </c>
      <c r="H17" s="151"/>
      <c r="I17" s="154"/>
      <c r="J17" s="38"/>
      <c r="K17" s="22"/>
      <c r="L17" s="36">
        <v>10</v>
      </c>
      <c r="M17" s="150" t="s">
        <v>68</v>
      </c>
      <c r="N17" s="151"/>
      <c r="O17" s="151"/>
      <c r="P17" s="154"/>
      <c r="Q17" s="37"/>
      <c r="S17" s="29" t="s">
        <v>31</v>
      </c>
      <c r="T17" s="29">
        <v>2018</v>
      </c>
      <c r="U17" s="29" t="str">
        <f t="shared" si="0"/>
        <v>October2018</v>
      </c>
    </row>
    <row r="18" spans="2:21" ht="15">
      <c r="B18" s="34">
        <v>11</v>
      </c>
      <c r="C18" s="150" t="s">
        <v>69</v>
      </c>
      <c r="D18" s="151"/>
      <c r="E18" s="151"/>
      <c r="F18" s="151"/>
      <c r="G18" s="151"/>
      <c r="H18" s="151"/>
      <c r="I18" s="154"/>
      <c r="J18" s="38"/>
      <c r="K18" s="22"/>
      <c r="L18" s="36">
        <v>11</v>
      </c>
      <c r="M18" s="150" t="s">
        <v>70</v>
      </c>
      <c r="N18" s="151"/>
      <c r="O18" s="151"/>
      <c r="P18" s="154"/>
      <c r="Q18" s="37"/>
      <c r="S18" s="29" t="s">
        <v>32</v>
      </c>
      <c r="T18" s="29">
        <v>2018</v>
      </c>
      <c r="U18" s="29" t="str">
        <f t="shared" si="0"/>
        <v>November2018</v>
      </c>
    </row>
    <row r="19" spans="2:21" ht="15">
      <c r="B19" s="34">
        <v>12</v>
      </c>
      <c r="C19" s="150" t="s">
        <v>71</v>
      </c>
      <c r="D19" s="151"/>
      <c r="E19" s="151"/>
      <c r="F19" s="151"/>
      <c r="G19" s="151"/>
      <c r="H19" s="151"/>
      <c r="I19" s="154"/>
      <c r="J19" s="38"/>
      <c r="K19" s="22"/>
      <c r="L19" s="36">
        <v>12</v>
      </c>
      <c r="M19" s="150" t="s">
        <v>72</v>
      </c>
      <c r="N19" s="151"/>
      <c r="O19" s="151"/>
      <c r="P19" s="154"/>
      <c r="Q19" s="37"/>
      <c r="S19" s="29" t="s">
        <v>37</v>
      </c>
      <c r="T19" s="29">
        <v>2018</v>
      </c>
      <c r="U19" s="29" t="str">
        <f t="shared" si="0"/>
        <v>December2018</v>
      </c>
    </row>
    <row r="20" spans="2:21">
      <c r="B20" s="34">
        <v>13</v>
      </c>
      <c r="C20" s="150" t="s">
        <v>73</v>
      </c>
      <c r="D20" s="151"/>
      <c r="E20" s="151"/>
      <c r="F20" s="151"/>
      <c r="G20" s="151"/>
      <c r="H20" s="151"/>
      <c r="I20" s="154"/>
      <c r="J20" s="38"/>
      <c r="K20" s="22"/>
      <c r="L20" s="36">
        <v>13</v>
      </c>
      <c r="M20" s="150" t="s">
        <v>74</v>
      </c>
      <c r="N20" s="151"/>
      <c r="O20" s="151"/>
      <c r="P20" s="154"/>
      <c r="Q20" s="37"/>
    </row>
    <row r="21" spans="2:21">
      <c r="B21" s="34">
        <v>14</v>
      </c>
      <c r="C21" s="150" t="s">
        <v>75</v>
      </c>
      <c r="D21" s="151"/>
      <c r="E21" s="151"/>
      <c r="F21" s="151"/>
      <c r="G21" s="151"/>
      <c r="H21" s="151"/>
      <c r="I21" s="154"/>
      <c r="J21" s="38"/>
      <c r="K21" s="22"/>
      <c r="L21" s="36">
        <v>14</v>
      </c>
      <c r="M21" s="150" t="s">
        <v>76</v>
      </c>
      <c r="N21" s="151"/>
      <c r="O21" s="151"/>
      <c r="P21" s="154"/>
      <c r="Q21" s="37"/>
    </row>
    <row r="22" spans="2:21">
      <c r="B22" s="34">
        <v>15</v>
      </c>
      <c r="C22" s="150" t="s">
        <v>77</v>
      </c>
      <c r="D22" s="151"/>
      <c r="E22" s="151"/>
      <c r="F22" s="151"/>
      <c r="G22" s="151"/>
      <c r="H22" s="151"/>
      <c r="I22" s="154"/>
      <c r="J22" s="38"/>
      <c r="K22" s="22"/>
      <c r="L22" s="36">
        <v>15</v>
      </c>
      <c r="M22" s="150" t="s">
        <v>78</v>
      </c>
      <c r="N22" s="151"/>
      <c r="O22" s="151"/>
      <c r="P22" s="154"/>
      <c r="Q22" s="37"/>
    </row>
    <row r="23" spans="2:21">
      <c r="B23" s="34">
        <v>16</v>
      </c>
      <c r="C23" s="150" t="s">
        <v>79</v>
      </c>
      <c r="D23" s="151"/>
      <c r="E23" s="151"/>
      <c r="F23" s="151"/>
      <c r="G23" s="151"/>
      <c r="H23" s="151"/>
      <c r="I23" s="154"/>
      <c r="J23" s="38"/>
      <c r="K23" s="22"/>
      <c r="L23" s="36">
        <v>16</v>
      </c>
      <c r="M23" s="150" t="s">
        <v>80</v>
      </c>
      <c r="N23" s="151"/>
      <c r="O23" s="151"/>
      <c r="P23" s="154"/>
      <c r="Q23" s="37"/>
    </row>
    <row r="24" spans="2:21">
      <c r="B24" s="34">
        <v>17</v>
      </c>
      <c r="C24" s="150" t="s">
        <v>81</v>
      </c>
      <c r="D24" s="151"/>
      <c r="E24" s="151"/>
      <c r="F24" s="151"/>
      <c r="G24" s="151"/>
      <c r="H24" s="151"/>
      <c r="I24" s="154"/>
      <c r="J24" s="38"/>
      <c r="K24" s="22"/>
      <c r="L24" s="36">
        <v>17</v>
      </c>
      <c r="M24" s="150" t="s">
        <v>82</v>
      </c>
      <c r="N24" s="151"/>
      <c r="O24" s="151"/>
      <c r="P24" s="154"/>
      <c r="Q24" s="37"/>
    </row>
    <row r="25" spans="2:21">
      <c r="B25" s="34">
        <v>18</v>
      </c>
      <c r="C25" s="150" t="s">
        <v>83</v>
      </c>
      <c r="D25" s="151"/>
      <c r="E25" s="151"/>
      <c r="F25" s="151"/>
      <c r="G25" s="151"/>
      <c r="H25" s="151"/>
      <c r="I25" s="154"/>
      <c r="J25" s="38"/>
      <c r="K25" s="22"/>
      <c r="L25" s="36">
        <v>18</v>
      </c>
      <c r="M25" s="150" t="s">
        <v>84</v>
      </c>
      <c r="N25" s="151"/>
      <c r="O25" s="151"/>
      <c r="P25" s="154"/>
      <c r="Q25" s="37"/>
    </row>
    <row r="26" spans="2:21">
      <c r="B26" s="169"/>
      <c r="C26" s="170"/>
      <c r="D26" s="170"/>
      <c r="E26" s="170"/>
      <c r="F26" s="170"/>
      <c r="G26" s="170"/>
      <c r="H26" s="170"/>
      <c r="I26" s="170"/>
      <c r="J26" s="171"/>
      <c r="K26" s="22"/>
      <c r="L26" s="36">
        <v>19</v>
      </c>
      <c r="M26" s="150" t="s">
        <v>85</v>
      </c>
      <c r="N26" s="151"/>
      <c r="O26" s="151"/>
      <c r="P26" s="154"/>
      <c r="Q26" s="37"/>
    </row>
    <row r="27" spans="2:21">
      <c r="B27" s="172" t="s">
        <v>86</v>
      </c>
      <c r="C27" s="167"/>
      <c r="D27" s="167"/>
      <c r="E27" s="167"/>
      <c r="F27" s="168"/>
      <c r="G27" s="40" t="s">
        <v>87</v>
      </c>
      <c r="H27" s="40" t="s">
        <v>88</v>
      </c>
      <c r="I27" s="40" t="s">
        <v>89</v>
      </c>
      <c r="J27" s="41" t="s">
        <v>90</v>
      </c>
      <c r="K27" s="22"/>
      <c r="L27" s="36">
        <v>20</v>
      </c>
      <c r="M27" s="150" t="s">
        <v>91</v>
      </c>
      <c r="N27" s="151"/>
      <c r="O27" s="151"/>
      <c r="P27" s="154"/>
      <c r="Q27" s="37"/>
    </row>
    <row r="28" spans="2:21">
      <c r="B28" s="34">
        <v>1</v>
      </c>
      <c r="C28" s="150" t="s">
        <v>92</v>
      </c>
      <c r="D28" s="151"/>
      <c r="E28" s="151"/>
      <c r="F28" s="154"/>
      <c r="G28" s="42"/>
      <c r="H28" s="43"/>
      <c r="I28" s="43"/>
      <c r="J28" s="38"/>
      <c r="K28" s="22"/>
      <c r="L28" s="166" t="s">
        <v>93</v>
      </c>
      <c r="M28" s="167"/>
      <c r="N28" s="167"/>
      <c r="O28" s="168"/>
      <c r="P28" s="40" t="s">
        <v>94</v>
      </c>
      <c r="Q28" s="44" t="s">
        <v>95</v>
      </c>
    </row>
    <row r="29" spans="2:21">
      <c r="B29" s="34">
        <v>2</v>
      </c>
      <c r="C29" s="150" t="s">
        <v>96</v>
      </c>
      <c r="D29" s="151"/>
      <c r="E29" s="151"/>
      <c r="F29" s="154"/>
      <c r="G29" s="43"/>
      <c r="H29" s="43"/>
      <c r="I29" s="43"/>
      <c r="J29" s="38"/>
      <c r="K29" s="22"/>
      <c r="L29" s="36">
        <v>21</v>
      </c>
      <c r="M29" s="150" t="s">
        <v>97</v>
      </c>
      <c r="N29" s="151"/>
      <c r="O29" s="154"/>
      <c r="P29" s="43"/>
      <c r="Q29" s="37"/>
    </row>
    <row r="30" spans="2:21">
      <c r="B30" s="34">
        <v>3</v>
      </c>
      <c r="C30" s="150" t="s">
        <v>98</v>
      </c>
      <c r="D30" s="151"/>
      <c r="E30" s="151"/>
      <c r="F30" s="154"/>
      <c r="G30" s="43"/>
      <c r="H30" s="43"/>
      <c r="I30" s="43"/>
      <c r="J30" s="38"/>
      <c r="K30" s="22"/>
      <c r="L30" s="36">
        <v>22</v>
      </c>
      <c r="M30" s="150" t="s">
        <v>99</v>
      </c>
      <c r="N30" s="151"/>
      <c r="O30" s="154"/>
      <c r="P30" s="43"/>
      <c r="Q30" s="37"/>
    </row>
    <row r="31" spans="2:21">
      <c r="B31" s="34">
        <v>4</v>
      </c>
      <c r="C31" s="150" t="s">
        <v>100</v>
      </c>
      <c r="D31" s="151"/>
      <c r="E31" s="151"/>
      <c r="F31" s="154"/>
      <c r="G31" s="43"/>
      <c r="H31" s="43"/>
      <c r="I31" s="43"/>
      <c r="J31" s="38"/>
      <c r="K31" s="22"/>
      <c r="L31" s="36">
        <v>23</v>
      </c>
      <c r="M31" s="150" t="s">
        <v>101</v>
      </c>
      <c r="N31" s="151"/>
      <c r="O31" s="154"/>
      <c r="P31" s="43"/>
      <c r="Q31" s="37"/>
    </row>
    <row r="32" spans="2:21">
      <c r="B32" s="34">
        <v>5</v>
      </c>
      <c r="C32" s="150" t="s">
        <v>102</v>
      </c>
      <c r="D32" s="151"/>
      <c r="E32" s="151"/>
      <c r="F32" s="154"/>
      <c r="G32" s="43"/>
      <c r="H32" s="43"/>
      <c r="I32" s="43"/>
      <c r="J32" s="38"/>
      <c r="K32" s="22"/>
      <c r="L32" s="36">
        <v>24</v>
      </c>
      <c r="M32" s="150" t="s">
        <v>103</v>
      </c>
      <c r="N32" s="151"/>
      <c r="O32" s="154"/>
      <c r="P32" s="43"/>
      <c r="Q32" s="37"/>
    </row>
    <row r="33" spans="2:17">
      <c r="B33" s="34">
        <v>6</v>
      </c>
      <c r="C33" s="150" t="s">
        <v>104</v>
      </c>
      <c r="D33" s="151"/>
      <c r="E33" s="151"/>
      <c r="F33" s="154"/>
      <c r="G33" s="43"/>
      <c r="H33" s="43"/>
      <c r="I33" s="43"/>
      <c r="J33" s="38"/>
      <c r="K33" s="22"/>
      <c r="L33" s="36">
        <v>25</v>
      </c>
      <c r="M33" s="150" t="s">
        <v>105</v>
      </c>
      <c r="N33" s="151"/>
      <c r="O33" s="154"/>
      <c r="P33" s="43"/>
      <c r="Q33" s="37"/>
    </row>
    <row r="34" spans="2:17">
      <c r="B34" s="173"/>
      <c r="C34" s="151"/>
      <c r="D34" s="151"/>
      <c r="E34" s="151"/>
      <c r="F34" s="151"/>
      <c r="G34" s="151"/>
      <c r="H34" s="151"/>
      <c r="I34" s="151"/>
      <c r="J34" s="154"/>
      <c r="K34" s="22"/>
      <c r="L34" s="36">
        <v>26</v>
      </c>
      <c r="M34" s="150" t="s">
        <v>106</v>
      </c>
      <c r="N34" s="151"/>
      <c r="O34" s="154"/>
      <c r="P34" s="43"/>
      <c r="Q34" s="37"/>
    </row>
    <row r="35" spans="2:17">
      <c r="B35" s="172" t="s">
        <v>107</v>
      </c>
      <c r="C35" s="167"/>
      <c r="D35" s="167"/>
      <c r="E35" s="167"/>
      <c r="F35" s="167"/>
      <c r="G35" s="167"/>
      <c r="H35" s="168"/>
      <c r="I35" s="45" t="s">
        <v>108</v>
      </c>
      <c r="J35" s="46" t="s">
        <v>109</v>
      </c>
      <c r="K35" s="22"/>
      <c r="L35" s="174"/>
      <c r="M35" s="170"/>
      <c r="N35" s="170"/>
      <c r="O35" s="171"/>
      <c r="P35" s="166" t="s">
        <v>36</v>
      </c>
      <c r="Q35" s="175"/>
    </row>
    <row r="36" spans="2:17">
      <c r="B36" s="34">
        <v>1</v>
      </c>
      <c r="C36" s="176" t="s">
        <v>110</v>
      </c>
      <c r="D36" s="177"/>
      <c r="E36" s="178"/>
      <c r="F36" s="150" t="s">
        <v>111</v>
      </c>
      <c r="G36" s="151"/>
      <c r="H36" s="154"/>
      <c r="I36" s="43"/>
      <c r="J36" s="38"/>
      <c r="K36" s="22"/>
      <c r="L36" s="36">
        <v>27</v>
      </c>
      <c r="M36" s="185" t="s">
        <v>112</v>
      </c>
      <c r="N36" s="150" t="s">
        <v>113</v>
      </c>
      <c r="O36" s="154"/>
      <c r="P36" s="188"/>
      <c r="Q36" s="189"/>
    </row>
    <row r="37" spans="2:17">
      <c r="B37" s="34">
        <v>2</v>
      </c>
      <c r="C37" s="179"/>
      <c r="D37" s="180"/>
      <c r="E37" s="181"/>
      <c r="F37" s="150" t="s">
        <v>114</v>
      </c>
      <c r="G37" s="151"/>
      <c r="H37" s="154"/>
      <c r="I37" s="43"/>
      <c r="J37" s="38"/>
      <c r="K37" s="22"/>
      <c r="L37" s="36">
        <v>28</v>
      </c>
      <c r="M37" s="186"/>
      <c r="N37" s="150" t="s">
        <v>115</v>
      </c>
      <c r="O37" s="154"/>
      <c r="P37" s="188"/>
      <c r="Q37" s="189"/>
    </row>
    <row r="38" spans="2:17">
      <c r="B38" s="34">
        <v>3</v>
      </c>
      <c r="C38" s="182"/>
      <c r="D38" s="183"/>
      <c r="E38" s="184"/>
      <c r="F38" s="150" t="s">
        <v>116</v>
      </c>
      <c r="G38" s="151"/>
      <c r="H38" s="154"/>
      <c r="I38" s="43"/>
      <c r="J38" s="38"/>
      <c r="K38" s="22"/>
      <c r="L38" s="36">
        <v>29</v>
      </c>
      <c r="M38" s="186"/>
      <c r="N38" s="150" t="s">
        <v>117</v>
      </c>
      <c r="O38" s="154"/>
      <c r="P38" s="188"/>
      <c r="Q38" s="189"/>
    </row>
    <row r="39" spans="2:17">
      <c r="B39" s="34">
        <v>4</v>
      </c>
      <c r="C39" s="129"/>
      <c r="D39" s="40" t="s">
        <v>39</v>
      </c>
      <c r="E39" s="130" t="s">
        <v>118</v>
      </c>
      <c r="F39" s="150"/>
      <c r="G39" s="151"/>
      <c r="H39" s="154"/>
      <c r="I39" s="43"/>
      <c r="J39" s="38"/>
      <c r="K39" s="22"/>
      <c r="L39" s="36">
        <v>30</v>
      </c>
      <c r="M39" s="187"/>
      <c r="N39" s="150" t="s">
        <v>119</v>
      </c>
      <c r="O39" s="154"/>
      <c r="P39" s="188"/>
      <c r="Q39" s="189"/>
    </row>
    <row r="40" spans="2:17">
      <c r="B40" s="34">
        <v>5</v>
      </c>
      <c r="C40" s="128" t="s">
        <v>120</v>
      </c>
      <c r="D40" s="47"/>
      <c r="E40" s="48"/>
      <c r="F40" s="150" t="s">
        <v>121</v>
      </c>
      <c r="G40" s="151"/>
      <c r="H40" s="154"/>
      <c r="I40" s="43"/>
      <c r="J40" s="38"/>
      <c r="K40" s="22"/>
      <c r="L40" s="174"/>
      <c r="M40" s="170"/>
      <c r="N40" s="170"/>
      <c r="O40" s="170"/>
      <c r="P40" s="170"/>
      <c r="Q40" s="190"/>
    </row>
    <row r="41" spans="2:17">
      <c r="B41" s="34">
        <v>6</v>
      </c>
      <c r="C41" s="128" t="s">
        <v>122</v>
      </c>
      <c r="D41" s="47"/>
      <c r="E41" s="48"/>
      <c r="F41" s="150" t="s">
        <v>123</v>
      </c>
      <c r="G41" s="151"/>
      <c r="H41" s="154"/>
      <c r="I41" s="43"/>
      <c r="J41" s="38"/>
      <c r="K41" s="22"/>
      <c r="L41" s="166" t="s">
        <v>124</v>
      </c>
      <c r="M41" s="167"/>
      <c r="N41" s="167"/>
      <c r="O41" s="168"/>
      <c r="P41" s="166" t="s">
        <v>36</v>
      </c>
      <c r="Q41" s="175"/>
    </row>
    <row r="42" spans="2:17">
      <c r="B42" s="34">
        <v>7</v>
      </c>
      <c r="C42" s="128" t="s">
        <v>125</v>
      </c>
      <c r="D42" s="43"/>
      <c r="E42" s="43"/>
      <c r="F42" s="150" t="s">
        <v>126</v>
      </c>
      <c r="G42" s="151"/>
      <c r="H42" s="154"/>
      <c r="I42" s="43"/>
      <c r="J42" s="38"/>
      <c r="K42" s="22"/>
      <c r="L42" s="36">
        <v>1</v>
      </c>
      <c r="M42" s="150" t="s">
        <v>127</v>
      </c>
      <c r="N42" s="151"/>
      <c r="O42" s="154"/>
      <c r="P42" s="188"/>
      <c r="Q42" s="189"/>
    </row>
    <row r="43" spans="2:17">
      <c r="B43" s="34">
        <v>8</v>
      </c>
      <c r="C43" s="128" t="s">
        <v>128</v>
      </c>
      <c r="D43" s="43"/>
      <c r="E43" s="43"/>
      <c r="F43" s="150" t="s">
        <v>129</v>
      </c>
      <c r="G43" s="151"/>
      <c r="H43" s="154"/>
      <c r="I43" s="43"/>
      <c r="J43" s="38"/>
      <c r="K43" s="22"/>
      <c r="L43" s="36">
        <v>2</v>
      </c>
      <c r="M43" s="150" t="s">
        <v>130</v>
      </c>
      <c r="N43" s="151"/>
      <c r="O43" s="154"/>
      <c r="P43" s="188"/>
      <c r="Q43" s="189"/>
    </row>
    <row r="44" spans="2:17">
      <c r="B44" s="34">
        <v>9</v>
      </c>
      <c r="C44" s="144" t="s">
        <v>131</v>
      </c>
      <c r="D44" s="145"/>
      <c r="E44" s="146"/>
      <c r="F44" s="150" t="s">
        <v>132</v>
      </c>
      <c r="G44" s="151"/>
      <c r="H44" s="154"/>
      <c r="I44" s="43"/>
      <c r="J44" s="49"/>
      <c r="K44" s="22"/>
      <c r="L44" s="174"/>
      <c r="M44" s="170"/>
      <c r="N44" s="170"/>
      <c r="O44" s="170"/>
      <c r="P44" s="170"/>
      <c r="Q44" s="190"/>
    </row>
    <row r="45" spans="2:17">
      <c r="B45" s="34">
        <v>10</v>
      </c>
      <c r="C45" s="147"/>
      <c r="D45" s="148"/>
      <c r="E45" s="149"/>
      <c r="F45" s="150" t="s">
        <v>133</v>
      </c>
      <c r="G45" s="151"/>
      <c r="H45" s="154"/>
      <c r="I45" s="43"/>
      <c r="J45" s="49"/>
      <c r="K45" s="22"/>
      <c r="L45" s="166" t="s">
        <v>134</v>
      </c>
      <c r="M45" s="167"/>
      <c r="N45" s="167"/>
      <c r="O45" s="167"/>
      <c r="P45" s="167"/>
      <c r="Q45" s="175"/>
    </row>
    <row r="46" spans="2:17">
      <c r="B46" s="34">
        <v>11</v>
      </c>
      <c r="C46" s="150" t="s">
        <v>135</v>
      </c>
      <c r="D46" s="151"/>
      <c r="E46" s="151"/>
      <c r="F46" s="151"/>
      <c r="G46" s="151"/>
      <c r="H46" s="154"/>
      <c r="I46" s="43"/>
      <c r="J46" s="38"/>
      <c r="K46" s="22"/>
      <c r="L46" s="166" t="s">
        <v>136</v>
      </c>
      <c r="M46" s="167"/>
      <c r="N46" s="168"/>
      <c r="O46" s="40" t="s">
        <v>137</v>
      </c>
      <c r="P46" s="40" t="s">
        <v>138</v>
      </c>
      <c r="Q46" s="44" t="s">
        <v>34</v>
      </c>
    </row>
    <row r="47" spans="2:17">
      <c r="B47" s="34">
        <v>12</v>
      </c>
      <c r="C47" s="194" t="s">
        <v>139</v>
      </c>
      <c r="D47" s="195"/>
      <c r="E47" s="195"/>
      <c r="F47" s="195"/>
      <c r="G47" s="195"/>
      <c r="H47" s="196"/>
      <c r="I47" s="50">
        <f>SUM(I36:I46,D42:D43)</f>
        <v>0</v>
      </c>
      <c r="J47" s="51">
        <f>SUM(J36:J43,J46,E42:E43)</f>
        <v>0</v>
      </c>
      <c r="K47" s="22"/>
      <c r="L47" s="36">
        <v>1</v>
      </c>
      <c r="M47" s="191" t="s">
        <v>140</v>
      </c>
      <c r="N47" s="36" t="s">
        <v>141</v>
      </c>
      <c r="O47" s="43"/>
      <c r="P47" s="43"/>
      <c r="Q47" s="52" t="str">
        <f>IF(ISBLANK(O47),"",SUM(O47:P47))</f>
        <v/>
      </c>
    </row>
    <row r="48" spans="2:17">
      <c r="B48" s="34">
        <v>13</v>
      </c>
      <c r="C48" s="150" t="s">
        <v>142</v>
      </c>
      <c r="D48" s="151"/>
      <c r="E48" s="151"/>
      <c r="F48" s="151"/>
      <c r="G48" s="151"/>
      <c r="H48" s="154"/>
      <c r="I48" s="43"/>
      <c r="J48" s="38"/>
      <c r="K48" s="22"/>
      <c r="L48" s="36">
        <v>2</v>
      </c>
      <c r="M48" s="192"/>
      <c r="N48" s="36" t="s">
        <v>143</v>
      </c>
      <c r="O48" s="43"/>
      <c r="P48" s="43"/>
      <c r="Q48" s="52" t="str">
        <f t="shared" ref="Q48:Q68" si="1">IF(ISBLANK(O48),"",SUM(O48:P48))</f>
        <v/>
      </c>
    </row>
    <row r="49" spans="2:17">
      <c r="B49" s="34">
        <v>14</v>
      </c>
      <c r="C49" s="150" t="s">
        <v>144</v>
      </c>
      <c r="D49" s="151"/>
      <c r="E49" s="151"/>
      <c r="F49" s="151"/>
      <c r="G49" s="151"/>
      <c r="H49" s="154"/>
      <c r="I49" s="43"/>
      <c r="J49" s="38"/>
      <c r="K49" s="22"/>
      <c r="L49" s="36">
        <v>3</v>
      </c>
      <c r="M49" s="192"/>
      <c r="N49" s="36" t="s">
        <v>145</v>
      </c>
      <c r="O49" s="43"/>
      <c r="P49" s="43"/>
      <c r="Q49" s="52" t="str">
        <f t="shared" si="1"/>
        <v/>
      </c>
    </row>
    <row r="50" spans="2:17">
      <c r="B50" s="34">
        <v>15</v>
      </c>
      <c r="C50" s="150" t="s">
        <v>146</v>
      </c>
      <c r="D50" s="151"/>
      <c r="E50" s="151"/>
      <c r="F50" s="151"/>
      <c r="G50" s="151"/>
      <c r="H50" s="154"/>
      <c r="I50" s="43"/>
      <c r="J50" s="38"/>
      <c r="K50" s="22"/>
      <c r="L50" s="36">
        <v>4</v>
      </c>
      <c r="M50" s="192"/>
      <c r="N50" s="36" t="s">
        <v>147</v>
      </c>
      <c r="O50" s="43"/>
      <c r="P50" s="43"/>
      <c r="Q50" s="52" t="str">
        <f t="shared" si="1"/>
        <v/>
      </c>
    </row>
    <row r="51" spans="2:17">
      <c r="B51" s="34">
        <v>16</v>
      </c>
      <c r="C51" s="197" t="s">
        <v>148</v>
      </c>
      <c r="D51" s="198"/>
      <c r="E51" s="198"/>
      <c r="F51" s="199"/>
      <c r="G51" s="203" t="s">
        <v>122</v>
      </c>
      <c r="H51" s="204"/>
      <c r="I51" s="43"/>
      <c r="J51" s="49"/>
      <c r="K51" s="22"/>
      <c r="L51" s="36">
        <v>5</v>
      </c>
      <c r="M51" s="192"/>
      <c r="N51" s="36" t="s">
        <v>149</v>
      </c>
      <c r="O51" s="43"/>
      <c r="P51" s="43"/>
      <c r="Q51" s="52" t="str">
        <f t="shared" si="1"/>
        <v/>
      </c>
    </row>
    <row r="52" spans="2:17">
      <c r="B52" s="34">
        <v>17</v>
      </c>
      <c r="C52" s="200"/>
      <c r="D52" s="201"/>
      <c r="E52" s="201"/>
      <c r="F52" s="202"/>
      <c r="G52" s="203" t="s">
        <v>125</v>
      </c>
      <c r="H52" s="204"/>
      <c r="I52" s="43"/>
      <c r="J52" s="49"/>
      <c r="K52" s="22"/>
      <c r="L52" s="36">
        <v>6</v>
      </c>
      <c r="M52" s="193"/>
      <c r="N52" s="53" t="s">
        <v>150</v>
      </c>
      <c r="O52" s="50" t="str">
        <f>IF(ISBLANK(O47),"",SUM(O47:O51))</f>
        <v/>
      </c>
      <c r="P52" s="50" t="str">
        <f>IF(ISBLANK(P47),"",SUM(P47:P51))</f>
        <v/>
      </c>
      <c r="Q52" s="52">
        <f t="shared" si="1"/>
        <v>0</v>
      </c>
    </row>
    <row r="53" spans="2:17">
      <c r="B53" s="169"/>
      <c r="C53" s="170"/>
      <c r="D53" s="170"/>
      <c r="E53" s="170"/>
      <c r="F53" s="170"/>
      <c r="G53" s="170"/>
      <c r="H53" s="170"/>
      <c r="I53" s="170"/>
      <c r="J53" s="171"/>
      <c r="K53" s="22"/>
      <c r="L53" s="36">
        <v>7</v>
      </c>
      <c r="M53" s="191" t="s">
        <v>151</v>
      </c>
      <c r="N53" s="36" t="s">
        <v>141</v>
      </c>
      <c r="O53" s="43"/>
      <c r="P53" s="43"/>
      <c r="Q53" s="52" t="str">
        <f t="shared" si="1"/>
        <v/>
      </c>
    </row>
    <row r="54" spans="2:17">
      <c r="B54" s="172" t="s">
        <v>152</v>
      </c>
      <c r="C54" s="167"/>
      <c r="D54" s="167"/>
      <c r="E54" s="167"/>
      <c r="F54" s="167"/>
      <c r="G54" s="168"/>
      <c r="H54" s="45" t="s">
        <v>153</v>
      </c>
      <c r="I54" s="45" t="s">
        <v>154</v>
      </c>
      <c r="J54" s="46" t="s">
        <v>155</v>
      </c>
      <c r="K54" s="22"/>
      <c r="L54" s="36">
        <v>8</v>
      </c>
      <c r="M54" s="192"/>
      <c r="N54" s="36" t="s">
        <v>143</v>
      </c>
      <c r="O54" s="43"/>
      <c r="P54" s="43"/>
      <c r="Q54" s="52" t="str">
        <f t="shared" si="1"/>
        <v/>
      </c>
    </row>
    <row r="55" spans="2:17">
      <c r="B55" s="34">
        <v>1</v>
      </c>
      <c r="C55" s="150" t="s">
        <v>156</v>
      </c>
      <c r="D55" s="151"/>
      <c r="E55" s="151"/>
      <c r="F55" s="151"/>
      <c r="G55" s="154"/>
      <c r="H55" s="43"/>
      <c r="I55" s="43"/>
      <c r="J55" s="38"/>
      <c r="K55" s="22"/>
      <c r="L55" s="36">
        <v>9</v>
      </c>
      <c r="M55" s="192"/>
      <c r="N55" s="36" t="s">
        <v>145</v>
      </c>
      <c r="O55" s="43"/>
      <c r="P55" s="43"/>
      <c r="Q55" s="52" t="str">
        <f t="shared" si="1"/>
        <v/>
      </c>
    </row>
    <row r="56" spans="2:17">
      <c r="B56" s="34">
        <v>2</v>
      </c>
      <c r="C56" s="150" t="s">
        <v>157</v>
      </c>
      <c r="D56" s="151"/>
      <c r="E56" s="151"/>
      <c r="F56" s="151"/>
      <c r="G56" s="154"/>
      <c r="H56" s="54"/>
      <c r="I56" s="43"/>
      <c r="J56" s="38"/>
      <c r="K56" s="22"/>
      <c r="L56" s="36">
        <v>10</v>
      </c>
      <c r="M56" s="192"/>
      <c r="N56" s="36" t="s">
        <v>147</v>
      </c>
      <c r="O56" s="43"/>
      <c r="P56" s="43"/>
      <c r="Q56" s="52" t="str">
        <f t="shared" si="1"/>
        <v/>
      </c>
    </row>
    <row r="57" spans="2:17">
      <c r="B57" s="34">
        <v>3</v>
      </c>
      <c r="C57" s="150" t="s">
        <v>158</v>
      </c>
      <c r="D57" s="151"/>
      <c r="E57" s="151"/>
      <c r="F57" s="151"/>
      <c r="G57" s="154"/>
      <c r="H57" s="43"/>
      <c r="I57" s="43"/>
      <c r="J57" s="38"/>
      <c r="K57" s="22"/>
      <c r="L57" s="36">
        <v>11</v>
      </c>
      <c r="M57" s="192"/>
      <c r="N57" s="36" t="s">
        <v>149</v>
      </c>
      <c r="O57" s="43"/>
      <c r="P57" s="43"/>
      <c r="Q57" s="52" t="str">
        <f t="shared" si="1"/>
        <v/>
      </c>
    </row>
    <row r="58" spans="2:17">
      <c r="B58" s="34">
        <v>4</v>
      </c>
      <c r="C58" s="150" t="s">
        <v>159</v>
      </c>
      <c r="D58" s="151"/>
      <c r="E58" s="151"/>
      <c r="F58" s="151"/>
      <c r="G58" s="154"/>
      <c r="H58" s="43"/>
      <c r="I58" s="43"/>
      <c r="J58" s="38"/>
      <c r="K58" s="22"/>
      <c r="L58" s="36">
        <v>12</v>
      </c>
      <c r="M58" s="193"/>
      <c r="N58" s="53" t="s">
        <v>150</v>
      </c>
      <c r="O58" s="50" t="str">
        <f>IF(ISBLANK(O53),"",SUM(O53:O57))</f>
        <v/>
      </c>
      <c r="P58" s="50" t="str">
        <f>IF(ISBLANK(P53),"",SUM(P53:P57))</f>
        <v/>
      </c>
      <c r="Q58" s="52">
        <f t="shared" si="1"/>
        <v>0</v>
      </c>
    </row>
    <row r="59" spans="2:17">
      <c r="B59" s="34">
        <v>5</v>
      </c>
      <c r="C59" s="150" t="s">
        <v>160</v>
      </c>
      <c r="D59" s="151"/>
      <c r="E59" s="151"/>
      <c r="F59" s="151"/>
      <c r="G59" s="154"/>
      <c r="H59" s="43"/>
      <c r="I59" s="43"/>
      <c r="J59" s="38"/>
      <c r="K59" s="22"/>
      <c r="L59" s="36">
        <v>13</v>
      </c>
      <c r="M59" s="191" t="s">
        <v>161</v>
      </c>
      <c r="N59" s="36" t="s">
        <v>141</v>
      </c>
      <c r="O59" s="43"/>
      <c r="P59" s="43"/>
      <c r="Q59" s="52" t="str">
        <f t="shared" si="1"/>
        <v/>
      </c>
    </row>
    <row r="60" spans="2:17">
      <c r="B60" s="34">
        <v>6</v>
      </c>
      <c r="C60" s="150" t="s">
        <v>162</v>
      </c>
      <c r="D60" s="151"/>
      <c r="E60" s="151"/>
      <c r="F60" s="151"/>
      <c r="G60" s="154"/>
      <c r="H60" s="43"/>
      <c r="I60" s="43"/>
      <c r="J60" s="38"/>
      <c r="K60" s="22"/>
      <c r="L60" s="36">
        <v>14</v>
      </c>
      <c r="M60" s="192"/>
      <c r="N60" s="36" t="s">
        <v>143</v>
      </c>
      <c r="O60" s="43"/>
      <c r="P60" s="43"/>
      <c r="Q60" s="52" t="str">
        <f t="shared" si="1"/>
        <v/>
      </c>
    </row>
    <row r="61" spans="2:17">
      <c r="B61" s="34">
        <v>7</v>
      </c>
      <c r="C61" s="150" t="s">
        <v>163</v>
      </c>
      <c r="D61" s="151"/>
      <c r="E61" s="151"/>
      <c r="F61" s="151"/>
      <c r="G61" s="154"/>
      <c r="H61" s="43"/>
      <c r="I61" s="43"/>
      <c r="J61" s="38"/>
      <c r="K61" s="22"/>
      <c r="L61" s="36">
        <v>15</v>
      </c>
      <c r="M61" s="192"/>
      <c r="N61" s="36" t="s">
        <v>145</v>
      </c>
      <c r="O61" s="43"/>
      <c r="P61" s="43"/>
      <c r="Q61" s="52" t="str">
        <f t="shared" si="1"/>
        <v/>
      </c>
    </row>
    <row r="62" spans="2:17">
      <c r="B62" s="34">
        <v>8</v>
      </c>
      <c r="C62" s="150" t="s">
        <v>164</v>
      </c>
      <c r="D62" s="151"/>
      <c r="E62" s="151"/>
      <c r="F62" s="151"/>
      <c r="G62" s="154"/>
      <c r="H62" s="43"/>
      <c r="I62" s="43"/>
      <c r="J62" s="38"/>
      <c r="K62" s="22"/>
      <c r="L62" s="36">
        <v>16</v>
      </c>
      <c r="M62" s="192"/>
      <c r="N62" s="36" t="s">
        <v>147</v>
      </c>
      <c r="O62" s="43"/>
      <c r="P62" s="43"/>
      <c r="Q62" s="52" t="str">
        <f t="shared" si="1"/>
        <v/>
      </c>
    </row>
    <row r="63" spans="2:17">
      <c r="B63" s="34">
        <v>9</v>
      </c>
      <c r="C63" s="150" t="s">
        <v>165</v>
      </c>
      <c r="D63" s="151"/>
      <c r="E63" s="151"/>
      <c r="F63" s="151"/>
      <c r="G63" s="154"/>
      <c r="H63" s="43"/>
      <c r="I63" s="43"/>
      <c r="J63" s="38"/>
      <c r="K63" s="22"/>
      <c r="L63" s="36">
        <v>17</v>
      </c>
      <c r="M63" s="192"/>
      <c r="N63" s="36" t="s">
        <v>149</v>
      </c>
      <c r="O63" s="43"/>
      <c r="P63" s="43"/>
      <c r="Q63" s="52" t="str">
        <f t="shared" si="1"/>
        <v/>
      </c>
    </row>
    <row r="64" spans="2:17">
      <c r="B64" s="34">
        <v>10</v>
      </c>
      <c r="C64" s="150" t="s">
        <v>166</v>
      </c>
      <c r="D64" s="151"/>
      <c r="E64" s="151"/>
      <c r="F64" s="151"/>
      <c r="G64" s="154"/>
      <c r="H64" s="43"/>
      <c r="I64" s="43"/>
      <c r="J64" s="38"/>
      <c r="K64" s="22"/>
      <c r="L64" s="36">
        <v>18</v>
      </c>
      <c r="M64" s="193"/>
      <c r="N64" s="53" t="s">
        <v>150</v>
      </c>
      <c r="O64" s="50" t="str">
        <f>IF(ISBLANK(O59),"",SUM(O59:O63))</f>
        <v/>
      </c>
      <c r="P64" s="50" t="str">
        <f>IF(ISBLANK(P59),"",SUM(P59:P63))</f>
        <v/>
      </c>
      <c r="Q64" s="52">
        <f t="shared" si="1"/>
        <v>0</v>
      </c>
    </row>
    <row r="65" spans="2:17">
      <c r="B65" s="169"/>
      <c r="C65" s="170"/>
      <c r="D65" s="170"/>
      <c r="E65" s="170"/>
      <c r="F65" s="170"/>
      <c r="G65" s="170"/>
      <c r="H65" s="170"/>
      <c r="I65" s="170"/>
      <c r="J65" s="171"/>
      <c r="K65" s="22"/>
      <c r="L65" s="36">
        <v>19</v>
      </c>
      <c r="M65" s="191" t="s">
        <v>167</v>
      </c>
      <c r="N65" s="36" t="s">
        <v>168</v>
      </c>
      <c r="O65" s="43"/>
      <c r="P65" s="43"/>
      <c r="Q65" s="52" t="str">
        <f t="shared" si="1"/>
        <v/>
      </c>
    </row>
    <row r="66" spans="2:17">
      <c r="B66" s="205" t="s">
        <v>169</v>
      </c>
      <c r="C66" s="206"/>
      <c r="D66" s="206"/>
      <c r="E66" s="206"/>
      <c r="F66" s="206"/>
      <c r="G66" s="206"/>
      <c r="H66" s="206"/>
      <c r="I66" s="207"/>
      <c r="J66" s="55" t="s">
        <v>36</v>
      </c>
      <c r="K66" s="22"/>
      <c r="L66" s="36">
        <v>20</v>
      </c>
      <c r="M66" s="192"/>
      <c r="N66" s="36" t="s">
        <v>170</v>
      </c>
      <c r="O66" s="43"/>
      <c r="P66" s="43"/>
      <c r="Q66" s="52" t="str">
        <f t="shared" si="1"/>
        <v/>
      </c>
    </row>
    <row r="67" spans="2:17">
      <c r="B67" s="56">
        <v>1</v>
      </c>
      <c r="C67" s="208" t="s">
        <v>171</v>
      </c>
      <c r="D67" s="209"/>
      <c r="E67" s="209"/>
      <c r="F67" s="209"/>
      <c r="G67" s="209"/>
      <c r="H67" s="209"/>
      <c r="I67" s="210"/>
      <c r="J67" s="57"/>
      <c r="K67" s="22"/>
      <c r="L67" s="36">
        <v>21</v>
      </c>
      <c r="M67" s="192"/>
      <c r="N67" s="36" t="s">
        <v>172</v>
      </c>
      <c r="O67" s="43"/>
      <c r="P67" s="43"/>
      <c r="Q67" s="52" t="str">
        <f t="shared" si="1"/>
        <v/>
      </c>
    </row>
    <row r="68" spans="2:17">
      <c r="B68" s="56">
        <v>2</v>
      </c>
      <c r="C68" s="208" t="s">
        <v>173</v>
      </c>
      <c r="D68" s="209"/>
      <c r="E68" s="209"/>
      <c r="F68" s="209"/>
      <c r="G68" s="209"/>
      <c r="H68" s="209"/>
      <c r="I68" s="210"/>
      <c r="J68" s="57"/>
      <c r="K68" s="22"/>
      <c r="L68" s="36">
        <v>22</v>
      </c>
      <c r="M68" s="193"/>
      <c r="N68" s="53" t="s">
        <v>174</v>
      </c>
      <c r="O68" s="50" t="str">
        <f>IF(ISBLANK(O65),"",SUM(O65:O67))</f>
        <v/>
      </c>
      <c r="P68" s="50" t="str">
        <f>IF(ISBLANK(P65),"",SUM(P65:P67))</f>
        <v/>
      </c>
      <c r="Q68" s="52">
        <f t="shared" si="1"/>
        <v>0</v>
      </c>
    </row>
    <row r="69" spans="2:17">
      <c r="B69" s="56">
        <v>3</v>
      </c>
      <c r="C69" s="208" t="s">
        <v>175</v>
      </c>
      <c r="D69" s="209"/>
      <c r="E69" s="209"/>
      <c r="F69" s="209"/>
      <c r="G69" s="209"/>
      <c r="H69" s="209"/>
      <c r="I69" s="210"/>
      <c r="J69" s="57"/>
      <c r="K69" s="22"/>
      <c r="L69" s="166" t="s">
        <v>176</v>
      </c>
      <c r="M69" s="167"/>
      <c r="N69" s="168"/>
      <c r="O69" s="40" t="s">
        <v>137</v>
      </c>
      <c r="P69" s="40" t="s">
        <v>138</v>
      </c>
      <c r="Q69" s="44" t="s">
        <v>34</v>
      </c>
    </row>
    <row r="70" spans="2:17">
      <c r="B70" s="56">
        <v>4</v>
      </c>
      <c r="C70" s="211" t="s">
        <v>177</v>
      </c>
      <c r="D70" s="212"/>
      <c r="E70" s="212"/>
      <c r="F70" s="213"/>
      <c r="G70" s="208" t="s">
        <v>178</v>
      </c>
      <c r="H70" s="209"/>
      <c r="I70" s="210"/>
      <c r="J70" s="57"/>
      <c r="K70" s="22"/>
      <c r="L70" s="36">
        <v>23</v>
      </c>
      <c r="M70" s="191" t="s">
        <v>140</v>
      </c>
      <c r="N70" s="36" t="s">
        <v>179</v>
      </c>
      <c r="O70" s="43"/>
      <c r="P70" s="43"/>
      <c r="Q70" s="52" t="str">
        <f t="shared" ref="Q70:Q91" si="2">IF(ISBLANK(O70),"",SUM(O70:P70))</f>
        <v/>
      </c>
    </row>
    <row r="71" spans="2:17">
      <c r="B71" s="56">
        <v>5</v>
      </c>
      <c r="C71" s="214"/>
      <c r="D71" s="215"/>
      <c r="E71" s="215"/>
      <c r="F71" s="216"/>
      <c r="G71" s="208" t="s">
        <v>180</v>
      </c>
      <c r="H71" s="209"/>
      <c r="I71" s="210"/>
      <c r="J71" s="57"/>
      <c r="K71" s="22"/>
      <c r="L71" s="36">
        <v>24</v>
      </c>
      <c r="M71" s="192"/>
      <c r="N71" s="36" t="s">
        <v>181</v>
      </c>
      <c r="O71" s="43"/>
      <c r="P71" s="43"/>
      <c r="Q71" s="52" t="str">
        <f t="shared" si="2"/>
        <v/>
      </c>
    </row>
    <row r="72" spans="2:17">
      <c r="B72" s="56">
        <v>6</v>
      </c>
      <c r="C72" s="208" t="s">
        <v>182</v>
      </c>
      <c r="D72" s="209"/>
      <c r="E72" s="209"/>
      <c r="F72" s="210"/>
      <c r="G72" s="208" t="s">
        <v>183</v>
      </c>
      <c r="H72" s="209"/>
      <c r="I72" s="210"/>
      <c r="J72" s="57"/>
      <c r="K72" s="22"/>
      <c r="L72" s="36">
        <v>25</v>
      </c>
      <c r="M72" s="192"/>
      <c r="N72" s="36" t="s">
        <v>184</v>
      </c>
      <c r="O72" s="43"/>
      <c r="P72" s="43"/>
      <c r="Q72" s="52" t="str">
        <f t="shared" si="2"/>
        <v/>
      </c>
    </row>
    <row r="73" spans="2:17">
      <c r="B73" s="56">
        <v>7</v>
      </c>
      <c r="C73" s="211" t="s">
        <v>185</v>
      </c>
      <c r="D73" s="212"/>
      <c r="E73" s="212"/>
      <c r="F73" s="213"/>
      <c r="G73" s="208" t="s">
        <v>186</v>
      </c>
      <c r="H73" s="209"/>
      <c r="I73" s="210"/>
      <c r="J73" s="57"/>
      <c r="K73" s="22"/>
      <c r="L73" s="36">
        <v>26</v>
      </c>
      <c r="M73" s="193"/>
      <c r="N73" s="53" t="s">
        <v>174</v>
      </c>
      <c r="O73" s="50" t="str">
        <f>IF(ISBLANK(O70),"",SUM(O70:O72))</f>
        <v/>
      </c>
      <c r="P73" s="50" t="str">
        <f>IF(ISBLANK(P70),"",SUM(P70:P72))</f>
        <v/>
      </c>
      <c r="Q73" s="52">
        <f t="shared" si="2"/>
        <v>0</v>
      </c>
    </row>
    <row r="74" spans="2:17">
      <c r="B74" s="56">
        <v>8</v>
      </c>
      <c r="C74" s="214"/>
      <c r="D74" s="215"/>
      <c r="E74" s="215"/>
      <c r="F74" s="216"/>
      <c r="G74" s="208" t="s">
        <v>187</v>
      </c>
      <c r="H74" s="209"/>
      <c r="I74" s="210"/>
      <c r="J74" s="57"/>
      <c r="K74" s="22"/>
      <c r="L74" s="36">
        <v>27</v>
      </c>
      <c r="M74" s="191" t="s">
        <v>151</v>
      </c>
      <c r="N74" s="36" t="s">
        <v>179</v>
      </c>
      <c r="O74" s="43"/>
      <c r="P74" s="43"/>
      <c r="Q74" s="52" t="str">
        <f t="shared" si="2"/>
        <v/>
      </c>
    </row>
    <row r="75" spans="2:17">
      <c r="B75" s="56">
        <v>9</v>
      </c>
      <c r="C75" s="211" t="s">
        <v>188</v>
      </c>
      <c r="D75" s="212"/>
      <c r="E75" s="212"/>
      <c r="F75" s="213"/>
      <c r="G75" s="208" t="s">
        <v>186</v>
      </c>
      <c r="H75" s="209"/>
      <c r="I75" s="210"/>
      <c r="J75" s="57"/>
      <c r="K75" s="22"/>
      <c r="L75" s="36">
        <v>28</v>
      </c>
      <c r="M75" s="192"/>
      <c r="N75" s="36" t="s">
        <v>181</v>
      </c>
      <c r="O75" s="43"/>
      <c r="P75" s="43"/>
      <c r="Q75" s="52" t="str">
        <f t="shared" si="2"/>
        <v/>
      </c>
    </row>
    <row r="76" spans="2:17">
      <c r="B76" s="56">
        <v>10</v>
      </c>
      <c r="C76" s="214"/>
      <c r="D76" s="215"/>
      <c r="E76" s="215"/>
      <c r="F76" s="216"/>
      <c r="G76" s="208" t="s">
        <v>187</v>
      </c>
      <c r="H76" s="209"/>
      <c r="I76" s="210"/>
      <c r="J76" s="57"/>
      <c r="K76" s="22"/>
      <c r="L76" s="36">
        <v>29</v>
      </c>
      <c r="M76" s="192"/>
      <c r="N76" s="36" t="s">
        <v>184</v>
      </c>
      <c r="O76" s="43"/>
      <c r="P76" s="43"/>
      <c r="Q76" s="52" t="str">
        <f t="shared" si="2"/>
        <v/>
      </c>
    </row>
    <row r="77" spans="2:17">
      <c r="B77" s="56">
        <v>11</v>
      </c>
      <c r="C77" s="211" t="s">
        <v>189</v>
      </c>
      <c r="D77" s="212"/>
      <c r="E77" s="212"/>
      <c r="F77" s="213"/>
      <c r="G77" s="208" t="s">
        <v>113</v>
      </c>
      <c r="H77" s="209"/>
      <c r="I77" s="210"/>
      <c r="J77" s="57"/>
      <c r="K77" s="22"/>
      <c r="L77" s="36">
        <v>30</v>
      </c>
      <c r="M77" s="193"/>
      <c r="N77" s="53" t="s">
        <v>174</v>
      </c>
      <c r="O77" s="50" t="str">
        <f>IF(ISBLANK(O74),"",SUM(O74:O76))</f>
        <v/>
      </c>
      <c r="P77" s="50" t="str">
        <f>IF(ISBLANK(P74),"",SUM(P74:P76))</f>
        <v/>
      </c>
      <c r="Q77" s="52">
        <f t="shared" si="2"/>
        <v>0</v>
      </c>
    </row>
    <row r="78" spans="2:17">
      <c r="B78" s="56">
        <v>12</v>
      </c>
      <c r="C78" s="217"/>
      <c r="D78" s="218"/>
      <c r="E78" s="218"/>
      <c r="F78" s="219"/>
      <c r="G78" s="208" t="s">
        <v>115</v>
      </c>
      <c r="H78" s="209"/>
      <c r="I78" s="210"/>
      <c r="J78" s="57"/>
      <c r="K78" s="22"/>
      <c r="L78" s="36">
        <v>31</v>
      </c>
      <c r="M78" s="191" t="s">
        <v>161</v>
      </c>
      <c r="N78" s="36" t="s">
        <v>179</v>
      </c>
      <c r="O78" s="43"/>
      <c r="P78" s="43"/>
      <c r="Q78" s="52" t="str">
        <f t="shared" si="2"/>
        <v/>
      </c>
    </row>
    <row r="79" spans="2:17">
      <c r="B79" s="56">
        <v>13</v>
      </c>
      <c r="C79" s="217"/>
      <c r="D79" s="218"/>
      <c r="E79" s="218"/>
      <c r="F79" s="219"/>
      <c r="G79" s="208" t="s">
        <v>117</v>
      </c>
      <c r="H79" s="209"/>
      <c r="I79" s="210"/>
      <c r="J79" s="57"/>
      <c r="K79" s="22"/>
      <c r="L79" s="36">
        <v>32</v>
      </c>
      <c r="M79" s="192"/>
      <c r="N79" s="36" t="s">
        <v>181</v>
      </c>
      <c r="O79" s="43"/>
      <c r="P79" s="43"/>
      <c r="Q79" s="52" t="str">
        <f t="shared" si="2"/>
        <v/>
      </c>
    </row>
    <row r="80" spans="2:17">
      <c r="B80" s="56">
        <v>14</v>
      </c>
      <c r="C80" s="214"/>
      <c r="D80" s="215"/>
      <c r="E80" s="215"/>
      <c r="F80" s="216"/>
      <c r="G80" s="208" t="s">
        <v>119</v>
      </c>
      <c r="H80" s="209"/>
      <c r="I80" s="210"/>
      <c r="J80" s="57"/>
      <c r="K80" s="22"/>
      <c r="L80" s="36">
        <v>33</v>
      </c>
      <c r="M80" s="192"/>
      <c r="N80" s="36" t="s">
        <v>184</v>
      </c>
      <c r="O80" s="43"/>
      <c r="P80" s="43"/>
      <c r="Q80" s="52" t="str">
        <f t="shared" si="2"/>
        <v/>
      </c>
    </row>
    <row r="81" spans="2:17">
      <c r="B81" s="220"/>
      <c r="C81" s="221"/>
      <c r="D81" s="221"/>
      <c r="E81" s="221"/>
      <c r="F81" s="221"/>
      <c r="G81" s="221"/>
      <c r="H81" s="221"/>
      <c r="I81" s="221"/>
      <c r="J81" s="222"/>
      <c r="K81" s="22"/>
      <c r="L81" s="36">
        <v>34</v>
      </c>
      <c r="M81" s="193"/>
      <c r="N81" s="53" t="s">
        <v>174</v>
      </c>
      <c r="O81" s="50" t="str">
        <f>IF(ISBLANK(O78),"",SUM(O78:O80))</f>
        <v/>
      </c>
      <c r="P81" s="50" t="str">
        <f>IF(ISBLANK(P78),"",SUM(P78:P80))</f>
        <v/>
      </c>
      <c r="Q81" s="52">
        <f t="shared" si="2"/>
        <v>0</v>
      </c>
    </row>
    <row r="82" spans="2:17">
      <c r="B82" s="205" t="s">
        <v>190</v>
      </c>
      <c r="C82" s="206"/>
      <c r="D82" s="206"/>
      <c r="E82" s="206"/>
      <c r="F82" s="206"/>
      <c r="G82" s="206"/>
      <c r="H82" s="206"/>
      <c r="I82" s="207"/>
      <c r="J82" s="55" t="s">
        <v>36</v>
      </c>
      <c r="K82" s="22"/>
      <c r="L82" s="166" t="s">
        <v>191</v>
      </c>
      <c r="M82" s="167"/>
      <c r="N82" s="168"/>
      <c r="O82" s="40" t="s">
        <v>137</v>
      </c>
      <c r="P82" s="40" t="s">
        <v>138</v>
      </c>
      <c r="Q82" s="44" t="s">
        <v>34</v>
      </c>
    </row>
    <row r="83" spans="2:17">
      <c r="B83" s="58">
        <v>1</v>
      </c>
      <c r="C83" s="208" t="s">
        <v>192</v>
      </c>
      <c r="D83" s="209"/>
      <c r="E83" s="209"/>
      <c r="F83" s="209"/>
      <c r="G83" s="209"/>
      <c r="H83" s="209"/>
      <c r="I83" s="210"/>
      <c r="J83" s="57"/>
      <c r="K83" s="22"/>
      <c r="L83" s="36">
        <v>35</v>
      </c>
      <c r="M83" s="191" t="s">
        <v>193</v>
      </c>
      <c r="N83" s="36" t="s">
        <v>194</v>
      </c>
      <c r="O83" s="43"/>
      <c r="P83" s="43"/>
      <c r="Q83" s="52" t="str">
        <f t="shared" si="2"/>
        <v/>
      </c>
    </row>
    <row r="84" spans="2:17">
      <c r="B84" s="58">
        <v>2</v>
      </c>
      <c r="C84" s="208" t="s">
        <v>195</v>
      </c>
      <c r="D84" s="209"/>
      <c r="E84" s="209"/>
      <c r="F84" s="209"/>
      <c r="G84" s="209"/>
      <c r="H84" s="209"/>
      <c r="I84" s="210"/>
      <c r="J84" s="57"/>
      <c r="K84" s="22"/>
      <c r="L84" s="36">
        <v>36</v>
      </c>
      <c r="M84" s="192"/>
      <c r="N84" s="36" t="s">
        <v>196</v>
      </c>
      <c r="O84" s="43"/>
      <c r="P84" s="43"/>
      <c r="Q84" s="52" t="str">
        <f t="shared" si="2"/>
        <v/>
      </c>
    </row>
    <row r="85" spans="2:17">
      <c r="B85" s="58">
        <v>3</v>
      </c>
      <c r="C85" s="208" t="s">
        <v>197</v>
      </c>
      <c r="D85" s="209"/>
      <c r="E85" s="209"/>
      <c r="F85" s="209"/>
      <c r="G85" s="209"/>
      <c r="H85" s="209"/>
      <c r="I85" s="210"/>
      <c r="J85" s="57"/>
      <c r="K85" s="22"/>
      <c r="L85" s="36">
        <v>37</v>
      </c>
      <c r="M85" s="192"/>
      <c r="N85" s="36" t="s">
        <v>198</v>
      </c>
      <c r="O85" s="43"/>
      <c r="P85" s="43"/>
      <c r="Q85" s="52" t="str">
        <f t="shared" si="2"/>
        <v/>
      </c>
    </row>
    <row r="86" spans="2:17">
      <c r="B86" s="58">
        <v>4</v>
      </c>
      <c r="C86" s="208" t="s">
        <v>199</v>
      </c>
      <c r="D86" s="209"/>
      <c r="E86" s="209"/>
      <c r="F86" s="209"/>
      <c r="G86" s="209"/>
      <c r="H86" s="209"/>
      <c r="I86" s="210"/>
      <c r="J86" s="57"/>
      <c r="K86" s="22"/>
      <c r="L86" s="36">
        <v>38</v>
      </c>
      <c r="M86" s="192"/>
      <c r="N86" s="36" t="s">
        <v>200</v>
      </c>
      <c r="O86" s="43"/>
      <c r="P86" s="43"/>
      <c r="Q86" s="52" t="str">
        <f t="shared" si="2"/>
        <v/>
      </c>
    </row>
    <row r="87" spans="2:17">
      <c r="B87" s="58">
        <v>5</v>
      </c>
      <c r="C87" s="208" t="s">
        <v>201</v>
      </c>
      <c r="D87" s="209"/>
      <c r="E87" s="209"/>
      <c r="F87" s="209"/>
      <c r="G87" s="209"/>
      <c r="H87" s="209"/>
      <c r="I87" s="210"/>
      <c r="J87" s="57"/>
      <c r="K87" s="22"/>
      <c r="L87" s="36">
        <v>39</v>
      </c>
      <c r="M87" s="193"/>
      <c r="N87" s="53" t="s">
        <v>36</v>
      </c>
      <c r="O87" s="50" t="str">
        <f>IF(ISBLANK(O83),"",SUM(O83:O86))</f>
        <v/>
      </c>
      <c r="P87" s="50" t="str">
        <f>IF(ISBLANK(P83),"",SUM(P83:P86))</f>
        <v/>
      </c>
      <c r="Q87" s="52">
        <f t="shared" si="2"/>
        <v>0</v>
      </c>
    </row>
    <row r="88" spans="2:17">
      <c r="B88" s="220"/>
      <c r="C88" s="221"/>
      <c r="D88" s="221"/>
      <c r="E88" s="221"/>
      <c r="F88" s="221"/>
      <c r="G88" s="221"/>
      <c r="H88" s="221"/>
      <c r="I88" s="221"/>
      <c r="J88" s="222"/>
      <c r="K88" s="22"/>
      <c r="L88" s="36">
        <v>40</v>
      </c>
      <c r="M88" s="36" t="s">
        <v>140</v>
      </c>
      <c r="N88" s="36" t="s">
        <v>202</v>
      </c>
      <c r="O88" s="43"/>
      <c r="P88" s="43"/>
      <c r="Q88" s="52" t="str">
        <f t="shared" si="2"/>
        <v/>
      </c>
    </row>
    <row r="89" spans="2:17">
      <c r="B89" s="205" t="s">
        <v>203</v>
      </c>
      <c r="C89" s="206"/>
      <c r="D89" s="206"/>
      <c r="E89" s="206"/>
      <c r="F89" s="206"/>
      <c r="G89" s="206"/>
      <c r="H89" s="206"/>
      <c r="I89" s="207"/>
      <c r="J89" s="55" t="s">
        <v>36</v>
      </c>
      <c r="K89" s="22"/>
      <c r="L89" s="36">
        <v>41</v>
      </c>
      <c r="M89" s="36" t="s">
        <v>204</v>
      </c>
      <c r="N89" s="36" t="s">
        <v>205</v>
      </c>
      <c r="O89" s="43"/>
      <c r="P89" s="43"/>
      <c r="Q89" s="52" t="str">
        <f t="shared" si="2"/>
        <v/>
      </c>
    </row>
    <row r="90" spans="2:17">
      <c r="B90" s="58">
        <v>1</v>
      </c>
      <c r="C90" s="208" t="s">
        <v>206</v>
      </c>
      <c r="D90" s="209"/>
      <c r="E90" s="209"/>
      <c r="F90" s="209"/>
      <c r="G90" s="209"/>
      <c r="H90" s="209"/>
      <c r="I90" s="210"/>
      <c r="J90" s="57"/>
      <c r="K90" s="22"/>
      <c r="L90" s="36">
        <v>42</v>
      </c>
      <c r="M90" s="36" t="s">
        <v>207</v>
      </c>
      <c r="N90" s="36" t="s">
        <v>208</v>
      </c>
      <c r="O90" s="43"/>
      <c r="P90" s="43"/>
      <c r="Q90" s="52" t="str">
        <f t="shared" si="2"/>
        <v/>
      </c>
    </row>
    <row r="91" spans="2:17">
      <c r="B91" s="58">
        <v>2</v>
      </c>
      <c r="C91" s="208" t="s">
        <v>209</v>
      </c>
      <c r="D91" s="209"/>
      <c r="E91" s="209"/>
      <c r="F91" s="209"/>
      <c r="G91" s="209"/>
      <c r="H91" s="209"/>
      <c r="I91" s="210"/>
      <c r="J91" s="57"/>
      <c r="K91" s="22"/>
      <c r="L91" s="36">
        <v>43</v>
      </c>
      <c r="M91" s="36" t="s">
        <v>210</v>
      </c>
      <c r="N91" s="36" t="s">
        <v>211</v>
      </c>
      <c r="O91" s="43"/>
      <c r="P91" s="43"/>
      <c r="Q91" s="52" t="str">
        <f t="shared" si="2"/>
        <v/>
      </c>
    </row>
    <row r="92" spans="2:17">
      <c r="B92" s="58">
        <v>3</v>
      </c>
      <c r="C92" s="208" t="s">
        <v>212</v>
      </c>
      <c r="D92" s="209"/>
      <c r="E92" s="209"/>
      <c r="F92" s="209"/>
      <c r="G92" s="209"/>
      <c r="H92" s="209"/>
      <c r="I92" s="210"/>
      <c r="J92" s="57"/>
      <c r="K92" s="22"/>
      <c r="L92" s="174"/>
      <c r="M92" s="170"/>
      <c r="N92" s="170"/>
      <c r="O92" s="170"/>
      <c r="P92" s="170"/>
      <c r="Q92" s="190"/>
    </row>
    <row r="93" spans="2:17">
      <c r="B93" s="58">
        <v>4</v>
      </c>
      <c r="C93" s="208" t="s">
        <v>213</v>
      </c>
      <c r="D93" s="209"/>
      <c r="E93" s="209"/>
      <c r="F93" s="209"/>
      <c r="G93" s="209"/>
      <c r="H93" s="209"/>
      <c r="I93" s="210"/>
      <c r="J93" s="57"/>
      <c r="K93" s="22"/>
      <c r="L93" s="166" t="s">
        <v>214</v>
      </c>
      <c r="M93" s="167"/>
      <c r="N93" s="168"/>
      <c r="O93" s="40" t="s">
        <v>215</v>
      </c>
      <c r="P93" s="40" t="s">
        <v>216</v>
      </c>
      <c r="Q93" s="44" t="s">
        <v>217</v>
      </c>
    </row>
    <row r="94" spans="2:17" ht="16.5" customHeight="1">
      <c r="B94" s="58">
        <v>5</v>
      </c>
      <c r="C94" s="208" t="s">
        <v>218</v>
      </c>
      <c r="D94" s="209"/>
      <c r="E94" s="209"/>
      <c r="F94" s="209"/>
      <c r="G94" s="209"/>
      <c r="H94" s="209"/>
      <c r="I94" s="210"/>
      <c r="J94" s="57"/>
      <c r="K94" s="22"/>
      <c r="L94" s="36">
        <v>1</v>
      </c>
      <c r="M94" s="223" t="s">
        <v>219</v>
      </c>
      <c r="N94" s="36" t="s">
        <v>220</v>
      </c>
      <c r="O94" s="43"/>
      <c r="P94" s="43"/>
      <c r="Q94" s="37"/>
    </row>
    <row r="95" spans="2:17" ht="16.5" customHeight="1">
      <c r="B95" s="58">
        <v>6</v>
      </c>
      <c r="C95" s="208" t="s">
        <v>221</v>
      </c>
      <c r="D95" s="209"/>
      <c r="E95" s="209"/>
      <c r="F95" s="209"/>
      <c r="G95" s="209"/>
      <c r="H95" s="209"/>
      <c r="I95" s="210"/>
      <c r="J95" s="57"/>
      <c r="K95" s="22"/>
      <c r="L95" s="36">
        <v>2</v>
      </c>
      <c r="M95" s="224"/>
      <c r="N95" s="36" t="s">
        <v>222</v>
      </c>
      <c r="O95" s="43"/>
      <c r="P95" s="43"/>
      <c r="Q95" s="37"/>
    </row>
    <row r="96" spans="2:17" ht="17.25" customHeight="1">
      <c r="B96" s="58">
        <v>7</v>
      </c>
      <c r="C96" s="208" t="s">
        <v>223</v>
      </c>
      <c r="D96" s="209"/>
      <c r="E96" s="209"/>
      <c r="F96" s="209"/>
      <c r="G96" s="209"/>
      <c r="H96" s="209"/>
      <c r="I96" s="210"/>
      <c r="J96" s="57"/>
      <c r="K96" s="22"/>
      <c r="L96" s="36">
        <v>3</v>
      </c>
      <c r="M96" s="223" t="s">
        <v>224</v>
      </c>
      <c r="N96" s="36" t="s">
        <v>220</v>
      </c>
      <c r="O96" s="43"/>
      <c r="P96" s="43"/>
      <c r="Q96" s="37"/>
    </row>
    <row r="97" spans="2:17" ht="18.75" customHeight="1">
      <c r="B97" s="58">
        <v>8</v>
      </c>
      <c r="C97" s="208" t="s">
        <v>225</v>
      </c>
      <c r="D97" s="209"/>
      <c r="E97" s="209"/>
      <c r="F97" s="209"/>
      <c r="G97" s="209"/>
      <c r="H97" s="209"/>
      <c r="I97" s="210"/>
      <c r="J97" s="57"/>
      <c r="K97" s="22"/>
      <c r="L97" s="36">
        <v>4</v>
      </c>
      <c r="M97" s="224"/>
      <c r="N97" s="36" t="s">
        <v>222</v>
      </c>
      <c r="O97" s="43"/>
      <c r="P97" s="43"/>
      <c r="Q97" s="37"/>
    </row>
    <row r="98" spans="2:17">
      <c r="B98" s="58">
        <v>9</v>
      </c>
      <c r="C98" s="208" t="s">
        <v>226</v>
      </c>
      <c r="D98" s="209"/>
      <c r="E98" s="209"/>
      <c r="F98" s="209"/>
      <c r="G98" s="209"/>
      <c r="H98" s="209"/>
      <c r="I98" s="210"/>
      <c r="J98" s="57"/>
      <c r="K98" s="22"/>
      <c r="L98" s="36">
        <v>5</v>
      </c>
      <c r="M98" s="150" t="s">
        <v>227</v>
      </c>
      <c r="N98" s="154"/>
      <c r="O98" s="43"/>
      <c r="P98" s="43"/>
      <c r="Q98" s="37"/>
    </row>
    <row r="99" spans="2:17">
      <c r="B99" s="58">
        <v>10</v>
      </c>
      <c r="C99" s="208" t="s">
        <v>228</v>
      </c>
      <c r="D99" s="209"/>
      <c r="E99" s="209"/>
      <c r="F99" s="209"/>
      <c r="G99" s="209"/>
      <c r="H99" s="209"/>
      <c r="I99" s="210"/>
      <c r="J99" s="57"/>
      <c r="K99" s="22"/>
      <c r="L99" s="36">
        <v>6</v>
      </c>
      <c r="M99" s="150" t="s">
        <v>229</v>
      </c>
      <c r="N99" s="154"/>
      <c r="O99" s="43"/>
      <c r="P99" s="43"/>
      <c r="Q99" s="37"/>
    </row>
    <row r="100" spans="2:17">
      <c r="B100" s="225"/>
      <c r="C100" s="226"/>
      <c r="D100" s="226"/>
      <c r="E100" s="226"/>
      <c r="F100" s="226"/>
      <c r="G100" s="226"/>
      <c r="H100" s="226"/>
      <c r="I100" s="226"/>
      <c r="J100" s="227"/>
      <c r="K100" s="22"/>
      <c r="L100" s="36">
        <v>7</v>
      </c>
      <c r="M100" s="150" t="s">
        <v>230</v>
      </c>
      <c r="N100" s="154"/>
      <c r="O100" s="43"/>
      <c r="P100" s="43"/>
      <c r="Q100" s="37"/>
    </row>
    <row r="101" spans="2:17" ht="21.75" customHeight="1">
      <c r="B101" s="228"/>
      <c r="C101" s="229"/>
      <c r="D101" s="229"/>
      <c r="E101" s="229"/>
      <c r="F101" s="229"/>
      <c r="G101" s="229"/>
      <c r="H101" s="229"/>
      <c r="I101" s="229"/>
      <c r="J101" s="230"/>
      <c r="K101" s="22"/>
      <c r="L101" s="36">
        <v>8</v>
      </c>
      <c r="M101" s="231" t="s">
        <v>231</v>
      </c>
      <c r="N101" s="232"/>
      <c r="O101" s="54"/>
      <c r="P101" s="43"/>
      <c r="Q101" s="37"/>
    </row>
    <row r="102" spans="2:17">
      <c r="B102" s="169" t="s">
        <v>232</v>
      </c>
      <c r="C102" s="170"/>
      <c r="D102" s="170"/>
      <c r="E102" s="170"/>
      <c r="F102" s="170"/>
      <c r="G102" s="170"/>
      <c r="H102" s="170"/>
      <c r="I102" s="170"/>
      <c r="J102" s="171"/>
      <c r="K102" s="22"/>
      <c r="L102" s="36">
        <v>9</v>
      </c>
      <c r="M102" s="150" t="s">
        <v>233</v>
      </c>
      <c r="N102" s="154"/>
      <c r="O102" s="54"/>
      <c r="P102" s="43"/>
      <c r="Q102" s="37"/>
    </row>
    <row r="103" spans="2:17">
      <c r="B103" s="169"/>
      <c r="C103" s="171"/>
      <c r="D103" s="174"/>
      <c r="E103" s="170"/>
      <c r="F103" s="170"/>
      <c r="G103" s="170"/>
      <c r="H103" s="170"/>
      <c r="I103" s="170"/>
      <c r="J103" s="171"/>
      <c r="K103" s="22"/>
      <c r="L103" s="36">
        <v>10</v>
      </c>
      <c r="M103" s="150" t="s">
        <v>234</v>
      </c>
      <c r="N103" s="154"/>
      <c r="O103" s="54"/>
      <c r="P103" s="43"/>
      <c r="Q103" s="37"/>
    </row>
    <row r="104" spans="2:17">
      <c r="B104" s="169"/>
      <c r="C104" s="171"/>
      <c r="D104" s="174"/>
      <c r="E104" s="170"/>
      <c r="F104" s="170"/>
      <c r="G104" s="170"/>
      <c r="H104" s="170"/>
      <c r="I104" s="170"/>
      <c r="J104" s="171"/>
      <c r="K104" s="22"/>
      <c r="L104" s="36">
        <v>11</v>
      </c>
      <c r="M104" s="150" t="s">
        <v>235</v>
      </c>
      <c r="N104" s="154"/>
      <c r="O104" s="54"/>
      <c r="P104" s="43"/>
      <c r="Q104" s="37"/>
    </row>
    <row r="105" spans="2:17">
      <c r="B105" s="169"/>
      <c r="C105" s="171"/>
      <c r="D105" s="174"/>
      <c r="E105" s="170"/>
      <c r="F105" s="170"/>
      <c r="G105" s="170"/>
      <c r="H105" s="170"/>
      <c r="I105" s="170"/>
      <c r="J105" s="171"/>
      <c r="K105" s="22"/>
      <c r="L105" s="36">
        <v>12</v>
      </c>
      <c r="M105" s="150" t="s">
        <v>236</v>
      </c>
      <c r="N105" s="154"/>
      <c r="O105" s="43"/>
      <c r="P105" s="43"/>
      <c r="Q105" s="37"/>
    </row>
    <row r="106" spans="2:17">
      <c r="B106" s="169"/>
      <c r="C106" s="171"/>
      <c r="D106" s="174"/>
      <c r="E106" s="170"/>
      <c r="F106" s="170"/>
      <c r="G106" s="170"/>
      <c r="H106" s="170"/>
      <c r="I106" s="170"/>
      <c r="J106" s="171"/>
      <c r="K106" s="22"/>
      <c r="L106" s="36">
        <v>13</v>
      </c>
      <c r="M106" s="150" t="s">
        <v>237</v>
      </c>
      <c r="N106" s="154"/>
      <c r="O106" s="43"/>
      <c r="P106" s="43"/>
      <c r="Q106" s="37"/>
    </row>
    <row r="107" spans="2:17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33" t="s">
        <v>238</v>
      </c>
      <c r="M107" s="233"/>
      <c r="N107" s="233"/>
      <c r="O107" s="233"/>
      <c r="P107" s="233"/>
      <c r="Q107" s="59" t="s">
        <v>34</v>
      </c>
    </row>
    <row r="108" spans="2:17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133">
        <v>1</v>
      </c>
      <c r="M108" s="234" t="s">
        <v>239</v>
      </c>
      <c r="N108" s="234"/>
      <c r="O108" s="234"/>
      <c r="P108" s="234"/>
      <c r="Q108" s="60"/>
    </row>
    <row r="109" spans="2:17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133">
        <v>2</v>
      </c>
      <c r="M109" s="234" t="s">
        <v>240</v>
      </c>
      <c r="N109" s="234"/>
      <c r="O109" s="234"/>
      <c r="P109" s="234"/>
      <c r="Q109" s="60"/>
    </row>
    <row r="110" spans="2:17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133">
        <v>3</v>
      </c>
      <c r="M110" s="234" t="s">
        <v>241</v>
      </c>
      <c r="N110" s="234"/>
      <c r="O110" s="234"/>
      <c r="P110" s="234"/>
      <c r="Q110" s="60"/>
    </row>
    <row r="111" spans="2:17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133">
        <v>4</v>
      </c>
      <c r="M111" s="234"/>
      <c r="N111" s="234"/>
      <c r="O111" s="234"/>
      <c r="P111" s="234"/>
      <c r="Q111" s="60"/>
    </row>
    <row r="112" spans="2:17" ht="12" thickBot="1">
      <c r="B112" s="61"/>
      <c r="C112" s="62"/>
      <c r="D112" s="62"/>
      <c r="E112" s="62"/>
      <c r="F112" s="62"/>
      <c r="G112" s="62"/>
      <c r="H112" s="62"/>
      <c r="I112" s="62"/>
      <c r="J112" s="62"/>
      <c r="K112" s="62"/>
      <c r="L112" s="134">
        <v>5</v>
      </c>
      <c r="M112" s="235"/>
      <c r="N112" s="235"/>
      <c r="O112" s="235"/>
      <c r="P112" s="235"/>
      <c r="Q112" s="63"/>
    </row>
    <row r="114" spans="1:21" ht="12" thickBot="1">
      <c r="F114" s="22"/>
      <c r="G114" s="22"/>
      <c r="H114" s="22"/>
      <c r="I114" s="22"/>
      <c r="J114" s="24"/>
      <c r="K114" s="22"/>
      <c r="L114" s="22"/>
      <c r="M114" s="22"/>
      <c r="N114" s="22"/>
      <c r="O114" s="22"/>
      <c r="P114" s="22"/>
      <c r="Q114" s="24"/>
      <c r="R114" s="26"/>
      <c r="S114" s="27"/>
      <c r="T114" s="27"/>
    </row>
    <row r="115" spans="1:21" ht="12" thickBot="1">
      <c r="A115" s="65" t="s">
        <v>242</v>
      </c>
      <c r="B115" s="66"/>
      <c r="C115" s="66"/>
      <c r="D115" s="67"/>
      <c r="E115" s="68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27"/>
      <c r="T115" s="27"/>
    </row>
    <row r="116" spans="1:21" ht="11.25" customHeight="1">
      <c r="A116" s="70" t="s">
        <v>243</v>
      </c>
      <c r="B116" s="71" t="s">
        <v>244</v>
      </c>
      <c r="C116" s="72"/>
      <c r="D116" s="73"/>
      <c r="E116" s="74" t="s">
        <v>245</v>
      </c>
      <c r="F116" s="75"/>
      <c r="G116" s="75"/>
      <c r="H116" s="75"/>
      <c r="I116" s="75"/>
      <c r="J116" s="75"/>
      <c r="K116" s="75"/>
      <c r="L116" s="75"/>
      <c r="M116" s="75"/>
      <c r="N116" s="75"/>
      <c r="O116" s="75"/>
      <c r="P116" s="75"/>
      <c r="Q116" s="75"/>
      <c r="R116" s="76"/>
      <c r="S116" s="77"/>
      <c r="T116" s="78"/>
      <c r="U116" s="78"/>
    </row>
    <row r="117" spans="1:21" ht="11.25" customHeight="1">
      <c r="A117" s="238" t="s">
        <v>246</v>
      </c>
      <c r="B117" s="239" t="s">
        <v>247</v>
      </c>
      <c r="C117" s="239"/>
      <c r="D117" s="79"/>
      <c r="E117" s="80">
        <f>SUM(C117:D117)</f>
        <v>0</v>
      </c>
      <c r="F117" s="136"/>
      <c r="G117" s="136"/>
      <c r="H117" s="136"/>
      <c r="I117" s="136"/>
      <c r="J117" s="76"/>
      <c r="K117" s="136"/>
      <c r="L117" s="136"/>
      <c r="M117" s="136"/>
      <c r="N117" s="136"/>
      <c r="O117" s="81"/>
      <c r="P117" s="81"/>
      <c r="Q117" s="82"/>
      <c r="R117" s="82"/>
      <c r="S117" s="78"/>
      <c r="T117" s="78"/>
      <c r="U117" s="78"/>
    </row>
    <row r="118" spans="1:21" ht="11.25" customHeight="1">
      <c r="A118" s="236"/>
      <c r="B118" s="237" t="s">
        <v>248</v>
      </c>
      <c r="C118" s="237"/>
      <c r="D118" s="83"/>
      <c r="E118" s="84">
        <f t="shared" ref="E118:E160" si="3">SUM(C118:D118)</f>
        <v>0</v>
      </c>
      <c r="F118" s="85"/>
      <c r="G118" s="85"/>
      <c r="H118" s="85"/>
      <c r="I118" s="85"/>
      <c r="J118" s="86"/>
      <c r="K118" s="85"/>
      <c r="L118" s="85"/>
      <c r="M118" s="85"/>
      <c r="N118" s="85"/>
      <c r="O118" s="85"/>
      <c r="P118" s="85"/>
      <c r="Q118" s="86"/>
      <c r="R118" s="76"/>
      <c r="S118" s="78"/>
      <c r="T118" s="78"/>
      <c r="U118" s="78"/>
    </row>
    <row r="119" spans="1:21" ht="22.5" customHeight="1">
      <c r="A119" s="135" t="s">
        <v>249</v>
      </c>
      <c r="B119" s="237" t="s">
        <v>250</v>
      </c>
      <c r="C119" s="237"/>
      <c r="D119" s="83"/>
      <c r="E119" s="84">
        <f t="shared" si="3"/>
        <v>0</v>
      </c>
      <c r="F119" s="85"/>
      <c r="G119" s="85"/>
      <c r="H119" s="85"/>
      <c r="I119" s="85"/>
      <c r="J119" s="86"/>
      <c r="K119" s="85"/>
      <c r="L119" s="85"/>
      <c r="M119" s="85"/>
      <c r="N119" s="85"/>
      <c r="O119" s="85"/>
      <c r="P119" s="85"/>
      <c r="Q119" s="86"/>
      <c r="R119" s="76"/>
      <c r="S119" s="78"/>
      <c r="T119" s="78"/>
      <c r="U119" s="78"/>
    </row>
    <row r="120" spans="1:21" ht="11.25" customHeight="1">
      <c r="A120" s="236" t="s">
        <v>251</v>
      </c>
      <c r="B120" s="237" t="s">
        <v>247</v>
      </c>
      <c r="C120" s="237"/>
      <c r="D120" s="83"/>
      <c r="E120" s="84">
        <f t="shared" si="3"/>
        <v>0</v>
      </c>
      <c r="F120" s="85"/>
      <c r="G120" s="85"/>
      <c r="H120" s="85"/>
      <c r="I120" s="85"/>
      <c r="J120" s="86"/>
      <c r="K120" s="85"/>
      <c r="L120" s="85"/>
      <c r="M120" s="85"/>
      <c r="N120" s="85"/>
      <c r="O120" s="85"/>
      <c r="P120" s="85"/>
      <c r="Q120" s="86"/>
      <c r="R120" s="76"/>
      <c r="S120" s="78"/>
      <c r="T120" s="78"/>
      <c r="U120" s="78"/>
    </row>
    <row r="121" spans="1:21" ht="11.25" customHeight="1">
      <c r="A121" s="236"/>
      <c r="B121" s="237" t="s">
        <v>248</v>
      </c>
      <c r="C121" s="237"/>
      <c r="D121" s="83"/>
      <c r="E121" s="84">
        <f t="shared" si="3"/>
        <v>0</v>
      </c>
      <c r="F121" s="85"/>
      <c r="G121" s="85"/>
      <c r="H121" s="85"/>
      <c r="I121" s="85"/>
      <c r="J121" s="86"/>
      <c r="K121" s="85"/>
      <c r="L121" s="85"/>
      <c r="M121" s="85"/>
      <c r="N121" s="85"/>
      <c r="O121" s="85"/>
      <c r="P121" s="85"/>
      <c r="Q121" s="86"/>
      <c r="R121" s="76"/>
      <c r="S121" s="78"/>
      <c r="T121" s="78"/>
      <c r="U121" s="78"/>
    </row>
    <row r="122" spans="1:21" ht="11.25" customHeight="1">
      <c r="A122" s="236" t="s">
        <v>252</v>
      </c>
      <c r="B122" s="237" t="s">
        <v>247</v>
      </c>
      <c r="C122" s="237"/>
      <c r="D122" s="83"/>
      <c r="E122" s="84">
        <f t="shared" si="3"/>
        <v>0</v>
      </c>
      <c r="F122" s="85"/>
      <c r="G122" s="85"/>
      <c r="H122" s="85"/>
      <c r="I122" s="85"/>
      <c r="J122" s="86"/>
      <c r="K122" s="85"/>
      <c r="L122" s="85"/>
      <c r="M122" s="85"/>
      <c r="N122" s="85"/>
      <c r="O122" s="85"/>
      <c r="P122" s="85"/>
      <c r="Q122" s="86"/>
      <c r="R122" s="76"/>
      <c r="S122" s="78"/>
      <c r="T122" s="78"/>
      <c r="U122" s="78"/>
    </row>
    <row r="123" spans="1:21" ht="11.25" customHeight="1">
      <c r="A123" s="236"/>
      <c r="B123" s="237" t="s">
        <v>248</v>
      </c>
      <c r="C123" s="237"/>
      <c r="D123" s="83"/>
      <c r="E123" s="84">
        <f t="shared" si="3"/>
        <v>0</v>
      </c>
      <c r="F123" s="85"/>
      <c r="G123" s="85"/>
      <c r="H123" s="85"/>
      <c r="I123" s="85"/>
      <c r="J123" s="86"/>
      <c r="K123" s="85"/>
      <c r="L123" s="85"/>
      <c r="M123" s="85"/>
      <c r="N123" s="85"/>
      <c r="O123" s="85"/>
      <c r="P123" s="85"/>
      <c r="Q123" s="86"/>
      <c r="R123" s="76"/>
      <c r="S123" s="78"/>
      <c r="T123" s="78"/>
      <c r="U123" s="78"/>
    </row>
    <row r="124" spans="1:21" ht="11.25" customHeight="1">
      <c r="A124" s="236" t="s">
        <v>253</v>
      </c>
      <c r="B124" s="237" t="s">
        <v>247</v>
      </c>
      <c r="C124" s="237"/>
      <c r="D124" s="83"/>
      <c r="E124" s="84">
        <f t="shared" si="3"/>
        <v>0</v>
      </c>
      <c r="F124" s="85"/>
      <c r="G124" s="85"/>
      <c r="H124" s="85"/>
      <c r="I124" s="85"/>
      <c r="J124" s="86"/>
      <c r="K124" s="85"/>
      <c r="L124" s="85"/>
      <c r="M124" s="85"/>
      <c r="N124" s="85"/>
      <c r="O124" s="85"/>
      <c r="P124" s="85"/>
      <c r="Q124" s="86"/>
      <c r="R124" s="76"/>
      <c r="S124" s="78"/>
      <c r="T124" s="78"/>
      <c r="U124" s="78"/>
    </row>
    <row r="125" spans="1:21" ht="11.25" customHeight="1">
      <c r="A125" s="236"/>
      <c r="B125" s="237" t="s">
        <v>248</v>
      </c>
      <c r="C125" s="237"/>
      <c r="D125" s="83"/>
      <c r="E125" s="84">
        <f t="shared" si="3"/>
        <v>0</v>
      </c>
      <c r="F125" s="85"/>
      <c r="G125" s="85"/>
      <c r="H125" s="85"/>
      <c r="I125" s="85"/>
      <c r="J125" s="86"/>
      <c r="K125" s="85"/>
      <c r="L125" s="85"/>
      <c r="M125" s="85"/>
      <c r="N125" s="85"/>
      <c r="O125" s="85"/>
      <c r="P125" s="85"/>
      <c r="Q125" s="86"/>
      <c r="R125" s="76"/>
      <c r="S125" s="78"/>
      <c r="T125" s="78"/>
      <c r="U125" s="78"/>
    </row>
    <row r="126" spans="1:21" ht="11.25" customHeight="1">
      <c r="A126" s="236" t="s">
        <v>254</v>
      </c>
      <c r="B126" s="237" t="s">
        <v>247</v>
      </c>
      <c r="C126" s="237"/>
      <c r="D126" s="83"/>
      <c r="E126" s="84">
        <f t="shared" si="3"/>
        <v>0</v>
      </c>
      <c r="F126" s="85"/>
      <c r="G126" s="85"/>
      <c r="H126" s="85"/>
      <c r="I126" s="85"/>
      <c r="J126" s="86"/>
      <c r="K126" s="85"/>
      <c r="L126" s="85"/>
      <c r="M126" s="85"/>
      <c r="N126" s="85"/>
      <c r="O126" s="85"/>
      <c r="P126" s="85"/>
      <c r="Q126" s="86"/>
      <c r="R126" s="76"/>
      <c r="S126" s="78"/>
      <c r="T126" s="78"/>
      <c r="U126" s="78"/>
    </row>
    <row r="127" spans="1:21" ht="11.25" customHeight="1">
      <c r="A127" s="236"/>
      <c r="B127" s="237" t="s">
        <v>248</v>
      </c>
      <c r="C127" s="237"/>
      <c r="D127" s="83"/>
      <c r="E127" s="84">
        <f t="shared" si="3"/>
        <v>0</v>
      </c>
      <c r="F127" s="85"/>
      <c r="G127" s="85"/>
      <c r="H127" s="85"/>
      <c r="I127" s="85"/>
      <c r="J127" s="86"/>
      <c r="K127" s="85"/>
      <c r="L127" s="85"/>
      <c r="M127" s="85"/>
      <c r="N127" s="85"/>
      <c r="O127" s="85"/>
      <c r="P127" s="85"/>
      <c r="Q127" s="86"/>
      <c r="R127" s="76"/>
      <c r="S127" s="78"/>
      <c r="T127" s="78"/>
      <c r="U127" s="78"/>
    </row>
    <row r="128" spans="1:21" ht="11.25" customHeight="1">
      <c r="A128" s="236" t="s">
        <v>255</v>
      </c>
      <c r="B128" s="237" t="s">
        <v>247</v>
      </c>
      <c r="C128" s="237"/>
      <c r="D128" s="83"/>
      <c r="E128" s="84">
        <f t="shared" si="3"/>
        <v>0</v>
      </c>
      <c r="F128" s="85"/>
      <c r="G128" s="85"/>
      <c r="H128" s="85"/>
      <c r="I128" s="85"/>
      <c r="J128" s="86"/>
      <c r="K128" s="85"/>
      <c r="L128" s="85"/>
      <c r="M128" s="85"/>
      <c r="N128" s="85"/>
      <c r="O128" s="85"/>
      <c r="P128" s="85"/>
      <c r="Q128" s="86"/>
      <c r="R128" s="76"/>
      <c r="S128" s="78"/>
      <c r="T128" s="78"/>
      <c r="U128" s="78"/>
    </row>
    <row r="129" spans="1:21" ht="11.25" customHeight="1">
      <c r="A129" s="236"/>
      <c r="B129" s="237" t="s">
        <v>248</v>
      </c>
      <c r="C129" s="237"/>
      <c r="D129" s="83"/>
      <c r="E129" s="84">
        <f t="shared" si="3"/>
        <v>0</v>
      </c>
      <c r="F129" s="85"/>
      <c r="G129" s="85"/>
      <c r="H129" s="85"/>
      <c r="I129" s="85"/>
      <c r="J129" s="86"/>
      <c r="K129" s="85"/>
      <c r="L129" s="85"/>
      <c r="M129" s="85"/>
      <c r="N129" s="85"/>
      <c r="O129" s="85"/>
      <c r="P129" s="85"/>
      <c r="Q129" s="86"/>
      <c r="R129" s="76"/>
      <c r="S129" s="78"/>
      <c r="T129" s="78"/>
      <c r="U129" s="78"/>
    </row>
    <row r="130" spans="1:21" ht="11.25" customHeight="1">
      <c r="A130" s="236" t="s">
        <v>256</v>
      </c>
      <c r="B130" s="237" t="s">
        <v>247</v>
      </c>
      <c r="C130" s="237"/>
      <c r="D130" s="83"/>
      <c r="E130" s="84">
        <f t="shared" si="3"/>
        <v>0</v>
      </c>
      <c r="F130" s="85"/>
      <c r="G130" s="85"/>
      <c r="H130" s="85"/>
      <c r="I130" s="85"/>
      <c r="J130" s="86"/>
      <c r="K130" s="85"/>
      <c r="L130" s="85"/>
      <c r="M130" s="85"/>
      <c r="N130" s="85"/>
      <c r="O130" s="85"/>
      <c r="P130" s="85"/>
      <c r="Q130" s="86"/>
      <c r="R130" s="76"/>
      <c r="S130" s="78"/>
      <c r="T130" s="78"/>
      <c r="U130" s="78"/>
    </row>
    <row r="131" spans="1:21" ht="11.25" customHeight="1">
      <c r="A131" s="236"/>
      <c r="B131" s="237" t="s">
        <v>248</v>
      </c>
      <c r="C131" s="237"/>
      <c r="D131" s="83"/>
      <c r="E131" s="84">
        <f t="shared" si="3"/>
        <v>0</v>
      </c>
      <c r="F131" s="85"/>
      <c r="G131" s="85"/>
      <c r="H131" s="85"/>
      <c r="I131" s="85"/>
      <c r="J131" s="86"/>
      <c r="K131" s="85"/>
      <c r="L131" s="85"/>
      <c r="M131" s="85"/>
      <c r="N131" s="85"/>
      <c r="O131" s="85"/>
      <c r="P131" s="85"/>
      <c r="Q131" s="86"/>
      <c r="R131" s="76"/>
      <c r="S131" s="78"/>
      <c r="T131" s="78"/>
      <c r="U131" s="78"/>
    </row>
    <row r="132" spans="1:21" ht="11.25" customHeight="1">
      <c r="A132" s="236" t="s">
        <v>257</v>
      </c>
      <c r="B132" s="237" t="s">
        <v>247</v>
      </c>
      <c r="C132" s="237"/>
      <c r="D132" s="83"/>
      <c r="E132" s="84">
        <f t="shared" si="3"/>
        <v>0</v>
      </c>
      <c r="F132" s="85"/>
      <c r="G132" s="85"/>
      <c r="H132" s="85"/>
      <c r="I132" s="85"/>
      <c r="J132" s="86"/>
      <c r="K132" s="85"/>
      <c r="L132" s="85"/>
      <c r="M132" s="85"/>
      <c r="N132" s="85"/>
      <c r="O132" s="85"/>
      <c r="P132" s="85"/>
      <c r="Q132" s="86"/>
      <c r="R132" s="76"/>
      <c r="S132" s="78"/>
      <c r="T132" s="78"/>
      <c r="U132" s="78"/>
    </row>
    <row r="133" spans="1:21" ht="11.25" customHeight="1">
      <c r="A133" s="236"/>
      <c r="B133" s="237" t="s">
        <v>248</v>
      </c>
      <c r="C133" s="237"/>
      <c r="D133" s="83"/>
      <c r="E133" s="84">
        <f t="shared" si="3"/>
        <v>0</v>
      </c>
      <c r="F133" s="85"/>
      <c r="G133" s="85"/>
      <c r="H133" s="85"/>
      <c r="I133" s="85"/>
      <c r="J133" s="86"/>
      <c r="K133" s="85"/>
      <c r="L133" s="85"/>
      <c r="M133" s="85"/>
      <c r="N133" s="85"/>
      <c r="O133" s="85"/>
      <c r="P133" s="85"/>
      <c r="Q133" s="86"/>
      <c r="R133" s="76"/>
      <c r="S133" s="78"/>
      <c r="T133" s="78"/>
      <c r="U133" s="78"/>
    </row>
    <row r="134" spans="1:21" ht="11.25" customHeight="1">
      <c r="A134" s="236" t="s">
        <v>258</v>
      </c>
      <c r="B134" s="237" t="s">
        <v>247</v>
      </c>
      <c r="C134" s="237"/>
      <c r="D134" s="83"/>
      <c r="E134" s="84">
        <f t="shared" si="3"/>
        <v>0</v>
      </c>
      <c r="F134" s="85"/>
      <c r="G134" s="85"/>
      <c r="H134" s="85"/>
      <c r="I134" s="85"/>
      <c r="J134" s="86"/>
      <c r="K134" s="85"/>
      <c r="L134" s="85"/>
      <c r="M134" s="85"/>
      <c r="N134" s="85"/>
      <c r="O134" s="85"/>
      <c r="P134" s="85"/>
      <c r="Q134" s="86"/>
      <c r="R134" s="76"/>
      <c r="S134" s="78"/>
      <c r="T134" s="78"/>
      <c r="U134" s="78"/>
    </row>
    <row r="135" spans="1:21" ht="11.25" customHeight="1">
      <c r="A135" s="236"/>
      <c r="B135" s="237" t="s">
        <v>248</v>
      </c>
      <c r="C135" s="237"/>
      <c r="D135" s="83"/>
      <c r="E135" s="84">
        <f t="shared" si="3"/>
        <v>0</v>
      </c>
      <c r="F135" s="85"/>
      <c r="G135" s="85"/>
      <c r="H135" s="85"/>
      <c r="I135" s="85"/>
      <c r="J135" s="86"/>
      <c r="K135" s="85"/>
      <c r="L135" s="85"/>
      <c r="M135" s="85"/>
      <c r="N135" s="85"/>
      <c r="O135" s="85"/>
      <c r="P135" s="85"/>
      <c r="Q135" s="86"/>
      <c r="R135" s="76"/>
      <c r="S135" s="78"/>
      <c r="T135" s="78"/>
      <c r="U135" s="78"/>
    </row>
    <row r="136" spans="1:21" ht="11.25" customHeight="1">
      <c r="A136" s="236" t="s">
        <v>259</v>
      </c>
      <c r="B136" s="237" t="s">
        <v>247</v>
      </c>
      <c r="C136" s="237"/>
      <c r="D136" s="83"/>
      <c r="E136" s="84">
        <f t="shared" si="3"/>
        <v>0</v>
      </c>
      <c r="F136" s="85"/>
      <c r="G136" s="85"/>
      <c r="H136" s="85"/>
      <c r="I136" s="85"/>
      <c r="J136" s="86"/>
      <c r="K136" s="85"/>
      <c r="L136" s="85"/>
      <c r="M136" s="85"/>
      <c r="N136" s="85"/>
      <c r="O136" s="85"/>
      <c r="P136" s="85"/>
      <c r="Q136" s="86"/>
      <c r="R136" s="76"/>
      <c r="S136" s="78"/>
      <c r="T136" s="78"/>
      <c r="U136" s="78"/>
    </row>
    <row r="137" spans="1:21" ht="11.25" customHeight="1">
      <c r="A137" s="236"/>
      <c r="B137" s="237" t="s">
        <v>248</v>
      </c>
      <c r="C137" s="237"/>
      <c r="D137" s="83"/>
      <c r="E137" s="84">
        <f t="shared" si="3"/>
        <v>0</v>
      </c>
      <c r="F137" s="85"/>
      <c r="G137" s="85"/>
      <c r="H137" s="85"/>
      <c r="I137" s="85"/>
      <c r="J137" s="86"/>
      <c r="K137" s="85"/>
      <c r="L137" s="85"/>
      <c r="M137" s="85"/>
      <c r="N137" s="85"/>
      <c r="O137" s="85"/>
      <c r="P137" s="85"/>
      <c r="Q137" s="86"/>
      <c r="R137" s="76"/>
      <c r="S137" s="78"/>
      <c r="T137" s="78"/>
      <c r="U137" s="78"/>
    </row>
    <row r="138" spans="1:21" ht="11.25" customHeight="1">
      <c r="A138" s="236" t="s">
        <v>260</v>
      </c>
      <c r="B138" s="237" t="s">
        <v>247</v>
      </c>
      <c r="C138" s="237"/>
      <c r="D138" s="83"/>
      <c r="E138" s="84">
        <f t="shared" si="3"/>
        <v>0</v>
      </c>
      <c r="F138" s="85"/>
      <c r="G138" s="85"/>
      <c r="H138" s="85"/>
      <c r="I138" s="85"/>
      <c r="J138" s="86"/>
      <c r="K138" s="85"/>
      <c r="L138" s="85"/>
      <c r="M138" s="85"/>
      <c r="N138" s="85"/>
      <c r="O138" s="85"/>
      <c r="P138" s="85"/>
      <c r="Q138" s="86"/>
      <c r="R138" s="76"/>
      <c r="S138" s="78"/>
      <c r="T138" s="78"/>
      <c r="U138" s="78"/>
    </row>
    <row r="139" spans="1:21" ht="11.25" customHeight="1">
      <c r="A139" s="236"/>
      <c r="B139" s="237" t="s">
        <v>248</v>
      </c>
      <c r="C139" s="237"/>
      <c r="D139" s="83"/>
      <c r="E139" s="84">
        <f t="shared" si="3"/>
        <v>0</v>
      </c>
      <c r="F139" s="87"/>
      <c r="G139" s="85"/>
      <c r="H139" s="85"/>
      <c r="I139" s="85"/>
      <c r="J139" s="86"/>
      <c r="K139" s="85"/>
      <c r="L139" s="85"/>
      <c r="M139" s="85"/>
      <c r="N139" s="85"/>
      <c r="O139" s="85"/>
      <c r="P139" s="85"/>
      <c r="Q139" s="86"/>
      <c r="R139" s="76"/>
      <c r="S139" s="78"/>
      <c r="T139" s="78"/>
      <c r="U139" s="78"/>
    </row>
    <row r="140" spans="1:21" ht="11.25" customHeight="1">
      <c r="A140" s="135" t="s">
        <v>261</v>
      </c>
      <c r="B140" s="237" t="s">
        <v>247</v>
      </c>
      <c r="C140" s="237"/>
      <c r="D140" s="83"/>
      <c r="E140" s="84">
        <f t="shared" si="3"/>
        <v>0</v>
      </c>
      <c r="F140" s="85"/>
      <c r="G140" s="85"/>
      <c r="H140" s="85"/>
      <c r="I140" s="85"/>
      <c r="J140" s="86"/>
      <c r="K140" s="85"/>
      <c r="L140" s="85"/>
      <c r="M140" s="85"/>
      <c r="N140" s="85"/>
      <c r="O140" s="85"/>
      <c r="P140" s="85"/>
      <c r="Q140" s="86"/>
      <c r="R140" s="76"/>
      <c r="S140" s="78"/>
      <c r="T140" s="78"/>
      <c r="U140" s="78"/>
    </row>
    <row r="141" spans="1:21" ht="11.25" customHeight="1">
      <c r="A141" s="135" t="s">
        <v>262</v>
      </c>
      <c r="B141" s="237" t="s">
        <v>247</v>
      </c>
      <c r="C141" s="237"/>
      <c r="D141" s="83"/>
      <c r="E141" s="84">
        <f t="shared" si="3"/>
        <v>0</v>
      </c>
      <c r="F141" s="85"/>
      <c r="G141" s="85"/>
      <c r="H141" s="85"/>
      <c r="I141" s="85"/>
      <c r="J141" s="86"/>
      <c r="K141" s="85"/>
      <c r="L141" s="85"/>
      <c r="M141" s="85"/>
      <c r="N141" s="85"/>
      <c r="O141" s="85"/>
      <c r="P141" s="85"/>
      <c r="Q141" s="86"/>
      <c r="R141" s="76"/>
      <c r="S141" s="78"/>
      <c r="T141" s="78"/>
      <c r="U141" s="78"/>
    </row>
    <row r="142" spans="1:21" ht="11.25" customHeight="1">
      <c r="A142" s="135" t="s">
        <v>263</v>
      </c>
      <c r="B142" s="237" t="s">
        <v>264</v>
      </c>
      <c r="C142" s="237"/>
      <c r="D142" s="83"/>
      <c r="E142" s="84">
        <f t="shared" si="3"/>
        <v>0</v>
      </c>
      <c r="F142" s="88"/>
      <c r="G142" s="85"/>
      <c r="H142" s="85"/>
      <c r="I142" s="85"/>
      <c r="J142" s="86"/>
      <c r="K142" s="85"/>
      <c r="L142" s="85"/>
      <c r="M142" s="85"/>
      <c r="N142" s="85"/>
      <c r="O142" s="85"/>
      <c r="P142" s="85"/>
      <c r="Q142" s="86"/>
      <c r="R142" s="76"/>
      <c r="S142" s="78"/>
      <c r="T142" s="78"/>
      <c r="U142" s="78"/>
    </row>
    <row r="143" spans="1:21" ht="11.25" customHeight="1">
      <c r="A143" s="236" t="s">
        <v>265</v>
      </c>
      <c r="B143" s="237" t="s">
        <v>247</v>
      </c>
      <c r="C143" s="237"/>
      <c r="D143" s="83"/>
      <c r="E143" s="84">
        <f t="shared" si="3"/>
        <v>0</v>
      </c>
      <c r="F143" s="85"/>
      <c r="G143" s="85"/>
      <c r="H143" s="85"/>
      <c r="I143" s="85"/>
      <c r="J143" s="86"/>
      <c r="K143" s="85"/>
      <c r="L143" s="85"/>
      <c r="M143" s="85"/>
      <c r="N143" s="85"/>
      <c r="O143" s="85"/>
      <c r="P143" s="85"/>
      <c r="Q143" s="86"/>
      <c r="R143" s="76"/>
      <c r="S143" s="78"/>
      <c r="T143" s="78"/>
      <c r="U143" s="78"/>
    </row>
    <row r="144" spans="1:21" ht="11.25" customHeight="1">
      <c r="A144" s="236"/>
      <c r="B144" s="237" t="s">
        <v>248</v>
      </c>
      <c r="C144" s="237"/>
      <c r="D144" s="83"/>
      <c r="E144" s="84">
        <f t="shared" si="3"/>
        <v>0</v>
      </c>
      <c r="F144" s="85"/>
      <c r="G144" s="85"/>
      <c r="H144" s="85"/>
      <c r="I144" s="85"/>
      <c r="J144" s="86"/>
      <c r="K144" s="85"/>
      <c r="L144" s="85"/>
      <c r="M144" s="85"/>
      <c r="N144" s="85"/>
      <c r="O144" s="85"/>
      <c r="P144" s="85"/>
      <c r="Q144" s="86"/>
      <c r="R144" s="76"/>
      <c r="S144" s="78"/>
      <c r="T144" s="78"/>
      <c r="U144" s="78"/>
    </row>
    <row r="145" spans="1:21" ht="11.25" customHeight="1">
      <c r="A145" s="236" t="s">
        <v>266</v>
      </c>
      <c r="B145" s="237" t="s">
        <v>247</v>
      </c>
      <c r="C145" s="237"/>
      <c r="D145" s="83"/>
      <c r="E145" s="84">
        <f t="shared" si="3"/>
        <v>0</v>
      </c>
      <c r="F145" s="85"/>
      <c r="G145" s="85"/>
      <c r="H145" s="85"/>
      <c r="I145" s="85"/>
      <c r="J145" s="86"/>
      <c r="K145" s="85"/>
      <c r="L145" s="85"/>
      <c r="M145" s="85"/>
      <c r="N145" s="85"/>
      <c r="O145" s="85"/>
      <c r="P145" s="85"/>
      <c r="Q145" s="86"/>
      <c r="R145" s="76"/>
      <c r="S145" s="78"/>
      <c r="T145" s="78"/>
      <c r="U145" s="78"/>
    </row>
    <row r="146" spans="1:21" ht="11.25" customHeight="1">
      <c r="A146" s="236"/>
      <c r="B146" s="237" t="s">
        <v>248</v>
      </c>
      <c r="C146" s="237"/>
      <c r="D146" s="83"/>
      <c r="E146" s="84">
        <f t="shared" si="3"/>
        <v>0</v>
      </c>
      <c r="F146" s="85"/>
      <c r="G146" s="85"/>
      <c r="H146" s="85"/>
      <c r="I146" s="85"/>
      <c r="J146" s="86"/>
      <c r="K146" s="85"/>
      <c r="L146" s="85"/>
      <c r="M146" s="85"/>
      <c r="N146" s="85"/>
      <c r="O146" s="85"/>
      <c r="P146" s="85"/>
      <c r="Q146" s="86"/>
      <c r="R146" s="76"/>
      <c r="S146" s="78"/>
      <c r="T146" s="78"/>
      <c r="U146" s="78"/>
    </row>
    <row r="147" spans="1:21" ht="11.25" customHeight="1">
      <c r="A147" s="236" t="s">
        <v>267</v>
      </c>
      <c r="B147" s="237"/>
      <c r="C147" s="237"/>
      <c r="D147" s="83"/>
      <c r="E147" s="84">
        <f t="shared" si="3"/>
        <v>0</v>
      </c>
      <c r="F147" s="85"/>
      <c r="G147" s="85"/>
      <c r="H147" s="85"/>
      <c r="I147" s="85"/>
      <c r="J147" s="86"/>
      <c r="K147" s="85"/>
      <c r="L147" s="85"/>
      <c r="M147" s="85"/>
      <c r="N147" s="85"/>
      <c r="O147" s="85"/>
      <c r="P147" s="85"/>
      <c r="Q147" s="86"/>
      <c r="R147" s="76"/>
      <c r="S147" s="78"/>
      <c r="T147" s="78"/>
      <c r="U147" s="78"/>
    </row>
    <row r="148" spans="1:21" ht="11.25" customHeight="1">
      <c r="A148" s="236" t="s">
        <v>263</v>
      </c>
      <c r="B148" s="237" t="s">
        <v>268</v>
      </c>
      <c r="C148" s="237"/>
      <c r="D148" s="83"/>
      <c r="E148" s="84">
        <f t="shared" si="3"/>
        <v>0</v>
      </c>
      <c r="F148" s="85"/>
      <c r="G148" s="85"/>
      <c r="H148" s="85"/>
      <c r="I148" s="85"/>
      <c r="J148" s="86"/>
      <c r="K148" s="85"/>
      <c r="L148" s="85"/>
      <c r="M148" s="85"/>
      <c r="N148" s="85"/>
      <c r="O148" s="85"/>
      <c r="P148" s="85"/>
      <c r="Q148" s="86"/>
      <c r="R148" s="76"/>
      <c r="S148" s="78"/>
      <c r="T148" s="78"/>
      <c r="U148" s="78"/>
    </row>
    <row r="149" spans="1:21" ht="11.25" customHeight="1">
      <c r="A149" s="236"/>
      <c r="B149" s="237" t="s">
        <v>269</v>
      </c>
      <c r="C149" s="237"/>
      <c r="D149" s="83"/>
      <c r="E149" s="84">
        <f t="shared" si="3"/>
        <v>0</v>
      </c>
      <c r="F149" s="85"/>
      <c r="G149" s="85"/>
      <c r="H149" s="85"/>
      <c r="I149" s="85"/>
      <c r="J149" s="86"/>
      <c r="K149" s="85"/>
      <c r="L149" s="85"/>
      <c r="M149" s="85"/>
      <c r="N149" s="85"/>
      <c r="O149" s="85"/>
      <c r="P149" s="85"/>
      <c r="Q149" s="86"/>
      <c r="R149" s="76"/>
      <c r="S149" s="78"/>
      <c r="T149" s="78"/>
      <c r="U149" s="78"/>
    </row>
    <row r="150" spans="1:21" ht="11.25" customHeight="1">
      <c r="A150" s="236" t="s">
        <v>270</v>
      </c>
      <c r="B150" s="237" t="s">
        <v>271</v>
      </c>
      <c r="C150" s="237"/>
      <c r="D150" s="83"/>
      <c r="E150" s="84">
        <f t="shared" si="3"/>
        <v>0</v>
      </c>
      <c r="F150" s="85"/>
      <c r="G150" s="85"/>
      <c r="H150" s="85"/>
      <c r="I150" s="85"/>
      <c r="J150" s="86"/>
      <c r="K150" s="85"/>
      <c r="L150" s="85"/>
      <c r="M150" s="85"/>
      <c r="N150" s="85"/>
      <c r="O150" s="85"/>
      <c r="P150" s="85"/>
      <c r="Q150" s="86"/>
      <c r="R150" s="76"/>
      <c r="S150" s="78"/>
      <c r="T150" s="78"/>
      <c r="U150" s="78"/>
    </row>
    <row r="151" spans="1:21" ht="11.25" customHeight="1">
      <c r="A151" s="236"/>
      <c r="B151" s="237" t="s">
        <v>272</v>
      </c>
      <c r="C151" s="237"/>
      <c r="D151" s="83"/>
      <c r="E151" s="84">
        <f t="shared" si="3"/>
        <v>0</v>
      </c>
      <c r="F151" s="85"/>
      <c r="G151" s="85"/>
      <c r="H151" s="85"/>
      <c r="I151" s="85"/>
      <c r="J151" s="86"/>
      <c r="K151" s="85"/>
      <c r="L151" s="85"/>
      <c r="M151" s="85"/>
      <c r="N151" s="85"/>
      <c r="O151" s="85"/>
      <c r="P151" s="85"/>
      <c r="Q151" s="86"/>
      <c r="R151" s="76"/>
      <c r="S151" s="89"/>
      <c r="T151" s="89"/>
      <c r="U151" s="89"/>
    </row>
    <row r="152" spans="1:21" ht="11.25" customHeight="1">
      <c r="A152" s="236" t="s">
        <v>273</v>
      </c>
      <c r="B152" s="237" t="s">
        <v>274</v>
      </c>
      <c r="C152" s="237"/>
      <c r="D152" s="83"/>
      <c r="E152" s="84">
        <f t="shared" si="3"/>
        <v>0</v>
      </c>
      <c r="F152" s="85"/>
      <c r="G152" s="85"/>
      <c r="H152" s="85"/>
      <c r="I152" s="85"/>
      <c r="J152" s="86"/>
      <c r="K152" s="85"/>
      <c r="L152" s="85"/>
      <c r="M152" s="85"/>
      <c r="N152" s="85"/>
      <c r="O152" s="85"/>
      <c r="P152" s="85"/>
      <c r="Q152" s="86"/>
      <c r="R152" s="76"/>
      <c r="S152" s="89"/>
      <c r="T152" s="89"/>
      <c r="U152" s="89"/>
    </row>
    <row r="153" spans="1:21" ht="11.25" customHeight="1">
      <c r="A153" s="236"/>
      <c r="B153" s="237" t="s">
        <v>275</v>
      </c>
      <c r="C153" s="237"/>
      <c r="D153" s="83"/>
      <c r="E153" s="84">
        <f t="shared" si="3"/>
        <v>0</v>
      </c>
      <c r="F153" s="85"/>
      <c r="G153" s="85"/>
      <c r="H153" s="85"/>
      <c r="I153" s="85"/>
      <c r="J153" s="86"/>
      <c r="K153" s="85"/>
      <c r="L153" s="85"/>
      <c r="M153" s="85"/>
      <c r="N153" s="85"/>
      <c r="O153" s="85"/>
      <c r="P153" s="85"/>
      <c r="Q153" s="86"/>
      <c r="R153" s="76"/>
      <c r="S153" s="89"/>
      <c r="T153" s="89"/>
      <c r="U153" s="89"/>
    </row>
    <row r="154" spans="1:21" ht="11.25" customHeight="1">
      <c r="A154" s="236"/>
      <c r="B154" s="237" t="s">
        <v>276</v>
      </c>
      <c r="C154" s="237"/>
      <c r="D154" s="83"/>
      <c r="E154" s="84">
        <f t="shared" si="3"/>
        <v>0</v>
      </c>
      <c r="F154" s="85"/>
      <c r="G154" s="85"/>
      <c r="H154" s="85"/>
      <c r="I154" s="85"/>
      <c r="J154" s="86"/>
      <c r="K154" s="85"/>
      <c r="L154" s="85"/>
      <c r="M154" s="85"/>
      <c r="N154" s="85"/>
      <c r="O154" s="85"/>
      <c r="P154" s="85"/>
      <c r="Q154" s="86"/>
      <c r="R154" s="76"/>
      <c r="S154" s="89"/>
      <c r="T154" s="89"/>
      <c r="U154" s="89"/>
    </row>
    <row r="155" spans="1:21" ht="11.25" customHeight="1">
      <c r="A155" s="236"/>
      <c r="B155" s="237" t="s">
        <v>277</v>
      </c>
      <c r="C155" s="237"/>
      <c r="D155" s="83"/>
      <c r="E155" s="84">
        <f t="shared" si="3"/>
        <v>0</v>
      </c>
      <c r="F155" s="85"/>
      <c r="G155" s="85"/>
      <c r="H155" s="85"/>
      <c r="I155" s="85"/>
      <c r="J155" s="86"/>
      <c r="K155" s="85"/>
      <c r="L155" s="85"/>
      <c r="M155" s="85"/>
      <c r="N155" s="85"/>
      <c r="O155" s="85"/>
      <c r="P155" s="85"/>
      <c r="Q155" s="86"/>
      <c r="R155" s="76"/>
      <c r="S155" s="89"/>
      <c r="T155" s="89"/>
      <c r="U155" s="89"/>
    </row>
    <row r="156" spans="1:21" ht="11.25" customHeight="1">
      <c r="A156" s="236"/>
      <c r="B156" s="237" t="s">
        <v>278</v>
      </c>
      <c r="C156" s="237"/>
      <c r="D156" s="83"/>
      <c r="E156" s="84">
        <f t="shared" si="3"/>
        <v>0</v>
      </c>
      <c r="F156" s="85"/>
      <c r="G156" s="85"/>
      <c r="H156" s="85"/>
      <c r="I156" s="85"/>
      <c r="J156" s="86"/>
      <c r="K156" s="85"/>
      <c r="L156" s="85"/>
      <c r="M156" s="85"/>
      <c r="N156" s="85"/>
      <c r="O156" s="85"/>
      <c r="P156" s="85"/>
      <c r="Q156" s="86"/>
      <c r="R156" s="76"/>
      <c r="S156" s="89"/>
      <c r="T156" s="89"/>
      <c r="U156" s="89"/>
    </row>
    <row r="157" spans="1:21" ht="11.25" customHeight="1">
      <c r="A157" s="236" t="s">
        <v>279</v>
      </c>
      <c r="B157" s="237"/>
      <c r="C157" s="237"/>
      <c r="D157" s="83"/>
      <c r="E157" s="84">
        <f t="shared" si="3"/>
        <v>0</v>
      </c>
      <c r="F157" s="85"/>
      <c r="G157" s="85"/>
      <c r="H157" s="85"/>
      <c r="I157" s="85"/>
      <c r="J157" s="86"/>
      <c r="K157" s="85"/>
      <c r="L157" s="85"/>
      <c r="M157" s="85"/>
      <c r="N157" s="85"/>
      <c r="O157" s="85"/>
      <c r="P157" s="85"/>
      <c r="Q157" s="86"/>
      <c r="R157" s="76"/>
      <c r="S157" s="89"/>
      <c r="T157" s="89"/>
      <c r="U157" s="89"/>
    </row>
    <row r="158" spans="1:21" ht="11.25" customHeight="1">
      <c r="A158" s="236" t="s">
        <v>263</v>
      </c>
      <c r="B158" s="237" t="s">
        <v>280</v>
      </c>
      <c r="C158" s="237"/>
      <c r="D158" s="90"/>
      <c r="E158" s="91">
        <f t="shared" si="3"/>
        <v>0</v>
      </c>
      <c r="F158" s="92"/>
      <c r="G158" s="93"/>
      <c r="H158" s="93"/>
      <c r="I158" s="93"/>
      <c r="J158" s="94"/>
      <c r="K158" s="93"/>
      <c r="L158" s="93"/>
      <c r="M158" s="93"/>
      <c r="N158" s="93"/>
      <c r="O158" s="93"/>
      <c r="P158" s="93"/>
      <c r="Q158" s="94"/>
      <c r="R158" s="94"/>
      <c r="S158" s="89"/>
      <c r="T158" s="89"/>
      <c r="U158" s="89"/>
    </row>
    <row r="159" spans="1:21" ht="11.25" customHeight="1">
      <c r="A159" s="236"/>
      <c r="B159" s="237" t="s">
        <v>281</v>
      </c>
      <c r="C159" s="237"/>
      <c r="D159" s="83"/>
      <c r="E159" s="84">
        <f t="shared" si="3"/>
        <v>0</v>
      </c>
      <c r="F159" s="85"/>
      <c r="G159" s="85"/>
      <c r="H159" s="85"/>
      <c r="I159" s="85"/>
      <c r="J159" s="86"/>
      <c r="K159" s="85"/>
      <c r="L159" s="85"/>
      <c r="M159" s="85"/>
      <c r="N159" s="85"/>
      <c r="O159" s="85"/>
      <c r="P159" s="85"/>
      <c r="Q159" s="86"/>
      <c r="R159" s="76"/>
      <c r="S159" s="78"/>
      <c r="T159" s="78"/>
      <c r="U159" s="78"/>
    </row>
    <row r="160" spans="1:21" ht="12" customHeight="1" thickBot="1">
      <c r="A160" s="240" t="s">
        <v>282</v>
      </c>
      <c r="B160" s="241"/>
      <c r="C160" s="241"/>
      <c r="D160" s="95"/>
      <c r="E160" s="96">
        <f t="shared" si="3"/>
        <v>0</v>
      </c>
      <c r="F160" s="85"/>
      <c r="G160" s="85"/>
      <c r="H160" s="85"/>
      <c r="I160" s="85"/>
      <c r="J160" s="86"/>
      <c r="K160" s="85"/>
      <c r="L160" s="85"/>
      <c r="M160" s="85"/>
      <c r="N160" s="85"/>
      <c r="O160" s="85"/>
      <c r="P160" s="85"/>
      <c r="Q160" s="86"/>
      <c r="R160" s="76"/>
      <c r="S160" s="78"/>
      <c r="T160" s="78"/>
      <c r="U160" s="78"/>
    </row>
    <row r="161" spans="1:21" ht="16.5" customHeight="1">
      <c r="A161" s="242" t="s">
        <v>283</v>
      </c>
      <c r="B161" s="243"/>
      <c r="C161" s="243"/>
      <c r="D161" s="243"/>
      <c r="E161" s="244"/>
      <c r="F161" s="97"/>
      <c r="G161" s="97"/>
      <c r="H161" s="97"/>
      <c r="I161" s="97"/>
      <c r="J161" s="98"/>
      <c r="K161" s="97"/>
      <c r="L161" s="97"/>
      <c r="M161" s="97"/>
      <c r="N161" s="97"/>
      <c r="O161" s="97"/>
      <c r="P161" s="97"/>
      <c r="Q161" s="98"/>
      <c r="R161" s="99"/>
      <c r="S161" s="78"/>
      <c r="T161" s="78"/>
      <c r="U161" s="78"/>
    </row>
    <row r="162" spans="1:21" ht="24" customHeight="1" thickBot="1">
      <c r="A162" s="245"/>
      <c r="B162" s="246"/>
      <c r="C162" s="246"/>
      <c r="D162" s="246"/>
      <c r="E162" s="247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1"/>
      <c r="S162" s="78"/>
      <c r="T162" s="78"/>
      <c r="U162" s="78"/>
    </row>
    <row r="163" spans="1:21" ht="12" customHeight="1" thickBot="1">
      <c r="A163" s="248" t="s">
        <v>284</v>
      </c>
      <c r="B163" s="252" t="s">
        <v>285</v>
      </c>
      <c r="C163" s="253"/>
      <c r="D163" s="102"/>
      <c r="E163" s="103"/>
      <c r="F163" s="254"/>
      <c r="G163" s="255"/>
      <c r="H163" s="255"/>
      <c r="I163" s="255"/>
      <c r="J163" s="255"/>
      <c r="K163" s="255"/>
      <c r="L163" s="255"/>
      <c r="M163" s="255"/>
      <c r="N163" s="255"/>
      <c r="O163" s="255"/>
      <c r="P163" s="255"/>
      <c r="Q163" s="255"/>
      <c r="R163" s="255"/>
      <c r="S163" s="78"/>
      <c r="T163" s="78"/>
      <c r="U163" s="78"/>
    </row>
    <row r="164" spans="1:21" ht="12" customHeight="1" thickBot="1">
      <c r="A164" s="249"/>
      <c r="B164" s="256" t="s">
        <v>286</v>
      </c>
      <c r="C164" s="257"/>
      <c r="D164" s="104"/>
      <c r="E164" s="105">
        <f t="shared" ref="E164:E169" si="4">SUM(C164:D164)</f>
        <v>0</v>
      </c>
      <c r="F164" s="81"/>
      <c r="G164" s="81"/>
      <c r="H164" s="81"/>
      <c r="I164" s="81"/>
      <c r="J164" s="82"/>
      <c r="K164" s="81"/>
      <c r="L164" s="81"/>
      <c r="M164" s="136"/>
      <c r="N164" s="81"/>
      <c r="O164" s="81"/>
      <c r="P164" s="136"/>
      <c r="Q164" s="82"/>
      <c r="R164" s="76">
        <f t="shared" ref="R164:R169" si="5">SUM(P164:Q164)</f>
        <v>0</v>
      </c>
      <c r="S164" s="78"/>
      <c r="T164" s="78"/>
      <c r="U164" s="78"/>
    </row>
    <row r="165" spans="1:21">
      <c r="A165" s="249"/>
      <c r="B165" s="258" t="s">
        <v>287</v>
      </c>
      <c r="C165" s="259"/>
      <c r="D165" s="83"/>
      <c r="E165" s="105">
        <f t="shared" si="4"/>
        <v>0</v>
      </c>
      <c r="F165" s="85"/>
      <c r="G165" s="85"/>
      <c r="H165" s="81"/>
      <c r="I165" s="81"/>
      <c r="J165" s="86"/>
      <c r="K165" s="85"/>
      <c r="L165" s="85"/>
      <c r="M165" s="85"/>
      <c r="N165" s="85"/>
      <c r="O165" s="85"/>
      <c r="P165" s="85"/>
      <c r="Q165" s="86"/>
      <c r="R165" s="76">
        <f t="shared" si="5"/>
        <v>0</v>
      </c>
      <c r="S165" s="78"/>
      <c r="T165" s="78"/>
      <c r="U165" s="78"/>
    </row>
    <row r="166" spans="1:21">
      <c r="A166" s="249"/>
      <c r="B166" s="106" t="s">
        <v>288</v>
      </c>
      <c r="C166" s="107"/>
      <c r="D166" s="83"/>
      <c r="E166" s="105">
        <f t="shared" si="4"/>
        <v>0</v>
      </c>
      <c r="F166" s="85"/>
      <c r="G166" s="85"/>
      <c r="H166" s="81"/>
      <c r="I166" s="81"/>
      <c r="J166" s="86"/>
      <c r="K166" s="85"/>
      <c r="L166" s="85"/>
      <c r="M166" s="85"/>
      <c r="N166" s="85"/>
      <c r="O166" s="85"/>
      <c r="P166" s="85"/>
      <c r="Q166" s="86"/>
      <c r="R166" s="76">
        <f t="shared" si="5"/>
        <v>0</v>
      </c>
      <c r="S166" s="78"/>
      <c r="T166" s="78"/>
      <c r="U166" s="78"/>
    </row>
    <row r="167" spans="1:21" ht="12" thickBot="1">
      <c r="A167" s="249"/>
      <c r="B167" s="260" t="s">
        <v>289</v>
      </c>
      <c r="C167" s="261"/>
      <c r="D167" s="83"/>
      <c r="E167" s="105">
        <f t="shared" si="4"/>
        <v>0</v>
      </c>
      <c r="F167" s="85"/>
      <c r="G167" s="85"/>
      <c r="H167" s="81"/>
      <c r="I167" s="81"/>
      <c r="J167" s="86"/>
      <c r="K167" s="85"/>
      <c r="L167" s="85"/>
      <c r="M167" s="85"/>
      <c r="N167" s="85"/>
      <c r="O167" s="85"/>
      <c r="P167" s="85"/>
      <c r="Q167" s="86"/>
      <c r="R167" s="76">
        <f t="shared" si="5"/>
        <v>0</v>
      </c>
      <c r="S167" s="78"/>
      <c r="T167" s="78"/>
      <c r="U167" s="78"/>
    </row>
    <row r="168" spans="1:21" ht="12" customHeight="1" thickBot="1">
      <c r="A168" s="249"/>
      <c r="B168" s="262" t="s">
        <v>290</v>
      </c>
      <c r="C168" s="263"/>
      <c r="D168" s="83"/>
      <c r="E168" s="105">
        <f t="shared" si="4"/>
        <v>0</v>
      </c>
      <c r="F168" s="85"/>
      <c r="G168" s="85"/>
      <c r="H168" s="81"/>
      <c r="I168" s="81"/>
      <c r="J168" s="86"/>
      <c r="K168" s="85"/>
      <c r="L168" s="85"/>
      <c r="M168" s="85"/>
      <c r="N168" s="85"/>
      <c r="O168" s="85"/>
      <c r="P168" s="85"/>
      <c r="Q168" s="86"/>
      <c r="R168" s="76">
        <f t="shared" si="5"/>
        <v>0</v>
      </c>
      <c r="S168" s="78"/>
      <c r="T168" s="78"/>
      <c r="U168" s="78"/>
    </row>
    <row r="169" spans="1:21" ht="12" thickBot="1">
      <c r="A169" s="249"/>
      <c r="B169" s="264" t="s">
        <v>291</v>
      </c>
      <c r="C169" s="265"/>
      <c r="D169" s="83"/>
      <c r="E169" s="105">
        <f t="shared" si="4"/>
        <v>0</v>
      </c>
      <c r="F169" s="85"/>
      <c r="G169" s="85"/>
      <c r="H169" s="81"/>
      <c r="I169" s="81"/>
      <c r="J169" s="86"/>
      <c r="K169" s="85"/>
      <c r="L169" s="85"/>
      <c r="M169" s="85"/>
      <c r="N169" s="85"/>
      <c r="O169" s="85"/>
      <c r="P169" s="85"/>
      <c r="Q169" s="86"/>
      <c r="R169" s="76">
        <f t="shared" si="5"/>
        <v>0</v>
      </c>
      <c r="S169" s="78"/>
      <c r="T169" s="78"/>
      <c r="U169" s="78"/>
    </row>
    <row r="170" spans="1:21" ht="12" customHeight="1" thickBot="1">
      <c r="A170" s="249"/>
      <c r="B170" s="266" t="s">
        <v>292</v>
      </c>
      <c r="C170" s="267"/>
      <c r="D170" s="108"/>
      <c r="E170" s="109"/>
      <c r="F170" s="268"/>
      <c r="G170" s="268"/>
      <c r="H170" s="268"/>
      <c r="I170" s="268"/>
      <c r="J170" s="268"/>
      <c r="K170" s="268"/>
      <c r="L170" s="268"/>
      <c r="M170" s="268"/>
      <c r="N170" s="268"/>
      <c r="O170" s="268"/>
      <c r="P170" s="268"/>
      <c r="Q170" s="268"/>
      <c r="R170" s="268"/>
      <c r="S170" s="78"/>
      <c r="T170" s="78"/>
      <c r="U170" s="78"/>
    </row>
    <row r="171" spans="1:21" ht="11.25" customHeight="1">
      <c r="A171" s="250"/>
      <c r="B171" s="275" t="s">
        <v>293</v>
      </c>
      <c r="C171" s="276"/>
      <c r="D171" s="110"/>
      <c r="E171" s="111">
        <f t="shared" ref="E171:E176" si="6">SUM(C171:D171)</f>
        <v>0</v>
      </c>
      <c r="F171" s="85"/>
      <c r="G171" s="85"/>
      <c r="H171" s="85"/>
      <c r="I171" s="85"/>
      <c r="J171" s="86"/>
      <c r="K171" s="85"/>
      <c r="L171" s="85"/>
      <c r="M171" s="85"/>
      <c r="N171" s="85"/>
      <c r="O171" s="85"/>
      <c r="P171" s="85"/>
      <c r="Q171" s="86"/>
      <c r="R171" s="76">
        <f t="shared" ref="R171:R176" si="7">SUM(P171:Q171)</f>
        <v>0</v>
      </c>
      <c r="S171" s="78"/>
      <c r="T171" s="78"/>
      <c r="U171" s="78"/>
    </row>
    <row r="172" spans="1:21">
      <c r="A172" s="250"/>
      <c r="B172" s="277" t="s">
        <v>294</v>
      </c>
      <c r="C172" s="278"/>
      <c r="D172" s="83"/>
      <c r="E172" s="105">
        <f t="shared" si="6"/>
        <v>0</v>
      </c>
      <c r="F172" s="85"/>
      <c r="G172" s="85"/>
      <c r="H172" s="85"/>
      <c r="I172" s="85"/>
      <c r="J172" s="86"/>
      <c r="K172" s="85"/>
      <c r="L172" s="85"/>
      <c r="M172" s="85"/>
      <c r="N172" s="85"/>
      <c r="O172" s="85"/>
      <c r="P172" s="85"/>
      <c r="Q172" s="86"/>
      <c r="R172" s="76">
        <f t="shared" si="7"/>
        <v>0</v>
      </c>
      <c r="S172" s="78"/>
      <c r="T172" s="78"/>
      <c r="U172" s="78"/>
    </row>
    <row r="173" spans="1:21" ht="11.25" customHeight="1">
      <c r="A173" s="250"/>
      <c r="B173" s="279" t="s">
        <v>293</v>
      </c>
      <c r="C173" s="280"/>
      <c r="D173" s="83"/>
      <c r="E173" s="105">
        <f t="shared" si="6"/>
        <v>0</v>
      </c>
      <c r="F173" s="85"/>
      <c r="G173" s="85"/>
      <c r="H173" s="85"/>
      <c r="I173" s="85"/>
      <c r="J173" s="86"/>
      <c r="K173" s="85"/>
      <c r="L173" s="85"/>
      <c r="M173" s="85"/>
      <c r="N173" s="85"/>
      <c r="O173" s="85"/>
      <c r="P173" s="85"/>
      <c r="Q173" s="86"/>
      <c r="R173" s="76">
        <f t="shared" si="7"/>
        <v>0</v>
      </c>
      <c r="S173" s="78"/>
      <c r="T173" s="78"/>
      <c r="U173" s="78"/>
    </row>
    <row r="174" spans="1:21">
      <c r="A174" s="250"/>
      <c r="B174" s="277" t="s">
        <v>294</v>
      </c>
      <c r="C174" s="278"/>
      <c r="D174" s="83"/>
      <c r="E174" s="105">
        <f t="shared" si="6"/>
        <v>0</v>
      </c>
      <c r="F174" s="85"/>
      <c r="G174" s="85"/>
      <c r="H174" s="85"/>
      <c r="I174" s="85"/>
      <c r="J174" s="86"/>
      <c r="K174" s="85"/>
      <c r="L174" s="85"/>
      <c r="M174" s="85"/>
      <c r="N174" s="85"/>
      <c r="O174" s="85"/>
      <c r="P174" s="85"/>
      <c r="Q174" s="86"/>
      <c r="R174" s="76">
        <f t="shared" si="7"/>
        <v>0</v>
      </c>
      <c r="S174" s="78"/>
      <c r="T174" s="78"/>
      <c r="U174" s="78"/>
    </row>
    <row r="175" spans="1:21" ht="11.25" customHeight="1">
      <c r="A175" s="250"/>
      <c r="B175" s="279" t="s">
        <v>295</v>
      </c>
      <c r="C175" s="280"/>
      <c r="D175" s="83"/>
      <c r="E175" s="105">
        <f t="shared" si="6"/>
        <v>0</v>
      </c>
      <c r="F175" s="85"/>
      <c r="G175" s="85"/>
      <c r="H175" s="85"/>
      <c r="I175" s="85"/>
      <c r="J175" s="86"/>
      <c r="K175" s="85"/>
      <c r="L175" s="85"/>
      <c r="M175" s="85"/>
      <c r="N175" s="85"/>
      <c r="O175" s="85"/>
      <c r="P175" s="85"/>
      <c r="Q175" s="86"/>
      <c r="R175" s="76">
        <f t="shared" si="7"/>
        <v>0</v>
      </c>
      <c r="S175" s="78"/>
      <c r="T175" s="78"/>
      <c r="U175" s="78"/>
    </row>
    <row r="176" spans="1:21" ht="12" thickBot="1">
      <c r="A176" s="251"/>
      <c r="B176" s="281" t="s">
        <v>294</v>
      </c>
      <c r="C176" s="282"/>
      <c r="D176" s="112"/>
      <c r="E176" s="113">
        <f t="shared" si="6"/>
        <v>0</v>
      </c>
      <c r="F176" s="85"/>
      <c r="G176" s="85"/>
      <c r="H176" s="85"/>
      <c r="I176" s="85"/>
      <c r="J176" s="86"/>
      <c r="K176" s="85"/>
      <c r="L176" s="85"/>
      <c r="M176" s="85"/>
      <c r="N176" s="85"/>
      <c r="O176" s="85"/>
      <c r="P176" s="85"/>
      <c r="Q176" s="86"/>
      <c r="R176" s="76">
        <f t="shared" si="7"/>
        <v>0</v>
      </c>
      <c r="S176" s="78"/>
      <c r="T176" s="78"/>
      <c r="U176" s="78"/>
    </row>
    <row r="177" spans="1:21" ht="22.5">
      <c r="A177" s="114" t="s">
        <v>296</v>
      </c>
      <c r="B177" s="115"/>
      <c r="C177" s="115"/>
      <c r="D177" s="115"/>
      <c r="E177" s="115"/>
      <c r="F177" s="115"/>
      <c r="G177" s="115"/>
      <c r="H177" s="115"/>
      <c r="I177" s="115"/>
      <c r="J177" s="116"/>
      <c r="K177" s="115"/>
      <c r="L177" s="115"/>
      <c r="M177" s="115"/>
      <c r="N177" s="115"/>
      <c r="O177" s="115"/>
      <c r="P177" s="115"/>
      <c r="Q177" s="116"/>
      <c r="R177" s="117"/>
      <c r="S177" s="78"/>
      <c r="T177" s="78"/>
      <c r="U177" s="78"/>
    </row>
    <row r="178" spans="1:21">
      <c r="A178" s="118"/>
      <c r="B178" s="115"/>
      <c r="C178" s="115"/>
      <c r="D178" s="115"/>
      <c r="E178" s="115"/>
      <c r="F178" s="115"/>
      <c r="G178" s="115"/>
      <c r="H178" s="115"/>
      <c r="I178" s="115"/>
      <c r="J178" s="116"/>
      <c r="K178" s="115"/>
      <c r="L178" s="115"/>
      <c r="M178" s="115"/>
      <c r="N178" s="115"/>
      <c r="O178" s="115"/>
      <c r="P178" s="115"/>
      <c r="Q178" s="116"/>
      <c r="R178" s="117"/>
      <c r="S178" s="78"/>
      <c r="T178" s="78"/>
      <c r="U178" s="78"/>
    </row>
    <row r="179" spans="1:21" ht="12" thickBot="1"/>
    <row r="180" spans="1:21" ht="15" customHeight="1">
      <c r="B180" s="269" t="s">
        <v>297</v>
      </c>
      <c r="C180" s="270"/>
      <c r="D180" s="270"/>
      <c r="E180" s="270"/>
      <c r="F180" s="270"/>
      <c r="G180" s="271"/>
    </row>
    <row r="181" spans="1:21">
      <c r="B181" s="120" t="s">
        <v>298</v>
      </c>
      <c r="C181" s="272" t="s">
        <v>299</v>
      </c>
      <c r="D181" s="272"/>
      <c r="E181" s="272"/>
      <c r="F181" s="272"/>
      <c r="G181" s="121" t="s">
        <v>36</v>
      </c>
    </row>
    <row r="182" spans="1:21">
      <c r="B182" s="120">
        <v>1</v>
      </c>
      <c r="C182" s="273" t="s">
        <v>300</v>
      </c>
      <c r="D182" s="273"/>
      <c r="E182" s="273"/>
      <c r="F182" s="273"/>
      <c r="G182" s="122"/>
    </row>
    <row r="183" spans="1:21">
      <c r="B183" s="120">
        <v>2</v>
      </c>
      <c r="C183" s="273" t="s">
        <v>301</v>
      </c>
      <c r="D183" s="273"/>
      <c r="E183" s="273"/>
      <c r="F183" s="273"/>
      <c r="G183" s="122"/>
    </row>
    <row r="184" spans="1:21">
      <c r="B184" s="120">
        <v>3</v>
      </c>
      <c r="C184" s="273" t="s">
        <v>302</v>
      </c>
      <c r="D184" s="273"/>
      <c r="E184" s="273"/>
      <c r="F184" s="273"/>
      <c r="G184" s="122"/>
    </row>
    <row r="185" spans="1:21" ht="12" thickBot="1">
      <c r="B185" s="123">
        <v>4</v>
      </c>
      <c r="C185" s="274"/>
      <c r="D185" s="274"/>
      <c r="E185" s="274"/>
      <c r="F185" s="274"/>
      <c r="G185" s="124"/>
    </row>
  </sheetData>
  <sheetProtection algorithmName="SHA-512" hashValue="a/KIHya72eEvx+QyaJiiEmc4RP4DUY2y3GfzC355UpwIWieseAcXW5NWiXEIosPQIN8tKWRAz28DKsgw0lpQfQ==" saltValue="I8Ehp3xkju0ZIQMdjoCKUg==" spinCount="100000" sheet="1" objects="1" scenarios="1"/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Interface</vt:lpstr>
      <vt:lpstr>AAR Health care-Kisumu</vt:lpstr>
      <vt:lpstr>Aga Khan Hospital (Kisumu)</vt:lpstr>
      <vt:lpstr>Anza Mapema Clinic</vt:lpstr>
      <vt:lpstr>AP Disp (Kisumu East)</vt:lpstr>
      <vt:lpstr>Avenue Health Care Clinic</vt:lpstr>
      <vt:lpstr>Avenue Hospital Kisumu</vt:lpstr>
      <vt:lpstr>Carwash Community Clinic</vt:lpstr>
      <vt:lpstr>Central Clinic (Kisumu East)</vt:lpstr>
      <vt:lpstr>Dunga Disp</vt:lpstr>
      <vt:lpstr>Dunga Nursing Home</vt:lpstr>
      <vt:lpstr>Elim Family Community Care</vt:lpstr>
      <vt:lpstr>FHOK Disp</vt:lpstr>
      <vt:lpstr>Gods Will Medical Clinic</vt:lpstr>
      <vt:lpstr>Guru Nanak Disp</vt:lpstr>
      <vt:lpstr>Interfelk Medical Center</vt:lpstr>
      <vt:lpstr>Jalaram Nursing Home</vt:lpstr>
      <vt:lpstr>JOOTRH</vt:lpstr>
      <vt:lpstr>Keeping Alive Societys Hope</vt:lpstr>
      <vt:lpstr>Kisumu Cnty Bynd Zero Mob Clinc</vt:lpstr>
      <vt:lpstr>Kisumu County Hospital</vt:lpstr>
      <vt:lpstr>Kisumu Reg Blood Transfusion  C</vt:lpstr>
      <vt:lpstr>Kowino Disp</vt:lpstr>
      <vt:lpstr>Lumumba  Sub-County Hospital</vt:lpstr>
      <vt:lpstr>LVCT Health -Kisumu</vt:lpstr>
      <vt:lpstr>Mamboleo Medical Clinic</vt:lpstr>
      <vt:lpstr>Manyatta Community Med Clinic</vt:lpstr>
      <vt:lpstr>Marie Stopes Nursing Home Ksm</vt:lpstr>
      <vt:lpstr>Maseno University(Ksm Twn Camp)</vt:lpstr>
      <vt:lpstr>Meridian Medical Clinic</vt:lpstr>
      <vt:lpstr>Milimani Hospital</vt:lpstr>
      <vt:lpstr>Mosque Disp</vt:lpstr>
      <vt:lpstr>Mtc Clinic (Kisumu)</vt:lpstr>
      <vt:lpstr>Mv Patel Medical Clinic</vt:lpstr>
      <vt:lpstr>Nightingale Medical Centre</vt:lpstr>
      <vt:lpstr>Nyalenda HC</vt:lpstr>
      <vt:lpstr>Nyaweri Deaf VCT</vt:lpstr>
      <vt:lpstr>Pand Pieri Community HC</vt:lpstr>
      <vt:lpstr>Railways Disp (Kisumu)</vt:lpstr>
      <vt:lpstr>Sayyid Aysha Disp</vt:lpstr>
      <vt:lpstr>St Jude's Clinic</vt:lpstr>
      <vt:lpstr>St Luke's Hospital</vt:lpstr>
      <vt:lpstr>St Vincent Clinic (Kisumu East)</vt:lpstr>
      <vt:lpstr>St. monica Town Clinic</vt:lpstr>
      <vt:lpstr>St.Lydia Okore Disp</vt:lpstr>
      <vt:lpstr>Star Maternity &amp; Nursing Home</vt:lpstr>
      <vt:lpstr>Town Hall Disp</vt:lpstr>
      <vt:lpstr>Tumaini Dice Disp</vt:lpstr>
      <vt:lpstr>Tuungane Youth C (Kisumu East)</vt:lpstr>
      <vt:lpstr>Tuungane Youth Transition C</vt:lpstr>
      <vt:lpstr>Victoria Sub District Hospital</vt:lpstr>
      <vt:lpstr>Kisumu Central Summary</vt:lpstr>
      <vt:lpstr>Abundant Life Clinic</vt:lpstr>
      <vt:lpstr>Chiga Dispensary</vt:lpstr>
      <vt:lpstr>Disciples of Mercy Clinic</vt:lpstr>
      <vt:lpstr>Gita Sub County Hospital</vt:lpstr>
      <vt:lpstr>GK Prisons Dispensary (Kibos)</vt:lpstr>
      <vt:lpstr>Got Nyabondo Dispensary</vt:lpstr>
      <vt:lpstr>Kibos Sugar Research Disp</vt:lpstr>
      <vt:lpstr>K-Met Medical Clinic</vt:lpstr>
      <vt:lpstr>Kotunga Dispensary</vt:lpstr>
      <vt:lpstr>Kuoyo Dispensary</vt:lpstr>
      <vt:lpstr>Migosi Sub County Hospital</vt:lpstr>
      <vt:lpstr>Nyalunya Dispensary</vt:lpstr>
      <vt:lpstr>Olps Clinic</vt:lpstr>
      <vt:lpstr>Orongo Dispensary</vt:lpstr>
      <vt:lpstr>Simba Opepo Dispensary</vt:lpstr>
      <vt:lpstr>St Consolata Clinic</vt:lpstr>
      <vt:lpstr>St Elizabeth Chiga Mission Hosp</vt:lpstr>
      <vt:lpstr>St Monica Mission Hospital</vt:lpstr>
      <vt:lpstr>Kisumu East Summary</vt:lpstr>
      <vt:lpstr>Airport Dispensary (Kisumu)</vt:lpstr>
      <vt:lpstr>Chulaimbo County Hospital</vt:lpstr>
      <vt:lpstr>Dago kokore Health Centre</vt:lpstr>
      <vt:lpstr>Kemri Medical Clinic</vt:lpstr>
      <vt:lpstr>Kisumu Internat Airport Disp</vt:lpstr>
      <vt:lpstr>Kodiaga Prison Health Centre</vt:lpstr>
      <vt:lpstr>Lwala Kadawa Health Centre</vt:lpstr>
      <vt:lpstr>Mainga Health Centre</vt:lpstr>
      <vt:lpstr>Maseno Mission Hospital</vt:lpstr>
      <vt:lpstr>Maseno University Health Centre</vt:lpstr>
      <vt:lpstr>Mbaka Oromo Health Centre</vt:lpstr>
      <vt:lpstr>Melkasons Medical Clinic</vt:lpstr>
      <vt:lpstr>Nyahera Sub District Hospital</vt:lpstr>
      <vt:lpstr>Ober Kamoth Sub County Hosp</vt:lpstr>
      <vt:lpstr>Ojola Health Centre</vt:lpstr>
      <vt:lpstr>Port Florence Hospital</vt:lpstr>
      <vt:lpstr>Riat Dispensary</vt:lpstr>
      <vt:lpstr>Rota Health Centre</vt:lpstr>
      <vt:lpstr>Siriba Dispensary</vt:lpstr>
      <vt:lpstr>SOS Child Med Clinic (Kisumu)</vt:lpstr>
      <vt:lpstr>St Mark's Lela Health Centre</vt:lpstr>
      <vt:lpstr>Sunga Dispensary</vt:lpstr>
      <vt:lpstr>Usoma Health Centre</vt:lpstr>
      <vt:lpstr>Kisumu West Summary</vt:lpstr>
      <vt:lpstr>Agro Chemical</vt:lpstr>
      <vt:lpstr>Chemelil GOK HC</vt:lpstr>
      <vt:lpstr>Chemelil Sugar HC</vt:lpstr>
      <vt:lpstr>Jaber Dispensary</vt:lpstr>
      <vt:lpstr>Kandege Health Center</vt:lpstr>
      <vt:lpstr>Kasongo Dispensary</vt:lpstr>
      <vt:lpstr>Kibigori Dispensary</vt:lpstr>
      <vt:lpstr>Koru Dispensary</vt:lpstr>
      <vt:lpstr>Koru Mission Health Centre</vt:lpstr>
      <vt:lpstr>Makindu Dispensary</vt:lpstr>
      <vt:lpstr>Mama Plister Blair HC</vt:lpstr>
      <vt:lpstr>Mashambani Dispensary</vt:lpstr>
      <vt:lpstr>Masogo Sub County Hosp</vt:lpstr>
      <vt:lpstr>Migere Dispensary</vt:lpstr>
      <vt:lpstr>Milenye Dispensary</vt:lpstr>
      <vt:lpstr>Miranga Dispensary</vt:lpstr>
      <vt:lpstr>Miwani Dispensary</vt:lpstr>
      <vt:lpstr>Mnara Dispensary</vt:lpstr>
      <vt:lpstr>Muhoroni County  Hospital</vt:lpstr>
      <vt:lpstr>Muhoroni Sug Co(Musco) Disp</vt:lpstr>
      <vt:lpstr>Nehemiah International Disp</vt:lpstr>
      <vt:lpstr>Nyakunguru Dispensary</vt:lpstr>
      <vt:lpstr>Nyang'oma Sub County Hosp</vt:lpstr>
      <vt:lpstr>Nyangore Dispensary</vt:lpstr>
      <vt:lpstr>Obumba Dispensary</vt:lpstr>
      <vt:lpstr>Ogen Health Center</vt:lpstr>
      <vt:lpstr>Ogra Health Centre</vt:lpstr>
      <vt:lpstr>Rachar Sugar Belt Hosp</vt:lpstr>
      <vt:lpstr>Ramula Dispensary</vt:lpstr>
      <vt:lpstr>St Vincents De Paul HC</vt:lpstr>
      <vt:lpstr>Tamu Health Centre</vt:lpstr>
      <vt:lpstr>Tumaini Dice</vt:lpstr>
      <vt:lpstr>Yago Community Dispensary</vt:lpstr>
      <vt:lpstr>Muhoroni Summary</vt:lpstr>
      <vt:lpstr>Andingo Opanga Disp</vt:lpstr>
      <vt:lpstr>Bonde Dispensary</vt:lpstr>
      <vt:lpstr>Cherwa Dispensary</vt:lpstr>
      <vt:lpstr>Gari Dispensary</vt:lpstr>
      <vt:lpstr>Kandaria Medical Centre</vt:lpstr>
      <vt:lpstr>Katito Sub County Hospital</vt:lpstr>
      <vt:lpstr>Kengen Clinic</vt:lpstr>
      <vt:lpstr>Kibogo Dispensary</vt:lpstr>
      <vt:lpstr>Kusa Health Centre</vt:lpstr>
      <vt:lpstr>Nyabola CDF Dispensary</vt:lpstr>
      <vt:lpstr>Nyabondo Mission Hospital</vt:lpstr>
      <vt:lpstr>Nyabondo Rehabilitation Centre</vt:lpstr>
      <vt:lpstr>Nyakach (AIC) Dispensary</vt:lpstr>
      <vt:lpstr>Nyakach County Hospital</vt:lpstr>
      <vt:lpstr>Nyamarimba Sub County Hosp</vt:lpstr>
      <vt:lpstr>Oboch Dispensary</vt:lpstr>
      <vt:lpstr>Onyuongo Dispensary</vt:lpstr>
      <vt:lpstr>Pedo Dispensary</vt:lpstr>
      <vt:lpstr>Radienya Dispensary</vt:lpstr>
      <vt:lpstr>Rae Dispensary</vt:lpstr>
      <vt:lpstr>Rang'ul Dispensary</vt:lpstr>
      <vt:lpstr>Sango Rota Dispensary</vt:lpstr>
      <vt:lpstr>Sigoti Health Centre</vt:lpstr>
      <vt:lpstr>Sondu Health Centre</vt:lpstr>
      <vt:lpstr>St Clare Bolo HC</vt:lpstr>
      <vt:lpstr>St Jane Nursing Home</vt:lpstr>
      <vt:lpstr>Nyakach Summary</vt:lpstr>
      <vt:lpstr>Absalom Wangulu Dispensary</vt:lpstr>
      <vt:lpstr>Ahero County Hospital</vt:lpstr>
      <vt:lpstr>Awasi Mission Health Center</vt:lpstr>
      <vt:lpstr>Boya Nursing Home</vt:lpstr>
      <vt:lpstr>Bunde Dispensary</vt:lpstr>
      <vt:lpstr>Holo Dispensary</vt:lpstr>
      <vt:lpstr>Hongo Ogosa Health Center</vt:lpstr>
      <vt:lpstr>Impact Res-Tuungane Nyando</vt:lpstr>
      <vt:lpstr>Kadhiambo Dispensary</vt:lpstr>
      <vt:lpstr>Kanyagwal Dispensary</vt:lpstr>
      <vt:lpstr>Kadinda Health Centre</vt:lpstr>
      <vt:lpstr>Katolo-Manyatta Dispensary</vt:lpstr>
      <vt:lpstr>Kinasia Dispensary</vt:lpstr>
      <vt:lpstr>Kochieng Health Centre</vt:lpstr>
      <vt:lpstr>Koduol Reru Dispensary</vt:lpstr>
      <vt:lpstr>Komwaga Health Center</vt:lpstr>
      <vt:lpstr>Magina Health Center</vt:lpstr>
      <vt:lpstr>Nyakongo Dispensary</vt:lpstr>
      <vt:lpstr>Nyangande Health Center</vt:lpstr>
      <vt:lpstr>Okana Dispensary</vt:lpstr>
      <vt:lpstr>Olasi Dispensary (Nyando)</vt:lpstr>
      <vt:lpstr>Oren Health Centre</vt:lpstr>
      <vt:lpstr>Rabuor Sub County Hospital</vt:lpstr>
      <vt:lpstr>The Hope Medical Centre-Awasi</vt:lpstr>
      <vt:lpstr>Umbrella Health Clinic</vt:lpstr>
      <vt:lpstr>Wanganga Health Centre</vt:lpstr>
      <vt:lpstr>Nyando Summary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HP</cp:lastModifiedBy>
  <dcterms:created xsi:type="dcterms:W3CDTF">2013-12-13T05:55:56Z</dcterms:created>
  <dcterms:modified xsi:type="dcterms:W3CDTF">2018-04-13T13:46:04Z</dcterms:modified>
</cp:coreProperties>
</file>