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5015" windowHeight="7365" activeTab="1"/>
  </bookViews>
  <sheets>
    <sheet name="XI.IPS-1" sheetId="1" r:id="rId1"/>
    <sheet name="XI.IPS-4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K44"/>
  <c r="L44" s="1"/>
  <c r="J44"/>
  <c r="H44"/>
  <c r="G44"/>
  <c r="F44"/>
  <c r="E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M44" s="1"/>
  <c r="N44" s="1"/>
  <c r="CV44"/>
  <c r="CT44"/>
  <c r="CR44"/>
  <c r="CP44"/>
  <c r="CE44"/>
  <c r="BM44"/>
  <c r="BC44"/>
  <c r="AT44"/>
  <c r="AK44"/>
  <c r="AB44"/>
  <c r="AA44"/>
  <c r="P44"/>
  <c r="K44"/>
  <c r="L44" s="1"/>
  <c r="J44"/>
  <c r="DW43"/>
  <c r="DU43"/>
  <c r="DS43"/>
  <c r="DQ43"/>
  <c r="DN43"/>
  <c r="DL43"/>
  <c r="DJ43"/>
  <c r="CE43" s="1"/>
  <c r="DH43"/>
  <c r="DE43"/>
  <c r="DC43"/>
  <c r="DA43"/>
  <c r="BV43" s="1"/>
  <c r="CY43"/>
  <c r="CV43"/>
  <c r="CT43"/>
  <c r="CR43"/>
  <c r="BM43" s="1"/>
  <c r="CP43"/>
  <c r="CN43"/>
  <c r="BC43"/>
  <c r="AT43"/>
  <c r="AK43"/>
  <c r="G43" s="1"/>
  <c r="H43" s="1"/>
  <c r="AB43"/>
  <c r="AA43"/>
  <c r="P43"/>
  <c r="J43"/>
  <c r="E43"/>
  <c r="F43" s="1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M42" s="1"/>
  <c r="N42" s="1"/>
  <c r="BC42"/>
  <c r="AT42"/>
  <c r="AK42"/>
  <c r="AB42"/>
  <c r="AA42"/>
  <c r="P42"/>
  <c r="K42"/>
  <c r="L42" s="1"/>
  <c r="J42"/>
  <c r="DW41"/>
  <c r="DU41"/>
  <c r="DS41"/>
  <c r="DQ41"/>
  <c r="DN41"/>
  <c r="DL41"/>
  <c r="DJ41"/>
  <c r="CE41" s="1"/>
  <c r="DH41"/>
  <c r="DE41"/>
  <c r="DC41"/>
  <c r="DA41"/>
  <c r="BV41" s="1"/>
  <c r="CY41"/>
  <c r="CV41"/>
  <c r="CT41"/>
  <c r="CR41"/>
  <c r="BM41" s="1"/>
  <c r="CP41"/>
  <c r="CN41"/>
  <c r="BC41"/>
  <c r="AT41"/>
  <c r="AK41"/>
  <c r="G41" s="1"/>
  <c r="H41" s="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M40" s="1"/>
  <c r="N40" s="1"/>
  <c r="BC40"/>
  <c r="AT40"/>
  <c r="AK40"/>
  <c r="AB40"/>
  <c r="AA40"/>
  <c r="P40"/>
  <c r="K40"/>
  <c r="L40" s="1"/>
  <c r="J40"/>
  <c r="DW39"/>
  <c r="DU39"/>
  <c r="DS39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CN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M38" s="1"/>
  <c r="N38" s="1"/>
  <c r="BC38"/>
  <c r="AT38"/>
  <c r="AK38"/>
  <c r="AB38"/>
  <c r="AA38"/>
  <c r="P38"/>
  <c r="K38"/>
  <c r="L38" s="1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M36" s="1"/>
  <c r="N36" s="1"/>
  <c r="BC36"/>
  <c r="AT36"/>
  <c r="AK36"/>
  <c r="AB36"/>
  <c r="AA36"/>
  <c r="P36"/>
  <c r="K36"/>
  <c r="L36" s="1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CN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M34" s="1"/>
  <c r="N34" s="1"/>
  <c r="BC34"/>
  <c r="AT34"/>
  <c r="AK34"/>
  <c r="AB34"/>
  <c r="AA34"/>
  <c r="P34"/>
  <c r="K34"/>
  <c r="L34" s="1"/>
  <c r="J34"/>
  <c r="DW33"/>
  <c r="DU33"/>
  <c r="DS33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CN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M32" s="1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M12" l="1"/>
  <c r="N12" s="1"/>
  <c r="K12"/>
  <c r="L12" s="1"/>
  <c r="M13"/>
  <c r="N13" s="1"/>
  <c r="K13"/>
  <c r="L13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33" i="2"/>
  <c r="N33" s="1"/>
  <c r="K33"/>
  <c r="L33" s="1"/>
  <c r="K11" i="1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G40"/>
  <c r="H40" s="1"/>
  <c r="E40"/>
  <c r="F40" s="1"/>
  <c r="M41"/>
  <c r="N41" s="1"/>
  <c r="K41"/>
  <c r="L41" s="1"/>
  <c r="G42"/>
  <c r="H42" s="1"/>
  <c r="E42"/>
  <c r="F42" s="1"/>
  <c r="M43"/>
  <c r="N43" s="1"/>
  <c r="K43"/>
  <c r="L43" s="1"/>
  <c r="G44"/>
  <c r="H44" s="1"/>
  <c r="E44"/>
  <c r="F44" s="1"/>
  <c r="M45"/>
  <c r="N45" s="1"/>
  <c r="K45"/>
  <c r="L45" s="1"/>
  <c r="M12" i="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E34"/>
  <c r="F34" s="1"/>
  <c r="E36"/>
  <c r="F36" s="1"/>
  <c r="E38"/>
  <c r="F38" s="1"/>
  <c r="E40"/>
  <c r="F40" s="1"/>
  <c r="E42"/>
  <c r="F42" s="1"/>
  <c r="K11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</calcChain>
</file>

<file path=xl/sharedStrings.xml><?xml version="1.0" encoding="utf-8"?>
<sst xmlns="http://schemas.openxmlformats.org/spreadsheetml/2006/main" count="336" uniqueCount="145">
  <si>
    <t>DAFTAR NILAI SISWA SMAN 14 SEMARANG SEMESTER GASAL TAHUN PELAJARAN 2018/2019</t>
  </si>
  <si>
    <t>Guru :</t>
  </si>
  <si>
    <t>Marza Aditya Kusuma S.Pd, M.Pd</t>
  </si>
  <si>
    <t>Kelas XI.IPS-1</t>
  </si>
  <si>
    <t>Mapel :</t>
  </si>
  <si>
    <t>Geografi [ Kelompok C (Peminatan) ]</t>
  </si>
  <si>
    <t>didownload 12/12/2018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</si>
  <si>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</si>
  <si>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</si>
  <si>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</si>
  <si>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</si>
  <si>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</si>
  <si>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</si>
  <si>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</si>
  <si>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</si>
  <si>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</si>
  <si>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</si>
  <si>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</si>
  <si>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</si>
  <si>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</si>
  <si>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</si>
  <si>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</si>
  <si>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</si>
  <si>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</si>
  <si>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</si>
  <si>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</si>
  <si>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</si>
  <si>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</si>
  <si>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</si>
  <si>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</si>
  <si>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</si>
  <si>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</si>
  <si>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</si>
  <si>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</si>
  <si>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</si>
  <si>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</si>
  <si>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</si>
  <si>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</si>
  <si>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</si>
  <si>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</si>
  <si>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</si>
  <si>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</si>
  <si>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</si>
  <si>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</si>
  <si>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</si>
  <si>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</si>
  <si>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</si>
  <si>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</si>
  <si>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</si>
  <si>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</si>
  <si>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</si>
  <si>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</si>
  <si>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</si>
  <si>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</si>
  <si>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</si>
  <si>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</si>
  <si>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</si>
  <si>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</si>
  <si>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</si>
  <si>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</si>
  <si>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</si>
  <si>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</si>
  <si>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</si>
  <si>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</si>
  <si>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</si>
  <si>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</si>
  <si>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</si>
  <si>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</si>
  <si>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</si>
  <si>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</si>
  <si>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</si>
  <si>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</si>
  <si>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</si>
  <si>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</si>
  <si>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</si>
  <si>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</si>
  <si>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</si>
  <si>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</si>
  <si>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</si>
  <si>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</si>
  <si>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</si>
  <si>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</si>
  <si>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</si>
  <si>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</si>
  <si>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</si>
  <si>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</si>
  <si>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</si>
  <si>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</si>
  <si>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</si>
  <si>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</si>
  <si>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</si>
  <si>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</si>
  <si>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</si>
  <si>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</si>
  <si>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</si>
  <si>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</si>
  <si>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</si>
  <si>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</si>
  <si>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</si>
  <si>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</si>
  <si>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</si>
  <si>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</si>
  <si>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</si>
  <si>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</si>
  <si>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</si>
  <si>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</si>
  <si>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</si>
  <si>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</si>
  <si>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</si>
  <si>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XI.IPS-4</t>
  </si>
  <si>
    <t>Adhi Sinar Pangestu Efendi</t>
  </si>
  <si>
    <t>Agatha Shinta Aprilia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</si>
  <si>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</si>
  <si>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</si>
  <si>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</si>
  <si>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</si>
  <si>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</si>
  <si>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</si>
  <si>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</si>
  <si>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</si>
  <si>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</si>
  <si>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</si>
  <si>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</si>
  <si>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</si>
  <si>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</si>
  <si>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</si>
  <si>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</si>
  <si>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</si>
  <si>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</si>
  <si>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</si>
  <si>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</si>
  <si>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</si>
  <si>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</si>
  <si>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</si>
  <si>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</si>
  <si>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</si>
  <si>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</si>
  <si>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</si>
  <si>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</si>
  <si>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</si>
  <si>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</si>
  <si>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</si>
  <si>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</si>
  <si>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Siswa dapat menganalisis potensi kemaritiman, flora dan fauna, ketahanan pangan, dan sumber daya alam di Indonesia.</t>
  </si>
  <si>
    <t>Siswa dapat menerapkan manfaat potensi kemaritiman, pembagian flora dan fauna, ketahanan pangan, jenis sumber daya alam di Indonesia.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</si>
</sst>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I15" sqref="FI15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8393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menganalisis potensi kemaritiman, flora dan fauna, ketahanan pangan, dan sumber daya alam di Indonesia.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menerapkan manfaat potensi kemaritiman, pembagian flora dan fauna, ketahanan pangan, jenis sumber daya alam di Indonesia.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>
        <v>83</v>
      </c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82</v>
      </c>
      <c r="AD11" s="14"/>
      <c r="AE11" s="14"/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83</v>
      </c>
      <c r="AM11" s="14"/>
      <c r="AN11" s="14"/>
      <c r="AO11" s="14"/>
      <c r="AP11" s="14"/>
      <c r="AQ11" s="14"/>
      <c r="AR11" s="14">
        <v>83</v>
      </c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83</v>
      </c>
      <c r="AV11" s="14"/>
      <c r="AW11" s="14"/>
      <c r="AX11" s="14"/>
      <c r="AY11" s="14"/>
      <c r="AZ11" s="14"/>
      <c r="BA11" s="14">
        <v>83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/>
      <c r="BF11" s="18"/>
      <c r="BG11" s="18"/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/>
      <c r="BO11" s="18"/>
      <c r="BP11" s="18"/>
      <c r="BQ11" s="18"/>
      <c r="BR11" s="18">
        <v>76</v>
      </c>
      <c r="BS11" s="18"/>
      <c r="BT11" s="18"/>
      <c r="BU11" s="18"/>
      <c r="BV11" s="57">
        <f t="shared" ref="BV11:BV50" si="15">IF(COUNTA(BN11:BU11)&gt;0,AVERAGE(CY11,DA11,DC11,DE11),"")</f>
        <v>76</v>
      </c>
      <c r="BW11" s="19"/>
      <c r="BX11" s="18"/>
      <c r="BY11" s="18"/>
      <c r="BZ11" s="18"/>
      <c r="CA11" s="18">
        <v>81</v>
      </c>
      <c r="CB11" s="18"/>
      <c r="CC11" s="18"/>
      <c r="CD11" s="18"/>
      <c r="CE11" s="57">
        <f t="shared" ref="CE11:CE50" si="16">IF(COUNTA(BW11:CD11)&gt;0,AVERAGE(DH11,DJ11,DL11,DN11),"")</f>
        <v>81</v>
      </c>
      <c r="CF11" s="19"/>
      <c r="CG11" s="18"/>
      <c r="CH11" s="18"/>
      <c r="CI11" s="18"/>
      <c r="CJ11" s="18">
        <v>85</v>
      </c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76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81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>
        <f t="shared" ref="DU11:DU50" si="32">IF(SUM(CJ11:CK11)&gt;0,MAX(CJ11,CK11),"")</f>
        <v>85</v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8406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Siswa dapat menganalisis potensi kemaritiman, flora dan fauna, ketahanan pangan, dan sumber daya alam di Indonesia.</v>
      </c>
      <c r="K12" s="35">
        <f t="shared" si="5"/>
        <v>81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Siswa dapat menerapkan manfaat potensi kemaritiman, pembagian flora dan fauna, ketahanan pangan, jenis sumber daya alam di Indonesia.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81.5</v>
      </c>
      <c r="AB12" s="48">
        <f t="shared" si="10"/>
        <v>81.5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>
        <v>83</v>
      </c>
      <c r="AS12" s="45"/>
      <c r="AT12" s="48">
        <f t="shared" si="12"/>
        <v>81.5</v>
      </c>
      <c r="AU12" s="15">
        <v>81</v>
      </c>
      <c r="AV12" s="14"/>
      <c r="AW12" s="14"/>
      <c r="AX12" s="14"/>
      <c r="AY12" s="14"/>
      <c r="AZ12" s="14"/>
      <c r="BA12" s="14">
        <v>83</v>
      </c>
      <c r="BB12" s="45"/>
      <c r="BC12" s="48">
        <f t="shared" si="13"/>
        <v>82</v>
      </c>
      <c r="BD12" s="25"/>
      <c r="BE12" s="19"/>
      <c r="BF12" s="18"/>
      <c r="BG12" s="18"/>
      <c r="BH12" s="18"/>
      <c r="BI12" s="18">
        <v>85</v>
      </c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18">
        <v>76</v>
      </c>
      <c r="BS12" s="18"/>
      <c r="BT12" s="18"/>
      <c r="BU12" s="18"/>
      <c r="BV12" s="57">
        <f t="shared" si="15"/>
        <v>76</v>
      </c>
      <c r="BW12" s="19"/>
      <c r="BX12" s="18"/>
      <c r="BY12" s="18"/>
      <c r="BZ12" s="18"/>
      <c r="CA12" s="18">
        <v>81</v>
      </c>
      <c r="CB12" s="18"/>
      <c r="CC12" s="18"/>
      <c r="CD12" s="18"/>
      <c r="CE12" s="57">
        <f t="shared" si="16"/>
        <v>81</v>
      </c>
      <c r="CF12" s="19"/>
      <c r="CG12" s="18"/>
      <c r="CH12" s="18"/>
      <c r="CI12" s="18"/>
      <c r="CJ12" s="18">
        <v>85</v>
      </c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85</v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76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81</v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>
        <f t="shared" si="32"/>
        <v>85</v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8419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Siswa dapat menganalisis potensi kemaritiman, flora dan fauna, ketahanan pangan, dan sumber daya alam di Indonesia.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Siswa dapat menerapkan manfaat potensi kemaritiman, pembagian flora dan fauna, ketahanan pangan, jenis sumber daya alam di Indonesia.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85</v>
      </c>
      <c r="AA13" s="45">
        <f t="shared" si="34"/>
        <v>82.5</v>
      </c>
      <c r="AB13" s="48">
        <f t="shared" si="10"/>
        <v>82.5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>
        <v>85</v>
      </c>
      <c r="AS13" s="45"/>
      <c r="AT13" s="48">
        <f t="shared" si="12"/>
        <v>82.5</v>
      </c>
      <c r="AU13" s="15">
        <v>80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82.5</v>
      </c>
      <c r="BD13" s="25"/>
      <c r="BE13" s="19"/>
      <c r="BF13" s="18"/>
      <c r="BG13" s="18"/>
      <c r="BH13" s="18"/>
      <c r="BI13" s="18">
        <v>85</v>
      </c>
      <c r="BJ13" s="18"/>
      <c r="BK13" s="18"/>
      <c r="BL13" s="18"/>
      <c r="BM13" s="57">
        <f t="shared" si="14"/>
        <v>85</v>
      </c>
      <c r="BN13" s="19"/>
      <c r="BO13" s="18"/>
      <c r="BP13" s="18"/>
      <c r="BQ13" s="18"/>
      <c r="BR13" s="18">
        <v>82</v>
      </c>
      <c r="BS13" s="18"/>
      <c r="BT13" s="18"/>
      <c r="BU13" s="18"/>
      <c r="BV13" s="57">
        <f t="shared" si="15"/>
        <v>82</v>
      </c>
      <c r="BW13" s="19"/>
      <c r="BX13" s="18"/>
      <c r="BY13" s="18"/>
      <c r="BZ13" s="18"/>
      <c r="CA13" s="18">
        <v>84</v>
      </c>
      <c r="CB13" s="18"/>
      <c r="CC13" s="18"/>
      <c r="CD13" s="18"/>
      <c r="CE13" s="57">
        <f t="shared" si="16"/>
        <v>84</v>
      </c>
      <c r="CF13" s="19"/>
      <c r="CG13" s="18"/>
      <c r="CH13" s="18"/>
      <c r="CI13" s="18"/>
      <c r="CJ13" s="18">
        <v>85</v>
      </c>
      <c r="CK13" s="18"/>
      <c r="CL13" s="18"/>
      <c r="CM13" s="18"/>
      <c r="CN13" s="57">
        <f t="shared" si="17"/>
        <v>85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82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84</v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>
        <f t="shared" si="32"/>
        <v>85</v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/>
      <c r="FI13" s="120"/>
      <c r="FJ13" s="121">
        <v>1501</v>
      </c>
      <c r="FK13" s="121">
        <v>1511</v>
      </c>
    </row>
    <row r="14" spans="1:167" ht="16.5" customHeight="1">
      <c r="A14" s="26">
        <v>4</v>
      </c>
      <c r="B14" s="26">
        <v>8432</v>
      </c>
      <c r="C14" s="26" t="s">
        <v>63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Siswa dapat menganalisis potensi kemaritiman, flora dan fauna, ketahanan pangan, dan sumber daya alam di Indonesia.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Siswa dapat menerapkan manfaat potensi kemaritiman, pembagian flora dan fauna, ketahanan pangan, jenis sumber daya alam di Indonesia.</v>
      </c>
      <c r="Q14" s="39"/>
      <c r="R14" s="39"/>
      <c r="S14" s="25"/>
      <c r="T14" s="15">
        <v>81</v>
      </c>
      <c r="U14" s="14"/>
      <c r="V14" s="14"/>
      <c r="W14" s="14"/>
      <c r="X14" s="14"/>
      <c r="Y14" s="14"/>
      <c r="Z14" s="14">
        <v>84</v>
      </c>
      <c r="AA14" s="45">
        <f t="shared" si="34"/>
        <v>82.5</v>
      </c>
      <c r="AB14" s="48">
        <f t="shared" si="10"/>
        <v>82.5</v>
      </c>
      <c r="AC14" s="15">
        <v>81</v>
      </c>
      <c r="AD14" s="14"/>
      <c r="AE14" s="14"/>
      <c r="AF14" s="14"/>
      <c r="AG14" s="14"/>
      <c r="AH14" s="14"/>
      <c r="AI14" s="14">
        <v>81</v>
      </c>
      <c r="AJ14" s="45"/>
      <c r="AK14" s="48">
        <f t="shared" si="11"/>
        <v>81</v>
      </c>
      <c r="AL14" s="15">
        <v>81</v>
      </c>
      <c r="AM14" s="14"/>
      <c r="AN14" s="14"/>
      <c r="AO14" s="14"/>
      <c r="AP14" s="14"/>
      <c r="AQ14" s="14"/>
      <c r="AR14" s="14">
        <v>84</v>
      </c>
      <c r="AS14" s="45"/>
      <c r="AT14" s="48">
        <f t="shared" si="12"/>
        <v>82.5</v>
      </c>
      <c r="AU14" s="15">
        <v>81</v>
      </c>
      <c r="AV14" s="14"/>
      <c r="AW14" s="14"/>
      <c r="AX14" s="14"/>
      <c r="AY14" s="14"/>
      <c r="AZ14" s="14"/>
      <c r="BA14" s="14">
        <v>84</v>
      </c>
      <c r="BB14" s="45"/>
      <c r="BC14" s="48">
        <f t="shared" si="13"/>
        <v>82.5</v>
      </c>
      <c r="BD14" s="25"/>
      <c r="BE14" s="19"/>
      <c r="BF14" s="18"/>
      <c r="BG14" s="18"/>
      <c r="BH14" s="18"/>
      <c r="BI14" s="18">
        <v>85</v>
      </c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>
        <v>82</v>
      </c>
      <c r="BS14" s="18"/>
      <c r="BT14" s="18"/>
      <c r="BU14" s="18"/>
      <c r="BV14" s="57">
        <f t="shared" si="15"/>
        <v>82</v>
      </c>
      <c r="BW14" s="19"/>
      <c r="BX14" s="18"/>
      <c r="BY14" s="18"/>
      <c r="BZ14" s="18"/>
      <c r="CA14" s="18">
        <v>84</v>
      </c>
      <c r="CB14" s="18"/>
      <c r="CC14" s="18"/>
      <c r="CD14" s="18"/>
      <c r="CE14" s="57">
        <f t="shared" si="16"/>
        <v>84</v>
      </c>
      <c r="CF14" s="19"/>
      <c r="CG14" s="18"/>
      <c r="CH14" s="18"/>
      <c r="CI14" s="18"/>
      <c r="CJ14" s="18">
        <v>85</v>
      </c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82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84</v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>
        <f t="shared" si="32"/>
        <v>85</v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8445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2</v>
      </c>
      <c r="J15" s="35" t="str">
        <f t="shared" si="4"/>
        <v>Siswa dapat menganalisis potensi kemaritiman, flora dan fauna, ketahanan pangan, dan sumber daya alam di Indonesia.</v>
      </c>
      <c r="K15" s="35">
        <f t="shared" si="5"/>
        <v>87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2</v>
      </c>
      <c r="P15" s="35" t="str">
        <f t="shared" si="9"/>
        <v>Siswa dapat menerapkan manfaat potensi kemaritiman, pembagian flora dan fauna, ketahanan pangan, jenis sumber daya alam di Indonesia.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>
        <v>89</v>
      </c>
      <c r="AA15" s="45">
        <f t="shared" si="34"/>
        <v>87</v>
      </c>
      <c r="AB15" s="48">
        <f t="shared" si="10"/>
        <v>87</v>
      </c>
      <c r="AC15" s="15">
        <v>85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85</v>
      </c>
      <c r="AL15" s="15">
        <v>85</v>
      </c>
      <c r="AM15" s="14"/>
      <c r="AN15" s="14"/>
      <c r="AO15" s="14"/>
      <c r="AP15" s="14"/>
      <c r="AQ15" s="14"/>
      <c r="AR15" s="14">
        <v>89</v>
      </c>
      <c r="AS15" s="45"/>
      <c r="AT15" s="48">
        <f t="shared" si="12"/>
        <v>87</v>
      </c>
      <c r="AU15" s="15">
        <v>85</v>
      </c>
      <c r="AV15" s="14"/>
      <c r="AW15" s="14"/>
      <c r="AX15" s="14"/>
      <c r="AY15" s="14"/>
      <c r="AZ15" s="14"/>
      <c r="BA15" s="14">
        <v>89</v>
      </c>
      <c r="BB15" s="45"/>
      <c r="BC15" s="48">
        <f t="shared" si="13"/>
        <v>87</v>
      </c>
      <c r="BD15" s="25"/>
      <c r="BE15" s="19"/>
      <c r="BF15" s="18"/>
      <c r="BG15" s="18"/>
      <c r="BH15" s="18"/>
      <c r="BI15" s="18">
        <v>85</v>
      </c>
      <c r="BJ15" s="18"/>
      <c r="BK15" s="18"/>
      <c r="BL15" s="18"/>
      <c r="BM15" s="57">
        <f t="shared" si="14"/>
        <v>85</v>
      </c>
      <c r="BN15" s="19"/>
      <c r="BO15" s="18"/>
      <c r="BP15" s="18"/>
      <c r="BQ15" s="18"/>
      <c r="BR15" s="18">
        <v>88</v>
      </c>
      <c r="BS15" s="18"/>
      <c r="BT15" s="18"/>
      <c r="BU15" s="18"/>
      <c r="BV15" s="57">
        <f t="shared" si="15"/>
        <v>88</v>
      </c>
      <c r="BW15" s="19"/>
      <c r="BX15" s="18"/>
      <c r="BY15" s="18"/>
      <c r="BZ15" s="18"/>
      <c r="CA15" s="18">
        <v>87</v>
      </c>
      <c r="CB15" s="18"/>
      <c r="CC15" s="18"/>
      <c r="CD15" s="18"/>
      <c r="CE15" s="57">
        <f t="shared" si="16"/>
        <v>87</v>
      </c>
      <c r="CF15" s="19"/>
      <c r="CG15" s="18"/>
      <c r="CH15" s="18"/>
      <c r="CI15" s="18"/>
      <c r="CJ15" s="18">
        <v>85</v>
      </c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88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87</v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>
        <f t="shared" si="32"/>
        <v>85</v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143</v>
      </c>
      <c r="FI15" s="120" t="s">
        <v>144</v>
      </c>
      <c r="FJ15" s="121">
        <v>1502</v>
      </c>
      <c r="FK15" s="121">
        <v>1512</v>
      </c>
    </row>
    <row r="16" spans="1:167" ht="16.5" customHeight="1">
      <c r="A16" s="26">
        <v>6</v>
      </c>
      <c r="B16" s="26">
        <v>8458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Siswa dapat menganalisis potensi kemaritiman, flora dan fauna, ketahanan pangan, dan sumber daya alam di Indonesia.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>Siswa dapat menerapkan manfaat potensi kemaritiman, pembagian flora dan fauna, ketahanan pangan, jenis sumber daya alam di Indonesia.</v>
      </c>
      <c r="Q16" s="39"/>
      <c r="R16" s="39"/>
      <c r="S16" s="25"/>
      <c r="T16" s="15">
        <v>84</v>
      </c>
      <c r="U16" s="14"/>
      <c r="V16" s="14"/>
      <c r="W16" s="14"/>
      <c r="X16" s="14"/>
      <c r="Y16" s="14"/>
      <c r="Z16" s="14">
        <v>83</v>
      </c>
      <c r="AA16" s="45">
        <f t="shared" si="34"/>
        <v>83.5</v>
      </c>
      <c r="AB16" s="48">
        <f t="shared" si="10"/>
        <v>83.5</v>
      </c>
      <c r="AC16" s="15">
        <v>82</v>
      </c>
      <c r="AD16" s="14"/>
      <c r="AE16" s="14"/>
      <c r="AF16" s="14"/>
      <c r="AG16" s="14"/>
      <c r="AH16" s="14"/>
      <c r="AI16" s="14">
        <v>82</v>
      </c>
      <c r="AJ16" s="45"/>
      <c r="AK16" s="48">
        <f t="shared" si="11"/>
        <v>82</v>
      </c>
      <c r="AL16" s="15">
        <v>83</v>
      </c>
      <c r="AM16" s="14"/>
      <c r="AN16" s="14"/>
      <c r="AO16" s="14"/>
      <c r="AP16" s="14"/>
      <c r="AQ16" s="14"/>
      <c r="AR16" s="14">
        <v>83</v>
      </c>
      <c r="AS16" s="45"/>
      <c r="AT16" s="48">
        <f t="shared" si="12"/>
        <v>83</v>
      </c>
      <c r="AU16" s="15">
        <v>83</v>
      </c>
      <c r="AV16" s="14"/>
      <c r="AW16" s="14"/>
      <c r="AX16" s="14"/>
      <c r="AY16" s="14"/>
      <c r="AZ16" s="14"/>
      <c r="BA16" s="14">
        <v>83</v>
      </c>
      <c r="BB16" s="45"/>
      <c r="BC16" s="48">
        <f t="shared" si="13"/>
        <v>83</v>
      </c>
      <c r="BD16" s="25"/>
      <c r="BE16" s="19"/>
      <c r="BF16" s="18"/>
      <c r="BG16" s="18"/>
      <c r="BH16" s="18"/>
      <c r="BI16" s="18">
        <v>85</v>
      </c>
      <c r="BJ16" s="18"/>
      <c r="BK16" s="18"/>
      <c r="BL16" s="18"/>
      <c r="BM16" s="57">
        <f t="shared" si="14"/>
        <v>85</v>
      </c>
      <c r="BN16" s="19"/>
      <c r="BO16" s="18"/>
      <c r="BP16" s="18"/>
      <c r="BQ16" s="18"/>
      <c r="BR16" s="18">
        <v>84</v>
      </c>
      <c r="BS16" s="18"/>
      <c r="BT16" s="18"/>
      <c r="BU16" s="18"/>
      <c r="BV16" s="57">
        <f t="shared" si="15"/>
        <v>84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/>
      <c r="CG16" s="18"/>
      <c r="CH16" s="18"/>
      <c r="CI16" s="18"/>
      <c r="CJ16" s="18">
        <v>85</v>
      </c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84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>
        <f t="shared" si="32"/>
        <v>85</v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8471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Siswa dapat menganalisis potensi kemaritiman, flora dan fauna, ketahanan pangan, dan sumber daya alam di Indonesia.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2</v>
      </c>
      <c r="P17" s="35" t="str">
        <f t="shared" si="9"/>
        <v>Siswa dapat menerapkan manfaat potensi kemaritiman, pembagian flora dan fauna, ketahanan pangan, jenis sumber daya alam di Indonesia.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>
        <v>84</v>
      </c>
      <c r="AA17" s="45">
        <f t="shared" si="34"/>
        <v>84.5</v>
      </c>
      <c r="AB17" s="48">
        <f t="shared" si="10"/>
        <v>84.5</v>
      </c>
      <c r="AC17" s="15">
        <v>83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83</v>
      </c>
      <c r="AL17" s="15">
        <v>88</v>
      </c>
      <c r="AM17" s="14"/>
      <c r="AN17" s="14"/>
      <c r="AO17" s="14"/>
      <c r="AP17" s="14"/>
      <c r="AQ17" s="14"/>
      <c r="AR17" s="14">
        <v>84</v>
      </c>
      <c r="AS17" s="45"/>
      <c r="AT17" s="48">
        <f t="shared" si="12"/>
        <v>86</v>
      </c>
      <c r="AU17" s="15">
        <v>86</v>
      </c>
      <c r="AV17" s="14"/>
      <c r="AW17" s="14"/>
      <c r="AX17" s="14"/>
      <c r="AY17" s="14"/>
      <c r="AZ17" s="14"/>
      <c r="BA17" s="14">
        <v>84</v>
      </c>
      <c r="BB17" s="45"/>
      <c r="BC17" s="48">
        <f t="shared" si="13"/>
        <v>85</v>
      </c>
      <c r="BD17" s="25"/>
      <c r="BE17" s="19"/>
      <c r="BF17" s="18"/>
      <c r="BG17" s="18"/>
      <c r="BH17" s="18"/>
      <c r="BI17" s="18">
        <v>86</v>
      </c>
      <c r="BJ17" s="18"/>
      <c r="BK17" s="18"/>
      <c r="BL17" s="18"/>
      <c r="BM17" s="57">
        <f t="shared" si="14"/>
        <v>86</v>
      </c>
      <c r="BN17" s="19"/>
      <c r="BO17" s="18"/>
      <c r="BP17" s="18"/>
      <c r="BQ17" s="18"/>
      <c r="BR17" s="18">
        <v>86</v>
      </c>
      <c r="BS17" s="18"/>
      <c r="BT17" s="18"/>
      <c r="BU17" s="18"/>
      <c r="BV17" s="57">
        <f t="shared" si="15"/>
        <v>86</v>
      </c>
      <c r="BW17" s="19"/>
      <c r="BX17" s="18"/>
      <c r="BY17" s="18"/>
      <c r="BZ17" s="18"/>
      <c r="CA17" s="18">
        <v>86</v>
      </c>
      <c r="CB17" s="18"/>
      <c r="CC17" s="18"/>
      <c r="CD17" s="18"/>
      <c r="CE17" s="57">
        <f t="shared" si="16"/>
        <v>86</v>
      </c>
      <c r="CF17" s="19"/>
      <c r="CG17" s="18"/>
      <c r="CH17" s="18"/>
      <c r="CI17" s="18"/>
      <c r="CJ17" s="18">
        <v>86</v>
      </c>
      <c r="CK17" s="18"/>
      <c r="CL17" s="18"/>
      <c r="CM17" s="18"/>
      <c r="CN17" s="57">
        <f t="shared" si="17"/>
        <v>86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86</v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86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86</v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>
        <f t="shared" si="32"/>
        <v>86</v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1503</v>
      </c>
      <c r="FK17" s="121">
        <v>1513</v>
      </c>
    </row>
    <row r="18" spans="1:167" ht="16.5" customHeight="1">
      <c r="A18" s="26">
        <v>8</v>
      </c>
      <c r="B18" s="26">
        <v>8484</v>
      </c>
      <c r="C18" s="26" t="s">
        <v>67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>Siswa dapat menganalisis potensi kemaritiman, flora dan fauna, ketahanan pangan, dan sumber daya alam di Indonesia.</v>
      </c>
      <c r="K18" s="35">
        <f t="shared" si="5"/>
        <v>88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2</v>
      </c>
      <c r="P18" s="35" t="str">
        <f t="shared" si="9"/>
        <v>Siswa dapat menerapkan manfaat potensi kemaritiman, pembagian flora dan fauna, ketahanan pangan, jenis sumber daya alam di Indonesia.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>
        <v>84</v>
      </c>
      <c r="AA18" s="45">
        <f t="shared" si="34"/>
        <v>84.5</v>
      </c>
      <c r="AB18" s="48">
        <f t="shared" si="10"/>
        <v>84.5</v>
      </c>
      <c r="AC18" s="15">
        <v>83</v>
      </c>
      <c r="AD18" s="14"/>
      <c r="AE18" s="14"/>
      <c r="AF18" s="14"/>
      <c r="AG18" s="14"/>
      <c r="AH18" s="14"/>
      <c r="AI18" s="14">
        <v>83</v>
      </c>
      <c r="AJ18" s="45"/>
      <c r="AK18" s="48">
        <f t="shared" si="11"/>
        <v>83</v>
      </c>
      <c r="AL18" s="15">
        <v>84</v>
      </c>
      <c r="AM18" s="14"/>
      <c r="AN18" s="14"/>
      <c r="AO18" s="14"/>
      <c r="AP18" s="14"/>
      <c r="AQ18" s="14"/>
      <c r="AR18" s="14">
        <v>84</v>
      </c>
      <c r="AS18" s="45"/>
      <c r="AT18" s="48">
        <f t="shared" si="12"/>
        <v>84</v>
      </c>
      <c r="AU18" s="15">
        <v>85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84.5</v>
      </c>
      <c r="BD18" s="25"/>
      <c r="BE18" s="19"/>
      <c r="BF18" s="18"/>
      <c r="BG18" s="18"/>
      <c r="BH18" s="18"/>
      <c r="BI18" s="18">
        <v>85</v>
      </c>
      <c r="BJ18" s="18"/>
      <c r="BK18" s="18"/>
      <c r="BL18" s="18"/>
      <c r="BM18" s="57">
        <f t="shared" si="14"/>
        <v>85</v>
      </c>
      <c r="BN18" s="19"/>
      <c r="BO18" s="18"/>
      <c r="BP18" s="18"/>
      <c r="BQ18" s="18"/>
      <c r="BR18" s="18">
        <v>90</v>
      </c>
      <c r="BS18" s="18"/>
      <c r="BT18" s="18"/>
      <c r="BU18" s="18"/>
      <c r="BV18" s="57">
        <f t="shared" si="15"/>
        <v>90</v>
      </c>
      <c r="BW18" s="19"/>
      <c r="BX18" s="18"/>
      <c r="BY18" s="18"/>
      <c r="BZ18" s="18"/>
      <c r="CA18" s="18">
        <v>88</v>
      </c>
      <c r="CB18" s="18"/>
      <c r="CC18" s="18"/>
      <c r="CD18" s="18"/>
      <c r="CE18" s="57">
        <f t="shared" si="16"/>
        <v>88</v>
      </c>
      <c r="CF18" s="19"/>
      <c r="CG18" s="18"/>
      <c r="CH18" s="18"/>
      <c r="CI18" s="18"/>
      <c r="CJ18" s="18">
        <v>85</v>
      </c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85</v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90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88</v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>
        <f t="shared" si="32"/>
        <v>85</v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8497</v>
      </c>
      <c r="C19" s="26" t="s">
        <v>68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Siswa dapat menganalisis potensi kemaritiman, flora dan fauna, ketahanan pangan, dan sumber daya alam di Indonesia.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2</v>
      </c>
      <c r="P19" s="35" t="str">
        <f t="shared" si="9"/>
        <v>Siswa dapat menerapkan manfaat potensi kemaritiman, pembagian flora dan fauna, ketahanan pangan, jenis sumber daya alam di Indonesia.</v>
      </c>
      <c r="Q19" s="39"/>
      <c r="R19" s="39"/>
      <c r="S19" s="25"/>
      <c r="T19" s="15">
        <v>82</v>
      </c>
      <c r="U19" s="14"/>
      <c r="V19" s="14"/>
      <c r="W19" s="14"/>
      <c r="X19" s="14"/>
      <c r="Y19" s="14"/>
      <c r="Z19" s="14">
        <v>87</v>
      </c>
      <c r="AA19" s="45">
        <f t="shared" si="34"/>
        <v>84.5</v>
      </c>
      <c r="AB19" s="48">
        <f t="shared" si="10"/>
        <v>84.5</v>
      </c>
      <c r="AC19" s="15">
        <v>82</v>
      </c>
      <c r="AD19" s="14"/>
      <c r="AE19" s="14"/>
      <c r="AF19" s="14"/>
      <c r="AG19" s="14"/>
      <c r="AH19" s="14"/>
      <c r="AI19" s="14">
        <v>87</v>
      </c>
      <c r="AJ19" s="45"/>
      <c r="AK19" s="48">
        <f t="shared" si="11"/>
        <v>84.5</v>
      </c>
      <c r="AL19" s="15">
        <v>82</v>
      </c>
      <c r="AM19" s="14"/>
      <c r="AN19" s="14"/>
      <c r="AO19" s="14"/>
      <c r="AP19" s="14"/>
      <c r="AQ19" s="14"/>
      <c r="AR19" s="14">
        <v>87</v>
      </c>
      <c r="AS19" s="45"/>
      <c r="AT19" s="48">
        <f t="shared" si="12"/>
        <v>84.5</v>
      </c>
      <c r="AU19" s="15">
        <v>83</v>
      </c>
      <c r="AV19" s="14"/>
      <c r="AW19" s="14"/>
      <c r="AX19" s="14"/>
      <c r="AY19" s="14"/>
      <c r="AZ19" s="14"/>
      <c r="BA19" s="14">
        <v>87</v>
      </c>
      <c r="BB19" s="45"/>
      <c r="BC19" s="48">
        <f t="shared" si="13"/>
        <v>85</v>
      </c>
      <c r="BD19" s="25"/>
      <c r="BE19" s="19"/>
      <c r="BF19" s="18"/>
      <c r="BG19" s="18"/>
      <c r="BH19" s="18"/>
      <c r="BI19" s="18">
        <v>85</v>
      </c>
      <c r="BJ19" s="18"/>
      <c r="BK19" s="18"/>
      <c r="BL19" s="18"/>
      <c r="BM19" s="57">
        <f t="shared" si="14"/>
        <v>85</v>
      </c>
      <c r="BN19" s="19"/>
      <c r="BO19" s="18"/>
      <c r="BP19" s="18"/>
      <c r="BQ19" s="18"/>
      <c r="BR19" s="18">
        <v>86</v>
      </c>
      <c r="BS19" s="18"/>
      <c r="BT19" s="18"/>
      <c r="BU19" s="18"/>
      <c r="BV19" s="57">
        <f t="shared" si="15"/>
        <v>86</v>
      </c>
      <c r="BW19" s="19"/>
      <c r="BX19" s="18"/>
      <c r="BY19" s="18"/>
      <c r="BZ19" s="18"/>
      <c r="CA19" s="18">
        <v>86</v>
      </c>
      <c r="CB19" s="18"/>
      <c r="CC19" s="18"/>
      <c r="CD19" s="18"/>
      <c r="CE19" s="57">
        <f t="shared" si="16"/>
        <v>86</v>
      </c>
      <c r="CF19" s="19"/>
      <c r="CG19" s="18"/>
      <c r="CH19" s="18"/>
      <c r="CI19" s="18"/>
      <c r="CJ19" s="18">
        <v>85</v>
      </c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85</v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86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86</v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>
        <f t="shared" si="32"/>
        <v>85</v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1504</v>
      </c>
      <c r="FK19" s="121">
        <v>1514</v>
      </c>
    </row>
    <row r="20" spans="1:167" ht="16.5" customHeight="1">
      <c r="A20" s="26">
        <v>10</v>
      </c>
      <c r="B20" s="26">
        <v>8510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Siswa dapat menganalisis potensi kemaritiman, flora dan fauna, ketahanan pangan, dan sumber daya alam di Indonesia.</v>
      </c>
      <c r="K20" s="35">
        <f t="shared" si="5"/>
        <v>80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Siswa dapat menerapkan manfaat potensi kemaritiman, pembagian flora dan fauna, ketahanan pangan, jenis sumber daya alam di Indonesia.</v>
      </c>
      <c r="Q20" s="39"/>
      <c r="R20" s="39"/>
      <c r="S20" s="25"/>
      <c r="T20" s="15">
        <v>81</v>
      </c>
      <c r="U20" s="14"/>
      <c r="V20" s="14"/>
      <c r="W20" s="14"/>
      <c r="X20" s="14"/>
      <c r="Y20" s="14"/>
      <c r="Z20" s="14">
        <v>83</v>
      </c>
      <c r="AA20" s="45">
        <f t="shared" si="34"/>
        <v>82</v>
      </c>
      <c r="AB20" s="48">
        <f t="shared" si="10"/>
        <v>82</v>
      </c>
      <c r="AC20" s="15">
        <v>82</v>
      </c>
      <c r="AD20" s="14"/>
      <c r="AE20" s="14"/>
      <c r="AF20" s="14"/>
      <c r="AG20" s="14"/>
      <c r="AH20" s="14"/>
      <c r="AI20" s="14">
        <v>82</v>
      </c>
      <c r="AJ20" s="45"/>
      <c r="AK20" s="48">
        <f t="shared" si="11"/>
        <v>82</v>
      </c>
      <c r="AL20" s="15">
        <v>82</v>
      </c>
      <c r="AM20" s="14"/>
      <c r="AN20" s="14"/>
      <c r="AO20" s="14"/>
      <c r="AP20" s="14"/>
      <c r="AQ20" s="14"/>
      <c r="AR20" s="14">
        <v>83</v>
      </c>
      <c r="AS20" s="45"/>
      <c r="AT20" s="48">
        <f t="shared" si="12"/>
        <v>82.5</v>
      </c>
      <c r="AU20" s="15">
        <v>80</v>
      </c>
      <c r="AV20" s="14"/>
      <c r="AW20" s="14"/>
      <c r="AX20" s="14"/>
      <c r="AY20" s="14"/>
      <c r="AZ20" s="14"/>
      <c r="BA20" s="14">
        <v>83</v>
      </c>
      <c r="BB20" s="45"/>
      <c r="BC20" s="48">
        <f t="shared" si="13"/>
        <v>81.5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>
        <v>74</v>
      </c>
      <c r="BS20" s="18"/>
      <c r="BT20" s="18"/>
      <c r="BU20" s="18"/>
      <c r="BV20" s="57">
        <f t="shared" si="15"/>
        <v>74</v>
      </c>
      <c r="BW20" s="19"/>
      <c r="BX20" s="18"/>
      <c r="BY20" s="18"/>
      <c r="BZ20" s="18"/>
      <c r="CA20" s="18">
        <v>80</v>
      </c>
      <c r="CB20" s="18"/>
      <c r="CC20" s="18"/>
      <c r="CD20" s="18"/>
      <c r="CE20" s="57">
        <f t="shared" si="16"/>
        <v>80</v>
      </c>
      <c r="CF20" s="19"/>
      <c r="CG20" s="18"/>
      <c r="CH20" s="18"/>
      <c r="CI20" s="18"/>
      <c r="CJ20" s="18">
        <v>85</v>
      </c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74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80</v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>
        <f t="shared" si="32"/>
        <v>85</v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8523</v>
      </c>
      <c r="C21" s="26" t="s">
        <v>70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Siswa dapat menganalisis potensi kemaritiman, flora dan fauna, ketahanan pangan, dan sumber daya alam di Indonesia.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Siswa dapat menerapkan manfaat potensi kemaritiman, pembagian flora dan fauna, ketahanan pangan, jenis sumber daya alam di Indonesia.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>
        <v>81</v>
      </c>
      <c r="AA21" s="45">
        <f t="shared" si="34"/>
        <v>80.5</v>
      </c>
      <c r="AB21" s="48">
        <f t="shared" si="10"/>
        <v>80.5</v>
      </c>
      <c r="AC21" s="15">
        <v>82</v>
      </c>
      <c r="AD21" s="14"/>
      <c r="AE21" s="14"/>
      <c r="AF21" s="14"/>
      <c r="AG21" s="14"/>
      <c r="AH21" s="14"/>
      <c r="AI21" s="14">
        <v>82</v>
      </c>
      <c r="AJ21" s="45"/>
      <c r="AK21" s="48">
        <f t="shared" si="11"/>
        <v>82</v>
      </c>
      <c r="AL21" s="15">
        <v>81</v>
      </c>
      <c r="AM21" s="14"/>
      <c r="AN21" s="14"/>
      <c r="AO21" s="14"/>
      <c r="AP21" s="14"/>
      <c r="AQ21" s="14"/>
      <c r="AR21" s="14">
        <v>81</v>
      </c>
      <c r="AS21" s="45"/>
      <c r="AT21" s="48">
        <f t="shared" si="12"/>
        <v>81</v>
      </c>
      <c r="AU21" s="15">
        <v>84</v>
      </c>
      <c r="AV21" s="14"/>
      <c r="AW21" s="14"/>
      <c r="AX21" s="14"/>
      <c r="AY21" s="14"/>
      <c r="AZ21" s="14"/>
      <c r="BA21" s="14">
        <v>81</v>
      </c>
      <c r="BB21" s="45"/>
      <c r="BC21" s="48">
        <f t="shared" si="13"/>
        <v>82.5</v>
      </c>
      <c r="BD21" s="25"/>
      <c r="BE21" s="19"/>
      <c r="BF21" s="18"/>
      <c r="BG21" s="18"/>
      <c r="BH21" s="18"/>
      <c r="BI21" s="18">
        <v>85</v>
      </c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>
        <v>82</v>
      </c>
      <c r="BS21" s="18"/>
      <c r="BT21" s="18"/>
      <c r="BU21" s="18"/>
      <c r="BV21" s="57">
        <f t="shared" si="15"/>
        <v>82</v>
      </c>
      <c r="BW21" s="19"/>
      <c r="BX21" s="18"/>
      <c r="BY21" s="18"/>
      <c r="BZ21" s="18"/>
      <c r="CA21" s="18">
        <v>84</v>
      </c>
      <c r="CB21" s="18"/>
      <c r="CC21" s="18"/>
      <c r="CD21" s="18"/>
      <c r="CE21" s="57">
        <f t="shared" si="16"/>
        <v>84</v>
      </c>
      <c r="CF21" s="19"/>
      <c r="CG21" s="18"/>
      <c r="CH21" s="18"/>
      <c r="CI21" s="18"/>
      <c r="CJ21" s="18">
        <v>85</v>
      </c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82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84</v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>
        <f t="shared" si="32"/>
        <v>85</v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1505</v>
      </c>
      <c r="FK21" s="121">
        <v>1515</v>
      </c>
    </row>
    <row r="22" spans="1:167" ht="16.5" customHeight="1">
      <c r="A22" s="26">
        <v>12</v>
      </c>
      <c r="B22" s="26">
        <v>8536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>Siswa dapat menganalisis potensi kemaritiman, flora dan fauna, ketahanan pangan, dan sumber daya alam di Indonesia.</v>
      </c>
      <c r="K22" s="35">
        <f t="shared" si="5"/>
        <v>88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2</v>
      </c>
      <c r="P22" s="35" t="str">
        <f t="shared" si="9"/>
        <v>Siswa dapat menerapkan manfaat potensi kemaritiman, pembagian flora dan fauna, ketahanan pangan, jenis sumber daya alam di Indonesia.</v>
      </c>
      <c r="Q22" s="39"/>
      <c r="R22" s="39"/>
      <c r="S22" s="25"/>
      <c r="T22" s="15">
        <v>84</v>
      </c>
      <c r="U22" s="14"/>
      <c r="V22" s="14"/>
      <c r="W22" s="14"/>
      <c r="X22" s="14"/>
      <c r="Y22" s="14"/>
      <c r="Z22" s="14">
        <v>84</v>
      </c>
      <c r="AA22" s="45">
        <f t="shared" si="34"/>
        <v>84</v>
      </c>
      <c r="AB22" s="48">
        <f t="shared" si="10"/>
        <v>84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82</v>
      </c>
      <c r="AM22" s="14"/>
      <c r="AN22" s="14"/>
      <c r="AO22" s="14"/>
      <c r="AP22" s="14"/>
      <c r="AQ22" s="14"/>
      <c r="AR22" s="14">
        <v>84</v>
      </c>
      <c r="AS22" s="45"/>
      <c r="AT22" s="48">
        <f t="shared" si="12"/>
        <v>83</v>
      </c>
      <c r="AU22" s="15">
        <v>86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85</v>
      </c>
      <c r="BD22" s="25"/>
      <c r="BE22" s="19"/>
      <c r="BF22" s="18"/>
      <c r="BG22" s="18"/>
      <c r="BH22" s="18"/>
      <c r="BI22" s="18">
        <v>85</v>
      </c>
      <c r="BJ22" s="18"/>
      <c r="BK22" s="18"/>
      <c r="BL22" s="18"/>
      <c r="BM22" s="57">
        <f t="shared" si="14"/>
        <v>85</v>
      </c>
      <c r="BN22" s="19"/>
      <c r="BO22" s="18"/>
      <c r="BP22" s="18"/>
      <c r="BQ22" s="18"/>
      <c r="BR22" s="18">
        <v>90</v>
      </c>
      <c r="BS22" s="18"/>
      <c r="BT22" s="18"/>
      <c r="BU22" s="18"/>
      <c r="BV22" s="57">
        <f t="shared" si="15"/>
        <v>90</v>
      </c>
      <c r="BW22" s="19"/>
      <c r="BX22" s="18"/>
      <c r="BY22" s="18"/>
      <c r="BZ22" s="18"/>
      <c r="CA22" s="18">
        <v>88</v>
      </c>
      <c r="CB22" s="18"/>
      <c r="CC22" s="18"/>
      <c r="CD22" s="18"/>
      <c r="CE22" s="57">
        <f t="shared" si="16"/>
        <v>88</v>
      </c>
      <c r="CF22" s="19"/>
      <c r="CG22" s="18"/>
      <c r="CH22" s="18"/>
      <c r="CI22" s="18"/>
      <c r="CJ22" s="18">
        <v>85</v>
      </c>
      <c r="CK22" s="18"/>
      <c r="CL22" s="18"/>
      <c r="CM22" s="18"/>
      <c r="CN22" s="57">
        <f t="shared" si="17"/>
        <v>85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90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88</v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>
        <f t="shared" si="32"/>
        <v>85</v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8549</v>
      </c>
      <c r="C23" s="26" t="s">
        <v>72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2</v>
      </c>
      <c r="J23" s="35" t="str">
        <f t="shared" si="4"/>
        <v>Siswa dapat menganalisis potensi kemaritiman, flora dan fauna, ketahanan pangan, dan sumber daya alam di Indonesia.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2</v>
      </c>
      <c r="P23" s="35" t="str">
        <f t="shared" si="9"/>
        <v>Siswa dapat menerapkan manfaat potensi kemaritiman, pembagian flora dan fauna, ketahanan pangan, jenis sumber daya alam di Indonesia.</v>
      </c>
      <c r="Q23" s="39"/>
      <c r="R23" s="39"/>
      <c r="S23" s="25"/>
      <c r="T23" s="15">
        <v>86</v>
      </c>
      <c r="U23" s="14"/>
      <c r="V23" s="14"/>
      <c r="W23" s="14"/>
      <c r="X23" s="14"/>
      <c r="Y23" s="14"/>
      <c r="Z23" s="14">
        <v>88</v>
      </c>
      <c r="AA23" s="45">
        <f t="shared" si="34"/>
        <v>87</v>
      </c>
      <c r="AB23" s="48">
        <f t="shared" si="10"/>
        <v>87</v>
      </c>
      <c r="AC23" s="15">
        <v>84</v>
      </c>
      <c r="AD23" s="14"/>
      <c r="AE23" s="14"/>
      <c r="AF23" s="14"/>
      <c r="AG23" s="14"/>
      <c r="AH23" s="14"/>
      <c r="AI23" s="14">
        <v>84</v>
      </c>
      <c r="AJ23" s="45"/>
      <c r="AK23" s="48">
        <f t="shared" si="11"/>
        <v>84</v>
      </c>
      <c r="AL23" s="15">
        <v>85</v>
      </c>
      <c r="AM23" s="14"/>
      <c r="AN23" s="14"/>
      <c r="AO23" s="14"/>
      <c r="AP23" s="14"/>
      <c r="AQ23" s="14"/>
      <c r="AR23" s="14">
        <v>88</v>
      </c>
      <c r="AS23" s="45"/>
      <c r="AT23" s="48">
        <f t="shared" si="12"/>
        <v>86.5</v>
      </c>
      <c r="AU23" s="15">
        <v>82</v>
      </c>
      <c r="AV23" s="14"/>
      <c r="AW23" s="14"/>
      <c r="AX23" s="14"/>
      <c r="AY23" s="14"/>
      <c r="AZ23" s="14"/>
      <c r="BA23" s="14">
        <v>88</v>
      </c>
      <c r="BB23" s="45"/>
      <c r="BC23" s="48">
        <f t="shared" si="13"/>
        <v>85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>
        <v>86</v>
      </c>
      <c r="BS23" s="18"/>
      <c r="BT23" s="18"/>
      <c r="BU23" s="18"/>
      <c r="BV23" s="57">
        <f t="shared" si="15"/>
        <v>86</v>
      </c>
      <c r="BW23" s="19"/>
      <c r="BX23" s="18"/>
      <c r="BY23" s="18"/>
      <c r="BZ23" s="18"/>
      <c r="CA23" s="18">
        <v>86</v>
      </c>
      <c r="CB23" s="18"/>
      <c r="CC23" s="18"/>
      <c r="CD23" s="18"/>
      <c r="CE23" s="57">
        <f t="shared" si="16"/>
        <v>86</v>
      </c>
      <c r="CF23" s="19"/>
      <c r="CG23" s="18"/>
      <c r="CH23" s="18"/>
      <c r="CI23" s="18"/>
      <c r="CJ23" s="18">
        <v>85</v>
      </c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86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86</v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>
        <f t="shared" si="32"/>
        <v>85</v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1506</v>
      </c>
      <c r="FK23" s="121">
        <v>1516</v>
      </c>
    </row>
    <row r="24" spans="1:167" ht="16.5" customHeight="1">
      <c r="A24" s="26">
        <v>14</v>
      </c>
      <c r="B24" s="26">
        <v>8562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Siswa dapat menganalisis potensi kemaritiman, flora dan fauna, ketahanan pangan, dan sumber daya alam di Indonesia.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>Siswa dapat menerapkan manfaat potensi kemaritiman, pembagian flora dan fauna, ketahanan pangan, jenis sumber daya alam di Indonesia.</v>
      </c>
      <c r="Q24" s="39"/>
      <c r="R24" s="39"/>
      <c r="S24" s="25"/>
      <c r="T24" s="15">
        <v>82</v>
      </c>
      <c r="U24" s="14"/>
      <c r="V24" s="14"/>
      <c r="W24" s="14"/>
      <c r="X24" s="14"/>
      <c r="Y24" s="14"/>
      <c r="Z24" s="14">
        <v>84</v>
      </c>
      <c r="AA24" s="45">
        <f t="shared" si="34"/>
        <v>83</v>
      </c>
      <c r="AB24" s="48">
        <f t="shared" si="10"/>
        <v>83</v>
      </c>
      <c r="AC24" s="15">
        <v>84</v>
      </c>
      <c r="AD24" s="14"/>
      <c r="AE24" s="14"/>
      <c r="AF24" s="14"/>
      <c r="AG24" s="14"/>
      <c r="AH24" s="14"/>
      <c r="AI24" s="14">
        <v>84</v>
      </c>
      <c r="AJ24" s="45"/>
      <c r="AK24" s="48">
        <f t="shared" si="11"/>
        <v>84</v>
      </c>
      <c r="AL24" s="15">
        <v>83</v>
      </c>
      <c r="AM24" s="14"/>
      <c r="AN24" s="14"/>
      <c r="AO24" s="14"/>
      <c r="AP24" s="14"/>
      <c r="AQ24" s="14"/>
      <c r="AR24" s="14">
        <v>84</v>
      </c>
      <c r="AS24" s="45"/>
      <c r="AT24" s="48">
        <f t="shared" si="12"/>
        <v>83.5</v>
      </c>
      <c r="AU24" s="15">
        <v>80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82</v>
      </c>
      <c r="BD24" s="25"/>
      <c r="BE24" s="19"/>
      <c r="BF24" s="18"/>
      <c r="BG24" s="18"/>
      <c r="BH24" s="18"/>
      <c r="BI24" s="18">
        <v>85</v>
      </c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>
        <v>80</v>
      </c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>
        <v>83</v>
      </c>
      <c r="CB24" s="18"/>
      <c r="CC24" s="18"/>
      <c r="CD24" s="18"/>
      <c r="CE24" s="57">
        <f t="shared" si="16"/>
        <v>83</v>
      </c>
      <c r="CF24" s="19"/>
      <c r="CG24" s="18"/>
      <c r="CH24" s="18"/>
      <c r="CI24" s="18"/>
      <c r="CJ24" s="18">
        <v>85</v>
      </c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85</v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80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83</v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>
        <f t="shared" si="32"/>
        <v>85</v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8575</v>
      </c>
      <c r="C25" s="26" t="s">
        <v>74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>Siswa dapat menganalisis potensi kemaritiman, flora dan fauna, ketahanan pangan, dan sumber daya alam di Indonesia.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Siswa dapat menerapkan manfaat potensi kemaritiman, pembagian flora dan fauna, ketahanan pangan, jenis sumber daya alam di Indonesia.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>
        <v>84</v>
      </c>
      <c r="AA25" s="45">
        <f t="shared" si="34"/>
        <v>82.5</v>
      </c>
      <c r="AB25" s="48">
        <f t="shared" si="10"/>
        <v>82.5</v>
      </c>
      <c r="AC25" s="15">
        <v>81</v>
      </c>
      <c r="AD25" s="14"/>
      <c r="AE25" s="14"/>
      <c r="AF25" s="14"/>
      <c r="AG25" s="14"/>
      <c r="AH25" s="14"/>
      <c r="AI25" s="14">
        <v>81</v>
      </c>
      <c r="AJ25" s="45"/>
      <c r="AK25" s="48">
        <f t="shared" si="11"/>
        <v>81</v>
      </c>
      <c r="AL25" s="15">
        <v>81</v>
      </c>
      <c r="AM25" s="14"/>
      <c r="AN25" s="14"/>
      <c r="AO25" s="14"/>
      <c r="AP25" s="14"/>
      <c r="AQ25" s="14"/>
      <c r="AR25" s="14">
        <v>84</v>
      </c>
      <c r="AS25" s="45"/>
      <c r="AT25" s="48">
        <f t="shared" si="12"/>
        <v>82.5</v>
      </c>
      <c r="AU25" s="15">
        <v>83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83.5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>
        <v>81</v>
      </c>
      <c r="BS25" s="18"/>
      <c r="BT25" s="18"/>
      <c r="BU25" s="18"/>
      <c r="BV25" s="57">
        <f t="shared" si="15"/>
        <v>81</v>
      </c>
      <c r="BW25" s="19"/>
      <c r="BX25" s="18"/>
      <c r="BY25" s="18"/>
      <c r="BZ25" s="18"/>
      <c r="CA25" s="18">
        <v>83</v>
      </c>
      <c r="CB25" s="18"/>
      <c r="CC25" s="18"/>
      <c r="CD25" s="18"/>
      <c r="CE25" s="57">
        <f t="shared" si="16"/>
        <v>83</v>
      </c>
      <c r="CF25" s="19"/>
      <c r="CG25" s="18"/>
      <c r="CH25" s="18"/>
      <c r="CI25" s="18"/>
      <c r="CJ25" s="18">
        <v>85</v>
      </c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81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83</v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>
        <f t="shared" si="32"/>
        <v>85</v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1507</v>
      </c>
      <c r="FK25" s="121">
        <v>1517</v>
      </c>
    </row>
    <row r="26" spans="1:167" ht="16.5" customHeight="1">
      <c r="A26" s="26">
        <v>16</v>
      </c>
      <c r="B26" s="26">
        <v>8588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Siswa dapat menganalisis potensi kemaritiman, flora dan fauna, ketahanan pangan, dan sumber daya alam di Indonesia.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Siswa dapat menerapkan manfaat potensi kemaritiman, pembagian flora dan fauna, ketahanan pangan, jenis sumber daya alam di Indonesia.</v>
      </c>
      <c r="Q26" s="39"/>
      <c r="R26" s="39"/>
      <c r="S26" s="25"/>
      <c r="T26" s="15">
        <v>81</v>
      </c>
      <c r="U26" s="14"/>
      <c r="V26" s="14"/>
      <c r="W26" s="14"/>
      <c r="X26" s="14"/>
      <c r="Y26" s="14"/>
      <c r="Z26" s="14">
        <v>86</v>
      </c>
      <c r="AA26" s="45">
        <f t="shared" si="34"/>
        <v>83.5</v>
      </c>
      <c r="AB26" s="48">
        <f t="shared" si="10"/>
        <v>83.5</v>
      </c>
      <c r="AC26" s="15">
        <v>82</v>
      </c>
      <c r="AD26" s="14"/>
      <c r="AE26" s="14"/>
      <c r="AF26" s="14"/>
      <c r="AG26" s="14"/>
      <c r="AH26" s="14"/>
      <c r="AI26" s="14">
        <v>82</v>
      </c>
      <c r="AJ26" s="45"/>
      <c r="AK26" s="48">
        <f t="shared" si="11"/>
        <v>82</v>
      </c>
      <c r="AL26" s="15">
        <v>82</v>
      </c>
      <c r="AM26" s="14"/>
      <c r="AN26" s="14"/>
      <c r="AO26" s="14"/>
      <c r="AP26" s="14"/>
      <c r="AQ26" s="14"/>
      <c r="AR26" s="14">
        <v>86</v>
      </c>
      <c r="AS26" s="45"/>
      <c r="AT26" s="48">
        <f t="shared" si="12"/>
        <v>84</v>
      </c>
      <c r="AU26" s="15">
        <v>85</v>
      </c>
      <c r="AV26" s="14"/>
      <c r="AW26" s="14"/>
      <c r="AX26" s="14"/>
      <c r="AY26" s="14"/>
      <c r="AZ26" s="14"/>
      <c r="BA26" s="14">
        <v>86</v>
      </c>
      <c r="BB26" s="45"/>
      <c r="BC26" s="48">
        <f t="shared" si="13"/>
        <v>85.5</v>
      </c>
      <c r="BD26" s="25"/>
      <c r="BE26" s="19"/>
      <c r="BF26" s="18"/>
      <c r="BG26" s="18"/>
      <c r="BH26" s="18"/>
      <c r="BI26" s="18">
        <v>85</v>
      </c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>
        <v>81</v>
      </c>
      <c r="BS26" s="18"/>
      <c r="BT26" s="18"/>
      <c r="BU26" s="18"/>
      <c r="BV26" s="57">
        <f t="shared" si="15"/>
        <v>81</v>
      </c>
      <c r="BW26" s="19"/>
      <c r="BX26" s="18"/>
      <c r="BY26" s="18"/>
      <c r="BZ26" s="18"/>
      <c r="CA26" s="18">
        <v>86</v>
      </c>
      <c r="CB26" s="18"/>
      <c r="CC26" s="18"/>
      <c r="CD26" s="18"/>
      <c r="CE26" s="57">
        <f t="shared" si="16"/>
        <v>86</v>
      </c>
      <c r="CF26" s="19"/>
      <c r="CG26" s="18"/>
      <c r="CH26" s="18"/>
      <c r="CI26" s="18"/>
      <c r="CJ26" s="18">
        <v>85</v>
      </c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81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86</v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>
        <f t="shared" si="32"/>
        <v>85</v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8601</v>
      </c>
      <c r="C27" s="26" t="s">
        <v>77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Siswa dapat menganalisis potensi kemaritiman, flora dan fauna, ketahanan pangan, dan sumber daya alam di Indonesia.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Siswa dapat menerapkan manfaat potensi kemaritiman, pembagian flora dan fauna, ketahanan pangan, jenis sumber daya alam di Indonesia.</v>
      </c>
      <c r="Q27" s="39"/>
      <c r="R27" s="39"/>
      <c r="S27" s="25"/>
      <c r="T27" s="15">
        <v>82</v>
      </c>
      <c r="U27" s="14"/>
      <c r="V27" s="14"/>
      <c r="W27" s="14"/>
      <c r="X27" s="14"/>
      <c r="Y27" s="14"/>
      <c r="Z27" s="14">
        <v>83</v>
      </c>
      <c r="AA27" s="45">
        <f t="shared" si="34"/>
        <v>82.5</v>
      </c>
      <c r="AB27" s="48">
        <f t="shared" si="10"/>
        <v>82.5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81</v>
      </c>
      <c r="AM27" s="14"/>
      <c r="AN27" s="14"/>
      <c r="AO27" s="14"/>
      <c r="AP27" s="14"/>
      <c r="AQ27" s="14"/>
      <c r="AR27" s="14">
        <v>83</v>
      </c>
      <c r="AS27" s="45"/>
      <c r="AT27" s="48">
        <f t="shared" si="12"/>
        <v>82</v>
      </c>
      <c r="AU27" s="15">
        <v>82</v>
      </c>
      <c r="AV27" s="14"/>
      <c r="AW27" s="14"/>
      <c r="AX27" s="14"/>
      <c r="AY27" s="14"/>
      <c r="AZ27" s="14"/>
      <c r="BA27" s="14">
        <v>83</v>
      </c>
      <c r="BB27" s="45"/>
      <c r="BC27" s="48">
        <f t="shared" si="13"/>
        <v>82.5</v>
      </c>
      <c r="BD27" s="25"/>
      <c r="BE27" s="19"/>
      <c r="BF27" s="18"/>
      <c r="BG27" s="18"/>
      <c r="BH27" s="18"/>
      <c r="BI27" s="18">
        <v>85</v>
      </c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>
        <v>80</v>
      </c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>
        <v>83</v>
      </c>
      <c r="CB27" s="18"/>
      <c r="CC27" s="18"/>
      <c r="CD27" s="18"/>
      <c r="CE27" s="57">
        <f t="shared" si="16"/>
        <v>83</v>
      </c>
      <c r="CF27" s="19"/>
      <c r="CG27" s="18"/>
      <c r="CH27" s="18"/>
      <c r="CI27" s="18"/>
      <c r="CJ27" s="18">
        <v>85</v>
      </c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85</v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80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83</v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>
        <f t="shared" si="32"/>
        <v>85</v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1508</v>
      </c>
      <c r="FK27" s="121">
        <v>1518</v>
      </c>
    </row>
    <row r="28" spans="1:167" ht="16.5" customHeight="1">
      <c r="A28" s="26">
        <v>18</v>
      </c>
      <c r="B28" s="26">
        <v>8614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Siswa dapat menganalisis potensi kemaritiman, flora dan fauna, ketahanan pangan, dan sumber daya alam di Indonesia.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2</v>
      </c>
      <c r="P28" s="35" t="str">
        <f t="shared" si="9"/>
        <v>Siswa dapat menerapkan manfaat potensi kemaritiman, pembagian flora dan fauna, ketahanan pangan, jenis sumber daya alam di Indonesia.</v>
      </c>
      <c r="Q28" s="39"/>
      <c r="R28" s="39"/>
      <c r="S28" s="25"/>
      <c r="T28" s="15">
        <v>84</v>
      </c>
      <c r="U28" s="14"/>
      <c r="V28" s="14"/>
      <c r="W28" s="14"/>
      <c r="X28" s="14"/>
      <c r="Y28" s="14"/>
      <c r="Z28" s="14">
        <v>86</v>
      </c>
      <c r="AA28" s="45">
        <f t="shared" si="34"/>
        <v>85</v>
      </c>
      <c r="AB28" s="48">
        <f t="shared" si="10"/>
        <v>85</v>
      </c>
      <c r="AC28" s="15">
        <v>82</v>
      </c>
      <c r="AD28" s="14"/>
      <c r="AE28" s="14"/>
      <c r="AF28" s="14"/>
      <c r="AG28" s="14"/>
      <c r="AH28" s="14"/>
      <c r="AI28" s="14">
        <v>82</v>
      </c>
      <c r="AJ28" s="45"/>
      <c r="AK28" s="48">
        <f t="shared" si="11"/>
        <v>82</v>
      </c>
      <c r="AL28" s="15">
        <v>83</v>
      </c>
      <c r="AM28" s="14"/>
      <c r="AN28" s="14"/>
      <c r="AO28" s="14"/>
      <c r="AP28" s="14"/>
      <c r="AQ28" s="14"/>
      <c r="AR28" s="14">
        <v>86</v>
      </c>
      <c r="AS28" s="45"/>
      <c r="AT28" s="48">
        <f t="shared" si="12"/>
        <v>84.5</v>
      </c>
      <c r="AU28" s="15">
        <v>86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86</v>
      </c>
      <c r="BD28" s="25"/>
      <c r="BE28" s="19"/>
      <c r="BF28" s="18"/>
      <c r="BG28" s="18"/>
      <c r="BH28" s="18"/>
      <c r="BI28" s="18">
        <v>86</v>
      </c>
      <c r="BJ28" s="18"/>
      <c r="BK28" s="18"/>
      <c r="BL28" s="18"/>
      <c r="BM28" s="57">
        <f t="shared" si="14"/>
        <v>86</v>
      </c>
      <c r="BN28" s="19"/>
      <c r="BO28" s="18"/>
      <c r="BP28" s="18"/>
      <c r="BQ28" s="18"/>
      <c r="BR28" s="18">
        <v>86</v>
      </c>
      <c r="BS28" s="18"/>
      <c r="BT28" s="18"/>
      <c r="BU28" s="18"/>
      <c r="BV28" s="57">
        <f t="shared" si="15"/>
        <v>86</v>
      </c>
      <c r="BW28" s="19"/>
      <c r="BX28" s="18"/>
      <c r="BY28" s="18"/>
      <c r="BZ28" s="18"/>
      <c r="CA28" s="18">
        <v>86</v>
      </c>
      <c r="CB28" s="18"/>
      <c r="CC28" s="18"/>
      <c r="CD28" s="18"/>
      <c r="CE28" s="57">
        <f t="shared" si="16"/>
        <v>86</v>
      </c>
      <c r="CF28" s="19"/>
      <c r="CG28" s="18"/>
      <c r="CH28" s="18"/>
      <c r="CI28" s="18"/>
      <c r="CJ28" s="18">
        <v>86</v>
      </c>
      <c r="CK28" s="18"/>
      <c r="CL28" s="18"/>
      <c r="CM28" s="18"/>
      <c r="CN28" s="57">
        <f t="shared" si="17"/>
        <v>86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86</v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86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86</v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>
        <f t="shared" si="32"/>
        <v>86</v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8627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2</v>
      </c>
      <c r="J29" s="35" t="str">
        <f t="shared" si="4"/>
        <v>Siswa dapat menganalisis potensi kemaritiman, flora dan fauna, ketahanan pangan, dan sumber daya alam di Indonesia.</v>
      </c>
      <c r="K29" s="35">
        <f t="shared" si="5"/>
        <v>88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2</v>
      </c>
      <c r="P29" s="35" t="str">
        <f t="shared" si="9"/>
        <v>Siswa dapat menerapkan manfaat potensi kemaritiman, pembagian flora dan fauna, ketahanan pangan, jenis sumber daya alam di Indonesia.</v>
      </c>
      <c r="Q29" s="39"/>
      <c r="R29" s="39"/>
      <c r="S29" s="25"/>
      <c r="T29" s="15">
        <v>82</v>
      </c>
      <c r="U29" s="14"/>
      <c r="V29" s="14"/>
      <c r="W29" s="14"/>
      <c r="X29" s="14"/>
      <c r="Y29" s="14"/>
      <c r="Z29" s="14">
        <v>83</v>
      </c>
      <c r="AA29" s="45">
        <f t="shared" si="34"/>
        <v>82.5</v>
      </c>
      <c r="AB29" s="48">
        <f t="shared" si="10"/>
        <v>82.5</v>
      </c>
      <c r="AC29" s="15">
        <v>85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85</v>
      </c>
      <c r="AL29" s="15">
        <v>84</v>
      </c>
      <c r="AM29" s="14"/>
      <c r="AN29" s="14"/>
      <c r="AO29" s="14"/>
      <c r="AP29" s="14"/>
      <c r="AQ29" s="14"/>
      <c r="AR29" s="14">
        <v>83</v>
      </c>
      <c r="AS29" s="45"/>
      <c r="AT29" s="48">
        <f t="shared" si="12"/>
        <v>83.5</v>
      </c>
      <c r="AU29" s="15">
        <v>83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83</v>
      </c>
      <c r="BD29" s="25"/>
      <c r="BE29" s="19"/>
      <c r="BF29" s="18"/>
      <c r="BG29" s="18"/>
      <c r="BH29" s="18"/>
      <c r="BI29" s="18">
        <v>85</v>
      </c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18">
        <v>90</v>
      </c>
      <c r="BS29" s="18"/>
      <c r="BT29" s="18"/>
      <c r="BU29" s="18"/>
      <c r="BV29" s="57">
        <f t="shared" si="15"/>
        <v>90</v>
      </c>
      <c r="BW29" s="19"/>
      <c r="BX29" s="18"/>
      <c r="BY29" s="18"/>
      <c r="BZ29" s="18"/>
      <c r="CA29" s="18">
        <v>88</v>
      </c>
      <c r="CB29" s="18"/>
      <c r="CC29" s="18"/>
      <c r="CD29" s="18"/>
      <c r="CE29" s="57">
        <f t="shared" si="16"/>
        <v>88</v>
      </c>
      <c r="CF29" s="19"/>
      <c r="CG29" s="18"/>
      <c r="CH29" s="18"/>
      <c r="CI29" s="18"/>
      <c r="CJ29" s="18">
        <v>85</v>
      </c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90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88</v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>
        <f t="shared" si="32"/>
        <v>85</v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1509</v>
      </c>
      <c r="FK29" s="121">
        <v>1519</v>
      </c>
    </row>
    <row r="30" spans="1:167" ht="16.5" customHeight="1">
      <c r="A30" s="26">
        <v>20</v>
      </c>
      <c r="B30" s="26">
        <v>8640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>Siswa dapat menganalisis potensi kemaritiman, flora dan fauna, ketahanan pangan, dan sumber daya alam di Indonesia.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2</v>
      </c>
      <c r="P30" s="35" t="str">
        <f t="shared" si="9"/>
        <v>Siswa dapat menerapkan manfaat potensi kemaritiman, pembagian flora dan fauna, ketahanan pangan, jenis sumber daya alam di Indonesia.</v>
      </c>
      <c r="Q30" s="39"/>
      <c r="R30" s="39"/>
      <c r="S30" s="25"/>
      <c r="T30" s="15">
        <v>82</v>
      </c>
      <c r="U30" s="14"/>
      <c r="V30" s="14"/>
      <c r="W30" s="14"/>
      <c r="X30" s="14"/>
      <c r="Y30" s="14"/>
      <c r="Z30" s="14">
        <v>84</v>
      </c>
      <c r="AA30" s="45">
        <f t="shared" si="34"/>
        <v>83</v>
      </c>
      <c r="AB30" s="48">
        <f t="shared" si="10"/>
        <v>83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81</v>
      </c>
      <c r="AM30" s="14"/>
      <c r="AN30" s="14"/>
      <c r="AO30" s="14"/>
      <c r="AP30" s="14"/>
      <c r="AQ30" s="14"/>
      <c r="AR30" s="14">
        <v>84</v>
      </c>
      <c r="AS30" s="45"/>
      <c r="AT30" s="48">
        <f t="shared" si="12"/>
        <v>82.5</v>
      </c>
      <c r="AU30" s="15">
        <v>80</v>
      </c>
      <c r="AV30" s="14"/>
      <c r="AW30" s="14"/>
      <c r="AX30" s="14"/>
      <c r="AY30" s="14"/>
      <c r="AZ30" s="14"/>
      <c r="BA30" s="14">
        <v>84</v>
      </c>
      <c r="BB30" s="45"/>
      <c r="BC30" s="48">
        <f t="shared" si="13"/>
        <v>82</v>
      </c>
      <c r="BD30" s="25"/>
      <c r="BE30" s="19"/>
      <c r="BF30" s="18"/>
      <c r="BG30" s="18"/>
      <c r="BH30" s="18"/>
      <c r="BI30" s="18">
        <v>85</v>
      </c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>
        <v>86</v>
      </c>
      <c r="BS30" s="18"/>
      <c r="BT30" s="18"/>
      <c r="BU30" s="18"/>
      <c r="BV30" s="57">
        <f t="shared" si="15"/>
        <v>86</v>
      </c>
      <c r="BW30" s="19"/>
      <c r="BX30" s="18"/>
      <c r="BY30" s="18"/>
      <c r="BZ30" s="18"/>
      <c r="CA30" s="18">
        <v>86</v>
      </c>
      <c r="CB30" s="18"/>
      <c r="CC30" s="18"/>
      <c r="CD30" s="18"/>
      <c r="CE30" s="57">
        <f t="shared" si="16"/>
        <v>86</v>
      </c>
      <c r="CF30" s="19"/>
      <c r="CG30" s="18"/>
      <c r="CH30" s="18"/>
      <c r="CI30" s="18"/>
      <c r="CJ30" s="18">
        <v>85</v>
      </c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86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86</v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>
        <f t="shared" si="32"/>
        <v>85</v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8653</v>
      </c>
      <c r="C31" s="26" t="s">
        <v>81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Siswa dapat menganalisis potensi kemaritiman, flora dan fauna, ketahanan pangan, dan sumber daya alam di Indonesia.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>Siswa dapat menerapkan manfaat potensi kemaritiman, pembagian flora dan fauna, ketahanan pangan, jenis sumber daya alam di Indonesia.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14">
        <v>83</v>
      </c>
      <c r="AA31" s="45">
        <f t="shared" si="34"/>
        <v>82.5</v>
      </c>
      <c r="AB31" s="48">
        <f t="shared" si="10"/>
        <v>82.5</v>
      </c>
      <c r="AC31" s="15">
        <v>82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82</v>
      </c>
      <c r="AL31" s="15">
        <v>82</v>
      </c>
      <c r="AM31" s="14"/>
      <c r="AN31" s="14"/>
      <c r="AO31" s="14"/>
      <c r="AP31" s="14"/>
      <c r="AQ31" s="14"/>
      <c r="AR31" s="14">
        <v>83</v>
      </c>
      <c r="AS31" s="45"/>
      <c r="AT31" s="48">
        <f t="shared" si="12"/>
        <v>82.5</v>
      </c>
      <c r="AU31" s="15">
        <v>81</v>
      </c>
      <c r="AV31" s="14"/>
      <c r="AW31" s="14"/>
      <c r="AX31" s="14"/>
      <c r="AY31" s="14"/>
      <c r="AZ31" s="14"/>
      <c r="BA31" s="14">
        <v>83</v>
      </c>
      <c r="BB31" s="45"/>
      <c r="BC31" s="48">
        <f t="shared" si="13"/>
        <v>82</v>
      </c>
      <c r="BD31" s="25"/>
      <c r="BE31" s="19"/>
      <c r="BF31" s="18"/>
      <c r="BG31" s="18"/>
      <c r="BH31" s="18"/>
      <c r="BI31" s="18">
        <v>85</v>
      </c>
      <c r="BJ31" s="18"/>
      <c r="BK31" s="18"/>
      <c r="BL31" s="18"/>
      <c r="BM31" s="57">
        <f t="shared" si="14"/>
        <v>85</v>
      </c>
      <c r="BN31" s="19"/>
      <c r="BO31" s="18"/>
      <c r="BP31" s="18"/>
      <c r="BQ31" s="18"/>
      <c r="BR31" s="18">
        <v>82</v>
      </c>
      <c r="BS31" s="18"/>
      <c r="BT31" s="18"/>
      <c r="BU31" s="18"/>
      <c r="BV31" s="57">
        <f t="shared" si="15"/>
        <v>82</v>
      </c>
      <c r="BW31" s="19"/>
      <c r="BX31" s="18"/>
      <c r="BY31" s="18"/>
      <c r="BZ31" s="18"/>
      <c r="CA31" s="18">
        <v>84</v>
      </c>
      <c r="CB31" s="18"/>
      <c r="CC31" s="18"/>
      <c r="CD31" s="18"/>
      <c r="CE31" s="57">
        <f t="shared" si="16"/>
        <v>84</v>
      </c>
      <c r="CF31" s="19"/>
      <c r="CG31" s="18"/>
      <c r="CH31" s="18"/>
      <c r="CI31" s="18"/>
      <c r="CJ31" s="18">
        <v>85</v>
      </c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85</v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82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84</v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>
        <f t="shared" si="32"/>
        <v>85</v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1510</v>
      </c>
      <c r="FK31" s="121">
        <v>1520</v>
      </c>
    </row>
    <row r="32" spans="1:167" ht="16.5" customHeight="1">
      <c r="A32" s="26">
        <v>22</v>
      </c>
      <c r="B32" s="26">
        <v>8666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>Siswa dapat menganalisis potensi kemaritiman, flora dan fauna, ketahanan pangan, dan sumber daya alam di Indonesia.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Siswa dapat menerapkan manfaat potensi kemaritiman, pembagian flora dan fauna, ketahanan pangan, jenis sumber daya alam di Indonesia.</v>
      </c>
      <c r="Q32" s="39"/>
      <c r="R32" s="39"/>
      <c r="S32" s="25"/>
      <c r="T32" s="15">
        <v>83</v>
      </c>
      <c r="U32" s="14"/>
      <c r="V32" s="14"/>
      <c r="W32" s="14"/>
      <c r="X32" s="14"/>
      <c r="Y32" s="14"/>
      <c r="Z32" s="14">
        <v>83</v>
      </c>
      <c r="AA32" s="45">
        <f t="shared" si="34"/>
        <v>83</v>
      </c>
      <c r="AB32" s="48">
        <f t="shared" si="10"/>
        <v>83</v>
      </c>
      <c r="AC32" s="15">
        <v>84</v>
      </c>
      <c r="AD32" s="14"/>
      <c r="AE32" s="14"/>
      <c r="AF32" s="14"/>
      <c r="AG32" s="14"/>
      <c r="AH32" s="14"/>
      <c r="AI32" s="14">
        <v>84</v>
      </c>
      <c r="AJ32" s="45"/>
      <c r="AK32" s="48">
        <f t="shared" si="11"/>
        <v>84</v>
      </c>
      <c r="AL32" s="15">
        <v>84</v>
      </c>
      <c r="AM32" s="14"/>
      <c r="AN32" s="14"/>
      <c r="AO32" s="14"/>
      <c r="AP32" s="14"/>
      <c r="AQ32" s="14"/>
      <c r="AR32" s="14">
        <v>83</v>
      </c>
      <c r="AS32" s="45"/>
      <c r="AT32" s="48">
        <f t="shared" si="12"/>
        <v>83.5</v>
      </c>
      <c r="AU32" s="15">
        <v>83</v>
      </c>
      <c r="AV32" s="14"/>
      <c r="AW32" s="14"/>
      <c r="AX32" s="14"/>
      <c r="AY32" s="14"/>
      <c r="AZ32" s="14"/>
      <c r="BA32" s="14">
        <v>83</v>
      </c>
      <c r="BB32" s="45"/>
      <c r="BC32" s="48">
        <f t="shared" si="13"/>
        <v>83</v>
      </c>
      <c r="BD32" s="25"/>
      <c r="BE32" s="19"/>
      <c r="BF32" s="18"/>
      <c r="BG32" s="18"/>
      <c r="BH32" s="18"/>
      <c r="BI32" s="18">
        <v>85</v>
      </c>
      <c r="BJ32" s="18"/>
      <c r="BK32" s="18"/>
      <c r="BL32" s="18"/>
      <c r="BM32" s="57">
        <f t="shared" si="14"/>
        <v>85</v>
      </c>
      <c r="BN32" s="19"/>
      <c r="BO32" s="18"/>
      <c r="BP32" s="18"/>
      <c r="BQ32" s="18"/>
      <c r="BR32" s="18">
        <v>84</v>
      </c>
      <c r="BS32" s="18"/>
      <c r="BT32" s="18"/>
      <c r="BU32" s="18"/>
      <c r="BV32" s="57">
        <f t="shared" si="15"/>
        <v>84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/>
      <c r="CG32" s="18"/>
      <c r="CH32" s="18"/>
      <c r="CI32" s="18"/>
      <c r="CJ32" s="18">
        <v>85</v>
      </c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84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>
        <f t="shared" si="32"/>
        <v>85</v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8679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Siswa dapat menganalisis potensi kemaritiman, flora dan fauna, ketahanan pangan, dan sumber daya alam di Indonesia.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Siswa dapat menerapkan manfaat potensi kemaritiman, pembagian flora dan fauna, ketahanan pangan, jenis sumber daya alam di Indonesia.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/>
      <c r="BF33" s="18"/>
      <c r="BG33" s="18"/>
      <c r="BH33" s="18"/>
      <c r="BI33" s="18">
        <v>85</v>
      </c>
      <c r="BJ33" s="18"/>
      <c r="BK33" s="18"/>
      <c r="BL33" s="18"/>
      <c r="BM33" s="57">
        <f t="shared" si="14"/>
        <v>85</v>
      </c>
      <c r="BN33" s="19"/>
      <c r="BO33" s="18"/>
      <c r="BP33" s="18"/>
      <c r="BQ33" s="18"/>
      <c r="BR33" s="18">
        <v>86</v>
      </c>
      <c r="BS33" s="18"/>
      <c r="BT33" s="18"/>
      <c r="BU33" s="18"/>
      <c r="BV33" s="57">
        <f t="shared" si="15"/>
        <v>86</v>
      </c>
      <c r="BW33" s="19"/>
      <c r="BX33" s="18"/>
      <c r="BY33" s="18"/>
      <c r="BZ33" s="18"/>
      <c r="CA33" s="18">
        <v>86</v>
      </c>
      <c r="CB33" s="18"/>
      <c r="CC33" s="18"/>
      <c r="CD33" s="18"/>
      <c r="CE33" s="57">
        <f t="shared" si="16"/>
        <v>86</v>
      </c>
      <c r="CF33" s="19"/>
      <c r="CG33" s="18"/>
      <c r="CH33" s="18"/>
      <c r="CI33" s="18"/>
      <c r="CJ33" s="18">
        <v>85</v>
      </c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86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86</v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>
        <f t="shared" si="32"/>
        <v>85</v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8692</v>
      </c>
      <c r="C34" s="26" t="s">
        <v>84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Siswa dapat menganalisis potensi kemaritiman, flora dan fauna, ketahanan pangan, dan sumber daya alam di Indonesia.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Siswa dapat menerapkan manfaat potensi kemaritiman, pembagian flora dan fauna, ketahanan pangan, jenis sumber daya alam di Indonesia.</v>
      </c>
      <c r="Q34" s="39"/>
      <c r="R34" s="39"/>
      <c r="S34" s="25"/>
      <c r="T34" s="15">
        <v>81</v>
      </c>
      <c r="U34" s="14"/>
      <c r="V34" s="14"/>
      <c r="W34" s="14"/>
      <c r="X34" s="14"/>
      <c r="Y34" s="14"/>
      <c r="Z34" s="14">
        <v>81</v>
      </c>
      <c r="AA34" s="45">
        <f t="shared" si="34"/>
        <v>81</v>
      </c>
      <c r="AB34" s="48">
        <f t="shared" si="10"/>
        <v>81</v>
      </c>
      <c r="AC34" s="15">
        <v>81</v>
      </c>
      <c r="AD34" s="14"/>
      <c r="AE34" s="14"/>
      <c r="AF34" s="14"/>
      <c r="AG34" s="14"/>
      <c r="AH34" s="14"/>
      <c r="AI34" s="14">
        <v>81</v>
      </c>
      <c r="AJ34" s="45"/>
      <c r="AK34" s="48">
        <f t="shared" si="11"/>
        <v>81</v>
      </c>
      <c r="AL34" s="15">
        <v>81</v>
      </c>
      <c r="AM34" s="14"/>
      <c r="AN34" s="14"/>
      <c r="AO34" s="14"/>
      <c r="AP34" s="14"/>
      <c r="AQ34" s="14"/>
      <c r="AR34" s="14">
        <v>81</v>
      </c>
      <c r="AS34" s="45"/>
      <c r="AT34" s="48">
        <f t="shared" si="12"/>
        <v>81</v>
      </c>
      <c r="AU34" s="15">
        <v>80</v>
      </c>
      <c r="AV34" s="14"/>
      <c r="AW34" s="14"/>
      <c r="AX34" s="14"/>
      <c r="AY34" s="14"/>
      <c r="AZ34" s="14"/>
      <c r="BA34" s="14">
        <v>81</v>
      </c>
      <c r="BB34" s="45"/>
      <c r="BC34" s="48">
        <f t="shared" si="13"/>
        <v>80.5</v>
      </c>
      <c r="BD34" s="25"/>
      <c r="BE34" s="19"/>
      <c r="BF34" s="18"/>
      <c r="BG34" s="18"/>
      <c r="BH34" s="18"/>
      <c r="BI34" s="18">
        <v>85</v>
      </c>
      <c r="BJ34" s="18"/>
      <c r="BK34" s="18"/>
      <c r="BL34" s="18"/>
      <c r="BM34" s="57">
        <f t="shared" si="14"/>
        <v>85</v>
      </c>
      <c r="BN34" s="19"/>
      <c r="BO34" s="18"/>
      <c r="BP34" s="18"/>
      <c r="BQ34" s="18"/>
      <c r="BR34" s="18">
        <v>80</v>
      </c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83</v>
      </c>
      <c r="CB34" s="18"/>
      <c r="CC34" s="18"/>
      <c r="CD34" s="18"/>
      <c r="CE34" s="57">
        <f t="shared" si="16"/>
        <v>83</v>
      </c>
      <c r="CF34" s="19"/>
      <c r="CG34" s="18"/>
      <c r="CH34" s="18"/>
      <c r="CI34" s="18"/>
      <c r="CJ34" s="18">
        <v>85</v>
      </c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80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83</v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>
        <f t="shared" si="32"/>
        <v>85</v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8705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Siswa dapat menganalisis potensi kemaritiman, flora dan fauna, ketahanan pangan, dan sumber daya alam di Indonesia.</v>
      </c>
      <c r="K35" s="35">
        <f t="shared" si="5"/>
        <v>81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Siswa dapat menerapkan manfaat potensi kemaritiman, pembagian flora dan fauna, ketahanan pangan, jenis sumber daya alam di Indonesia.</v>
      </c>
      <c r="Q35" s="39"/>
      <c r="R35" s="39"/>
      <c r="S35" s="25"/>
      <c r="T35" s="15">
        <v>81</v>
      </c>
      <c r="U35" s="14"/>
      <c r="V35" s="14"/>
      <c r="W35" s="14"/>
      <c r="X35" s="14"/>
      <c r="Y35" s="14"/>
      <c r="Z35" s="14">
        <v>83</v>
      </c>
      <c r="AA35" s="45">
        <f t="shared" si="34"/>
        <v>82</v>
      </c>
      <c r="AB35" s="48">
        <f t="shared" si="10"/>
        <v>82</v>
      </c>
      <c r="AC35" s="15">
        <v>83</v>
      </c>
      <c r="AD35" s="14"/>
      <c r="AE35" s="14"/>
      <c r="AF35" s="14"/>
      <c r="AG35" s="14"/>
      <c r="AH35" s="14"/>
      <c r="AI35" s="14">
        <v>83</v>
      </c>
      <c r="AJ35" s="45"/>
      <c r="AK35" s="48">
        <f t="shared" si="11"/>
        <v>83</v>
      </c>
      <c r="AL35" s="15">
        <v>82</v>
      </c>
      <c r="AM35" s="14"/>
      <c r="AN35" s="14"/>
      <c r="AO35" s="14"/>
      <c r="AP35" s="14"/>
      <c r="AQ35" s="14"/>
      <c r="AR35" s="14">
        <v>83</v>
      </c>
      <c r="AS35" s="45"/>
      <c r="AT35" s="48">
        <f t="shared" si="12"/>
        <v>82.5</v>
      </c>
      <c r="AU35" s="15">
        <v>82</v>
      </c>
      <c r="AV35" s="14"/>
      <c r="AW35" s="14"/>
      <c r="AX35" s="14"/>
      <c r="AY35" s="14"/>
      <c r="AZ35" s="14"/>
      <c r="BA35" s="14">
        <v>83</v>
      </c>
      <c r="BB35" s="45"/>
      <c r="BC35" s="48">
        <f t="shared" si="13"/>
        <v>82.5</v>
      </c>
      <c r="BD35" s="25"/>
      <c r="BE35" s="19"/>
      <c r="BF35" s="18"/>
      <c r="BG35" s="18"/>
      <c r="BH35" s="18"/>
      <c r="BI35" s="18">
        <v>85</v>
      </c>
      <c r="BJ35" s="18"/>
      <c r="BK35" s="18"/>
      <c r="BL35" s="18"/>
      <c r="BM35" s="57">
        <f t="shared" si="14"/>
        <v>85</v>
      </c>
      <c r="BN35" s="19"/>
      <c r="BO35" s="18"/>
      <c r="BP35" s="18"/>
      <c r="BQ35" s="18"/>
      <c r="BR35" s="18">
        <v>76</v>
      </c>
      <c r="BS35" s="18"/>
      <c r="BT35" s="18"/>
      <c r="BU35" s="18"/>
      <c r="BV35" s="57">
        <f t="shared" si="15"/>
        <v>76</v>
      </c>
      <c r="BW35" s="19"/>
      <c r="BX35" s="18"/>
      <c r="BY35" s="18"/>
      <c r="BZ35" s="18"/>
      <c r="CA35" s="18">
        <v>81</v>
      </c>
      <c r="CB35" s="18"/>
      <c r="CC35" s="18"/>
      <c r="CD35" s="18"/>
      <c r="CE35" s="57">
        <f t="shared" si="16"/>
        <v>81</v>
      </c>
      <c r="CF35" s="19"/>
      <c r="CG35" s="18"/>
      <c r="CH35" s="18"/>
      <c r="CI35" s="18"/>
      <c r="CJ35" s="18">
        <v>85</v>
      </c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76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81</v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>
        <f t="shared" si="32"/>
        <v>85</v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8718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Siswa dapat menganalisis potensi kemaritiman, flora dan fauna, ketahanan pangan, dan sumber daya alam di Indonesia.</v>
      </c>
      <c r="K36" s="35">
        <f t="shared" si="5"/>
        <v>87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2</v>
      </c>
      <c r="P36" s="35" t="str">
        <f t="shared" si="9"/>
        <v>Siswa dapat menerapkan manfaat potensi kemaritiman, pembagian flora dan fauna, ketahanan pangan, jenis sumber daya alam di Indonesia.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>
        <v>83</v>
      </c>
      <c r="AA36" s="45">
        <f t="shared" si="34"/>
        <v>84</v>
      </c>
      <c r="AB36" s="48">
        <f t="shared" si="10"/>
        <v>84</v>
      </c>
      <c r="AC36" s="15">
        <v>83</v>
      </c>
      <c r="AD36" s="14"/>
      <c r="AE36" s="14"/>
      <c r="AF36" s="14"/>
      <c r="AG36" s="14"/>
      <c r="AH36" s="14"/>
      <c r="AI36" s="14">
        <v>83</v>
      </c>
      <c r="AJ36" s="45"/>
      <c r="AK36" s="48">
        <f t="shared" si="11"/>
        <v>83</v>
      </c>
      <c r="AL36" s="15">
        <v>84</v>
      </c>
      <c r="AM36" s="14"/>
      <c r="AN36" s="14"/>
      <c r="AO36" s="14"/>
      <c r="AP36" s="14"/>
      <c r="AQ36" s="14"/>
      <c r="AR36" s="14">
        <v>83</v>
      </c>
      <c r="AS36" s="45"/>
      <c r="AT36" s="48">
        <f t="shared" si="12"/>
        <v>83.5</v>
      </c>
      <c r="AU36" s="15">
        <v>87</v>
      </c>
      <c r="AV36" s="14"/>
      <c r="AW36" s="14"/>
      <c r="AX36" s="14"/>
      <c r="AY36" s="14"/>
      <c r="AZ36" s="14"/>
      <c r="BA36" s="14">
        <v>83</v>
      </c>
      <c r="BB36" s="45"/>
      <c r="BC36" s="48">
        <f t="shared" si="13"/>
        <v>85</v>
      </c>
      <c r="BD36" s="25"/>
      <c r="BE36" s="19"/>
      <c r="BF36" s="18"/>
      <c r="BG36" s="18"/>
      <c r="BH36" s="18"/>
      <c r="BI36" s="18">
        <v>87</v>
      </c>
      <c r="BJ36" s="18"/>
      <c r="BK36" s="18"/>
      <c r="BL36" s="18"/>
      <c r="BM36" s="57">
        <f t="shared" si="14"/>
        <v>87</v>
      </c>
      <c r="BN36" s="19"/>
      <c r="BO36" s="18"/>
      <c r="BP36" s="18"/>
      <c r="BQ36" s="18"/>
      <c r="BR36" s="18">
        <v>87</v>
      </c>
      <c r="BS36" s="18"/>
      <c r="BT36" s="18"/>
      <c r="BU36" s="18"/>
      <c r="BV36" s="57">
        <f t="shared" si="15"/>
        <v>87</v>
      </c>
      <c r="BW36" s="19"/>
      <c r="BX36" s="18"/>
      <c r="BY36" s="18"/>
      <c r="BZ36" s="18"/>
      <c r="CA36" s="18">
        <v>87</v>
      </c>
      <c r="CB36" s="18"/>
      <c r="CC36" s="18"/>
      <c r="CD36" s="18"/>
      <c r="CE36" s="57">
        <f t="shared" si="16"/>
        <v>87</v>
      </c>
      <c r="CF36" s="19"/>
      <c r="CG36" s="18"/>
      <c r="CH36" s="18"/>
      <c r="CI36" s="18"/>
      <c r="CJ36" s="18">
        <v>87</v>
      </c>
      <c r="CK36" s="18"/>
      <c r="CL36" s="18"/>
      <c r="CM36" s="18"/>
      <c r="CN36" s="57">
        <f t="shared" si="17"/>
        <v>87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87</v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87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87</v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>
        <f t="shared" si="32"/>
        <v>87</v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8731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>Siswa dapat menganalisis potensi kemaritiman, flora dan fauna, ketahanan pangan, dan sumber daya alam di Indonesia.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2</v>
      </c>
      <c r="P37" s="35" t="str">
        <f t="shared" si="9"/>
        <v>Siswa dapat menerapkan manfaat potensi kemaritiman, pembagian flora dan fauna, ketahanan pangan, jenis sumber daya alam di Indonesia.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>
        <v>81</v>
      </c>
      <c r="AA37" s="45">
        <f t="shared" si="34"/>
        <v>83</v>
      </c>
      <c r="AB37" s="48">
        <f t="shared" si="10"/>
        <v>83</v>
      </c>
      <c r="AC37" s="15">
        <v>83</v>
      </c>
      <c r="AD37" s="14"/>
      <c r="AE37" s="14"/>
      <c r="AF37" s="14"/>
      <c r="AG37" s="14"/>
      <c r="AH37" s="14"/>
      <c r="AI37" s="14">
        <v>83</v>
      </c>
      <c r="AJ37" s="45"/>
      <c r="AK37" s="48">
        <f t="shared" si="11"/>
        <v>83</v>
      </c>
      <c r="AL37" s="15">
        <v>84</v>
      </c>
      <c r="AM37" s="14"/>
      <c r="AN37" s="14"/>
      <c r="AO37" s="14"/>
      <c r="AP37" s="14"/>
      <c r="AQ37" s="14"/>
      <c r="AR37" s="14">
        <v>81</v>
      </c>
      <c r="AS37" s="45"/>
      <c r="AT37" s="48">
        <f t="shared" si="12"/>
        <v>82.5</v>
      </c>
      <c r="AU37" s="15">
        <v>83</v>
      </c>
      <c r="AV37" s="14"/>
      <c r="AW37" s="14"/>
      <c r="AX37" s="14"/>
      <c r="AY37" s="14"/>
      <c r="AZ37" s="14"/>
      <c r="BA37" s="14">
        <v>81</v>
      </c>
      <c r="BB37" s="45"/>
      <c r="BC37" s="48">
        <f t="shared" si="13"/>
        <v>82</v>
      </c>
      <c r="BD37" s="25"/>
      <c r="BE37" s="19"/>
      <c r="BF37" s="18"/>
      <c r="BG37" s="18"/>
      <c r="BH37" s="18"/>
      <c r="BI37" s="18">
        <v>86</v>
      </c>
      <c r="BJ37" s="18"/>
      <c r="BK37" s="18"/>
      <c r="BL37" s="18"/>
      <c r="BM37" s="57">
        <f t="shared" si="14"/>
        <v>86</v>
      </c>
      <c r="BN37" s="19"/>
      <c r="BO37" s="18"/>
      <c r="BP37" s="18"/>
      <c r="BQ37" s="18"/>
      <c r="BR37" s="18">
        <v>86</v>
      </c>
      <c r="BS37" s="18"/>
      <c r="BT37" s="18"/>
      <c r="BU37" s="18"/>
      <c r="BV37" s="57">
        <f t="shared" si="15"/>
        <v>86</v>
      </c>
      <c r="BW37" s="19"/>
      <c r="BX37" s="18"/>
      <c r="BY37" s="18"/>
      <c r="BZ37" s="18"/>
      <c r="CA37" s="18">
        <v>86</v>
      </c>
      <c r="CB37" s="18"/>
      <c r="CC37" s="18"/>
      <c r="CD37" s="18"/>
      <c r="CE37" s="57">
        <f t="shared" si="16"/>
        <v>86</v>
      </c>
      <c r="CF37" s="19"/>
      <c r="CG37" s="18"/>
      <c r="CH37" s="18"/>
      <c r="CI37" s="18"/>
      <c r="CJ37" s="18">
        <v>86</v>
      </c>
      <c r="CK37" s="18"/>
      <c r="CL37" s="18"/>
      <c r="CM37" s="18"/>
      <c r="CN37" s="57">
        <f t="shared" si="17"/>
        <v>86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86</v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86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86</v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>
        <f t="shared" si="32"/>
        <v>86</v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8744</v>
      </c>
      <c r="C38" s="26" t="s">
        <v>88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Siswa dapat menganalisis potensi kemaritiman, flora dan fauna, ketahanan pangan, dan sumber daya alam di Indonesia.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Siswa dapat menerapkan manfaat potensi kemaritiman, pembagian flora dan fauna, ketahanan pangan, jenis sumber daya alam di Indonesia.</v>
      </c>
      <c r="Q38" s="39"/>
      <c r="R38" s="39"/>
      <c r="S38" s="25"/>
      <c r="T38" s="15">
        <v>84</v>
      </c>
      <c r="U38" s="14"/>
      <c r="V38" s="14"/>
      <c r="W38" s="14"/>
      <c r="X38" s="14"/>
      <c r="Y38" s="14"/>
      <c r="Z38" s="14">
        <v>86</v>
      </c>
      <c r="AA38" s="45">
        <f t="shared" si="34"/>
        <v>85</v>
      </c>
      <c r="AB38" s="48">
        <f t="shared" si="10"/>
        <v>85</v>
      </c>
      <c r="AC38" s="15">
        <v>81</v>
      </c>
      <c r="AD38" s="14"/>
      <c r="AE38" s="14"/>
      <c r="AF38" s="14"/>
      <c r="AG38" s="14"/>
      <c r="AH38" s="14"/>
      <c r="AI38" s="14">
        <v>81</v>
      </c>
      <c r="AJ38" s="45"/>
      <c r="AK38" s="48">
        <f t="shared" si="11"/>
        <v>81</v>
      </c>
      <c r="AL38" s="15">
        <v>83</v>
      </c>
      <c r="AM38" s="14"/>
      <c r="AN38" s="14"/>
      <c r="AO38" s="14"/>
      <c r="AP38" s="14"/>
      <c r="AQ38" s="14"/>
      <c r="AR38" s="14">
        <v>86</v>
      </c>
      <c r="AS38" s="45"/>
      <c r="AT38" s="48">
        <f t="shared" si="12"/>
        <v>84.5</v>
      </c>
      <c r="AU38" s="15">
        <v>81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83.5</v>
      </c>
      <c r="BD38" s="25"/>
      <c r="BE38" s="19"/>
      <c r="BF38" s="18"/>
      <c r="BG38" s="18"/>
      <c r="BH38" s="18"/>
      <c r="BI38" s="18">
        <v>85</v>
      </c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>
        <v>82</v>
      </c>
      <c r="BS38" s="18"/>
      <c r="BT38" s="18"/>
      <c r="BU38" s="18"/>
      <c r="BV38" s="57">
        <f t="shared" si="15"/>
        <v>82</v>
      </c>
      <c r="BW38" s="19"/>
      <c r="BX38" s="18"/>
      <c r="BY38" s="18"/>
      <c r="BZ38" s="18"/>
      <c r="CA38" s="18">
        <v>84</v>
      </c>
      <c r="CB38" s="18"/>
      <c r="CC38" s="18"/>
      <c r="CD38" s="18"/>
      <c r="CE38" s="57">
        <f t="shared" si="16"/>
        <v>84</v>
      </c>
      <c r="CF38" s="19"/>
      <c r="CG38" s="18"/>
      <c r="CH38" s="18"/>
      <c r="CI38" s="18"/>
      <c r="CJ38" s="18">
        <v>85</v>
      </c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85</v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82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84</v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>
        <f t="shared" si="32"/>
        <v>85</v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8757</v>
      </c>
      <c r="C39" s="26" t="s">
        <v>89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>Siswa dapat menganalisis potensi kemaritiman, flora dan fauna, ketahanan pangan, dan sumber daya alam di Indonesia.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Siswa dapat menerapkan manfaat potensi kemaritiman, pembagian flora dan fauna, ketahanan pangan, jenis sumber daya alam di Indonesia.</v>
      </c>
      <c r="Q39" s="39"/>
      <c r="R39" s="39"/>
      <c r="S39" s="25"/>
      <c r="T39" s="15">
        <v>87</v>
      </c>
      <c r="U39" s="14"/>
      <c r="V39" s="14"/>
      <c r="W39" s="14"/>
      <c r="X39" s="14"/>
      <c r="Y39" s="14"/>
      <c r="Z39" s="14">
        <v>85</v>
      </c>
      <c r="AA39" s="45">
        <f t="shared" si="34"/>
        <v>86</v>
      </c>
      <c r="AB39" s="48">
        <f t="shared" si="10"/>
        <v>86</v>
      </c>
      <c r="AC39" s="15">
        <v>83</v>
      </c>
      <c r="AD39" s="14"/>
      <c r="AE39" s="14"/>
      <c r="AF39" s="14"/>
      <c r="AG39" s="14"/>
      <c r="AH39" s="14"/>
      <c r="AI39" s="14">
        <v>83</v>
      </c>
      <c r="AJ39" s="45"/>
      <c r="AK39" s="48">
        <f t="shared" si="11"/>
        <v>83</v>
      </c>
      <c r="AL39" s="15">
        <v>85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85</v>
      </c>
      <c r="AU39" s="15">
        <v>86</v>
      </c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85.5</v>
      </c>
      <c r="BD39" s="25"/>
      <c r="BE39" s="19"/>
      <c r="BF39" s="18"/>
      <c r="BG39" s="18"/>
      <c r="BH39" s="18"/>
      <c r="BI39" s="18">
        <v>85</v>
      </c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>
        <v>82</v>
      </c>
      <c r="BS39" s="18"/>
      <c r="BT39" s="18"/>
      <c r="BU39" s="18"/>
      <c r="BV39" s="57">
        <f t="shared" si="15"/>
        <v>82</v>
      </c>
      <c r="BW39" s="19"/>
      <c r="BX39" s="18"/>
      <c r="BY39" s="18"/>
      <c r="BZ39" s="18"/>
      <c r="CA39" s="18">
        <v>84</v>
      </c>
      <c r="CB39" s="18"/>
      <c r="CC39" s="18"/>
      <c r="CD39" s="18"/>
      <c r="CE39" s="57">
        <f t="shared" si="16"/>
        <v>84</v>
      </c>
      <c r="CF39" s="19"/>
      <c r="CG39" s="18"/>
      <c r="CH39" s="18"/>
      <c r="CI39" s="18"/>
      <c r="CJ39" s="18">
        <v>85</v>
      </c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85</v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82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84</v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>
        <f t="shared" si="32"/>
        <v>85</v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8770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Siswa dapat menganalisis potensi kemaritiman, flora dan fauna, ketahanan pangan, dan sumber daya alam di Indonesia.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Siswa dapat menerapkan manfaat potensi kemaritiman, pembagian flora dan fauna, ketahanan pangan, jenis sumber daya alam di Indonesia.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15">
        <v>81</v>
      </c>
      <c r="AD40" s="14"/>
      <c r="AE40" s="14"/>
      <c r="AF40" s="14"/>
      <c r="AG40" s="14"/>
      <c r="AH40" s="14"/>
      <c r="AI40" s="14">
        <v>81</v>
      </c>
      <c r="AJ40" s="45"/>
      <c r="AK40" s="48">
        <f t="shared" si="11"/>
        <v>81</v>
      </c>
      <c r="AL40" s="15">
        <v>81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80.5</v>
      </c>
      <c r="AU40" s="15">
        <v>82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81</v>
      </c>
      <c r="BD40" s="25"/>
      <c r="BE40" s="19"/>
      <c r="BF40" s="18"/>
      <c r="BG40" s="18"/>
      <c r="BH40" s="18"/>
      <c r="BI40" s="18">
        <v>85</v>
      </c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>
        <v>80</v>
      </c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>
        <v>83</v>
      </c>
      <c r="CB40" s="18"/>
      <c r="CC40" s="18"/>
      <c r="CD40" s="18"/>
      <c r="CE40" s="57">
        <f t="shared" si="16"/>
        <v>83</v>
      </c>
      <c r="CF40" s="19"/>
      <c r="CG40" s="18"/>
      <c r="CH40" s="18"/>
      <c r="CI40" s="18"/>
      <c r="CJ40" s="18">
        <v>85</v>
      </c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80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83</v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>
        <f t="shared" si="32"/>
        <v>85</v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8783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>Siswa dapat menganalisis potensi kemaritiman, flora dan fauna, ketahanan pangan, dan sumber daya alam di Indonesia.</v>
      </c>
      <c r="K41" s="35">
        <f t="shared" si="5"/>
        <v>81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Siswa dapat menerapkan manfaat potensi kemaritiman, pembagian flora dan fauna, ketahanan pangan, jenis sumber daya alam di Indonesia.</v>
      </c>
      <c r="Q41" s="39"/>
      <c r="R41" s="39"/>
      <c r="S41" s="25"/>
      <c r="T41" s="15">
        <v>84</v>
      </c>
      <c r="U41" s="14"/>
      <c r="V41" s="14"/>
      <c r="W41" s="14"/>
      <c r="X41" s="14"/>
      <c r="Y41" s="14"/>
      <c r="Z41" s="14">
        <v>83</v>
      </c>
      <c r="AA41" s="45">
        <f t="shared" si="34"/>
        <v>83.5</v>
      </c>
      <c r="AB41" s="48">
        <f t="shared" si="10"/>
        <v>83.5</v>
      </c>
      <c r="AC41" s="15">
        <v>82</v>
      </c>
      <c r="AD41" s="14"/>
      <c r="AE41" s="14"/>
      <c r="AF41" s="14"/>
      <c r="AG41" s="14"/>
      <c r="AH41" s="14"/>
      <c r="AI41" s="14">
        <v>82</v>
      </c>
      <c r="AJ41" s="45"/>
      <c r="AK41" s="48">
        <f t="shared" si="11"/>
        <v>82</v>
      </c>
      <c r="AL41" s="15">
        <v>83</v>
      </c>
      <c r="AM41" s="14"/>
      <c r="AN41" s="14"/>
      <c r="AO41" s="14"/>
      <c r="AP41" s="14"/>
      <c r="AQ41" s="14"/>
      <c r="AR41" s="14">
        <v>83</v>
      </c>
      <c r="AS41" s="45"/>
      <c r="AT41" s="48">
        <f t="shared" si="12"/>
        <v>83</v>
      </c>
      <c r="AU41" s="15">
        <v>83</v>
      </c>
      <c r="AV41" s="14"/>
      <c r="AW41" s="14"/>
      <c r="AX41" s="14"/>
      <c r="AY41" s="14"/>
      <c r="AZ41" s="14"/>
      <c r="BA41" s="14">
        <v>83</v>
      </c>
      <c r="BB41" s="45"/>
      <c r="BC41" s="48">
        <f t="shared" si="13"/>
        <v>83</v>
      </c>
      <c r="BD41" s="25"/>
      <c r="BE41" s="19"/>
      <c r="BF41" s="18"/>
      <c r="BG41" s="18"/>
      <c r="BH41" s="18"/>
      <c r="BI41" s="18">
        <v>85</v>
      </c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>
        <v>76</v>
      </c>
      <c r="BS41" s="18"/>
      <c r="BT41" s="18"/>
      <c r="BU41" s="18"/>
      <c r="BV41" s="57">
        <f t="shared" si="15"/>
        <v>76</v>
      </c>
      <c r="BW41" s="19"/>
      <c r="BX41" s="18"/>
      <c r="BY41" s="18"/>
      <c r="BZ41" s="18"/>
      <c r="CA41" s="18">
        <v>81</v>
      </c>
      <c r="CB41" s="18"/>
      <c r="CC41" s="18"/>
      <c r="CD41" s="18"/>
      <c r="CE41" s="57">
        <f t="shared" si="16"/>
        <v>81</v>
      </c>
      <c r="CF41" s="19"/>
      <c r="CG41" s="18"/>
      <c r="CH41" s="18"/>
      <c r="CI41" s="18"/>
      <c r="CJ41" s="18">
        <v>85</v>
      </c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76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81</v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>
        <f t="shared" si="32"/>
        <v>85</v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8796</v>
      </c>
      <c r="C42" s="26" t="s">
        <v>92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Siswa dapat menganalisis potensi kemaritiman, flora dan fauna, ketahanan pangan, dan sumber daya alam di Indonesia.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2</v>
      </c>
      <c r="P42" s="35" t="str">
        <f t="shared" si="9"/>
        <v>Siswa dapat menerapkan manfaat potensi kemaritiman, pembagian flora dan fauna, ketahanan pangan, jenis sumber daya alam di Indonesia.</v>
      </c>
      <c r="Q42" s="39"/>
      <c r="R42" s="39"/>
      <c r="S42" s="25"/>
      <c r="T42" s="15">
        <v>87</v>
      </c>
      <c r="U42" s="14"/>
      <c r="V42" s="14"/>
      <c r="W42" s="14"/>
      <c r="X42" s="14"/>
      <c r="Y42" s="14"/>
      <c r="Z42" s="14">
        <v>84</v>
      </c>
      <c r="AA42" s="45">
        <f t="shared" si="34"/>
        <v>85.5</v>
      </c>
      <c r="AB42" s="48">
        <f t="shared" si="10"/>
        <v>85.5</v>
      </c>
      <c r="AC42" s="15">
        <v>81</v>
      </c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83</v>
      </c>
      <c r="AL42" s="15">
        <v>82</v>
      </c>
      <c r="AM42" s="14"/>
      <c r="AN42" s="14"/>
      <c r="AO42" s="14"/>
      <c r="AP42" s="14"/>
      <c r="AQ42" s="14"/>
      <c r="AR42" s="14">
        <v>84</v>
      </c>
      <c r="AS42" s="45"/>
      <c r="AT42" s="48">
        <f t="shared" si="12"/>
        <v>83</v>
      </c>
      <c r="AU42" s="15">
        <v>82</v>
      </c>
      <c r="AV42" s="14"/>
      <c r="AW42" s="14"/>
      <c r="AX42" s="14"/>
      <c r="AY42" s="14"/>
      <c r="AZ42" s="14"/>
      <c r="BA42" s="14">
        <v>84</v>
      </c>
      <c r="BB42" s="45"/>
      <c r="BC42" s="48">
        <f t="shared" si="13"/>
        <v>83</v>
      </c>
      <c r="BD42" s="25"/>
      <c r="BE42" s="19"/>
      <c r="BF42" s="18"/>
      <c r="BG42" s="18"/>
      <c r="BH42" s="18"/>
      <c r="BI42" s="18">
        <v>86</v>
      </c>
      <c r="BJ42" s="18"/>
      <c r="BK42" s="18"/>
      <c r="BL42" s="18"/>
      <c r="BM42" s="57">
        <f t="shared" si="14"/>
        <v>86</v>
      </c>
      <c r="BN42" s="19"/>
      <c r="BO42" s="18"/>
      <c r="BP42" s="18"/>
      <c r="BQ42" s="18"/>
      <c r="BR42" s="18">
        <v>86</v>
      </c>
      <c r="BS42" s="18"/>
      <c r="BT42" s="18"/>
      <c r="BU42" s="18"/>
      <c r="BV42" s="57">
        <f t="shared" si="15"/>
        <v>86</v>
      </c>
      <c r="BW42" s="19"/>
      <c r="BX42" s="18"/>
      <c r="BY42" s="18"/>
      <c r="BZ42" s="18"/>
      <c r="CA42" s="18">
        <v>86</v>
      </c>
      <c r="CB42" s="18"/>
      <c r="CC42" s="18"/>
      <c r="CD42" s="18"/>
      <c r="CE42" s="57">
        <f t="shared" si="16"/>
        <v>86</v>
      </c>
      <c r="CF42" s="19"/>
      <c r="CG42" s="18"/>
      <c r="CH42" s="18"/>
      <c r="CI42" s="18"/>
      <c r="CJ42" s="18">
        <v>86</v>
      </c>
      <c r="CK42" s="18"/>
      <c r="CL42" s="18"/>
      <c r="CM42" s="18"/>
      <c r="CN42" s="57">
        <f t="shared" si="17"/>
        <v>86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86</v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86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86</v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>
        <f t="shared" si="32"/>
        <v>86</v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8809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>Siswa dapat menganalisis potensi kemaritiman, flora dan fauna, ketahanan pangan, dan sumber daya alam di Indonesia.</v>
      </c>
      <c r="K43" s="35">
        <f t="shared" si="5"/>
        <v>87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2</v>
      </c>
      <c r="P43" s="35" t="str">
        <f t="shared" si="9"/>
        <v>Siswa dapat menerapkan manfaat potensi kemaritiman, pembagian flora dan fauna, ketahanan pangan, jenis sumber daya alam di Indonesia.</v>
      </c>
      <c r="Q43" s="39"/>
      <c r="R43" s="39"/>
      <c r="S43" s="25"/>
      <c r="T43" s="15">
        <v>88</v>
      </c>
      <c r="U43" s="14"/>
      <c r="V43" s="14"/>
      <c r="W43" s="14"/>
      <c r="X43" s="14"/>
      <c r="Y43" s="14"/>
      <c r="Z43" s="14">
        <v>83</v>
      </c>
      <c r="AA43" s="45">
        <f t="shared" si="34"/>
        <v>85.5</v>
      </c>
      <c r="AB43" s="48">
        <f t="shared" si="10"/>
        <v>85.5</v>
      </c>
      <c r="AC43" s="15">
        <v>83</v>
      </c>
      <c r="AD43" s="14"/>
      <c r="AE43" s="14"/>
      <c r="AF43" s="14"/>
      <c r="AG43" s="14"/>
      <c r="AH43" s="14"/>
      <c r="AI43" s="14">
        <v>87</v>
      </c>
      <c r="AJ43" s="45"/>
      <c r="AK43" s="48">
        <f t="shared" si="11"/>
        <v>85</v>
      </c>
      <c r="AL43" s="15">
        <v>84</v>
      </c>
      <c r="AM43" s="14"/>
      <c r="AN43" s="14"/>
      <c r="AO43" s="14"/>
      <c r="AP43" s="14"/>
      <c r="AQ43" s="14"/>
      <c r="AR43" s="14">
        <v>83</v>
      </c>
      <c r="AS43" s="45"/>
      <c r="AT43" s="48">
        <f t="shared" si="12"/>
        <v>83.5</v>
      </c>
      <c r="AU43" s="15">
        <v>85</v>
      </c>
      <c r="AV43" s="14"/>
      <c r="AW43" s="14"/>
      <c r="AX43" s="14"/>
      <c r="AY43" s="14"/>
      <c r="AZ43" s="14"/>
      <c r="BA43" s="14">
        <v>83</v>
      </c>
      <c r="BB43" s="45"/>
      <c r="BC43" s="48">
        <f t="shared" si="13"/>
        <v>84</v>
      </c>
      <c r="BD43" s="25"/>
      <c r="BE43" s="19"/>
      <c r="BF43" s="18"/>
      <c r="BG43" s="18"/>
      <c r="BH43" s="18"/>
      <c r="BI43" s="18">
        <v>87</v>
      </c>
      <c r="BJ43" s="18"/>
      <c r="BK43" s="18"/>
      <c r="BL43" s="18"/>
      <c r="BM43" s="57">
        <f t="shared" si="14"/>
        <v>87</v>
      </c>
      <c r="BN43" s="19"/>
      <c r="BO43" s="18"/>
      <c r="BP43" s="18"/>
      <c r="BQ43" s="18"/>
      <c r="BR43" s="18">
        <v>87</v>
      </c>
      <c r="BS43" s="18"/>
      <c r="BT43" s="18"/>
      <c r="BU43" s="18"/>
      <c r="BV43" s="57">
        <f t="shared" si="15"/>
        <v>87</v>
      </c>
      <c r="BW43" s="19"/>
      <c r="BX43" s="18"/>
      <c r="BY43" s="18"/>
      <c r="BZ43" s="18"/>
      <c r="CA43" s="18">
        <v>87</v>
      </c>
      <c r="CB43" s="18"/>
      <c r="CC43" s="18"/>
      <c r="CD43" s="18"/>
      <c r="CE43" s="57">
        <f t="shared" si="16"/>
        <v>87</v>
      </c>
      <c r="CF43" s="19"/>
      <c r="CG43" s="18"/>
      <c r="CH43" s="18"/>
      <c r="CI43" s="18"/>
      <c r="CJ43" s="18">
        <v>87</v>
      </c>
      <c r="CK43" s="18"/>
      <c r="CL43" s="18"/>
      <c r="CM43" s="18"/>
      <c r="CN43" s="57">
        <f t="shared" si="17"/>
        <v>87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87</v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87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87</v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>
        <f t="shared" si="32"/>
        <v>87</v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8822</v>
      </c>
      <c r="C44" s="26" t="s">
        <v>94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>Siswa dapat menganalisis potensi kemaritiman, flora dan fauna, ketahanan pangan, dan sumber daya alam di Indonesia.</v>
      </c>
      <c r="K44" s="35">
        <f t="shared" si="5"/>
        <v>81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Siswa dapat menerapkan manfaat potensi kemaritiman, pembagian flora dan fauna, ketahanan pangan, jenis sumber daya alam di Indonesia.</v>
      </c>
      <c r="Q44" s="39"/>
      <c r="R44" s="39"/>
      <c r="S44" s="25"/>
      <c r="T44" s="15">
        <v>83</v>
      </c>
      <c r="U44" s="14"/>
      <c r="V44" s="14"/>
      <c r="W44" s="14"/>
      <c r="X44" s="14"/>
      <c r="Y44" s="14"/>
      <c r="Z44" s="14">
        <v>86</v>
      </c>
      <c r="AA44" s="45">
        <f t="shared" si="34"/>
        <v>84.5</v>
      </c>
      <c r="AB44" s="48">
        <f t="shared" si="10"/>
        <v>84.5</v>
      </c>
      <c r="AC44" s="15">
        <v>83</v>
      </c>
      <c r="AD44" s="14"/>
      <c r="AE44" s="14"/>
      <c r="AF44" s="14"/>
      <c r="AG44" s="14"/>
      <c r="AH44" s="14"/>
      <c r="AI44" s="14">
        <v>83</v>
      </c>
      <c r="AJ44" s="45"/>
      <c r="AK44" s="48">
        <f t="shared" si="11"/>
        <v>83</v>
      </c>
      <c r="AL44" s="15">
        <v>83</v>
      </c>
      <c r="AM44" s="14"/>
      <c r="AN44" s="14"/>
      <c r="AO44" s="14"/>
      <c r="AP44" s="14"/>
      <c r="AQ44" s="14"/>
      <c r="AR44" s="14">
        <v>86</v>
      </c>
      <c r="AS44" s="45"/>
      <c r="AT44" s="48">
        <f t="shared" si="12"/>
        <v>84.5</v>
      </c>
      <c r="AU44" s="15">
        <v>84</v>
      </c>
      <c r="AV44" s="14"/>
      <c r="AW44" s="14"/>
      <c r="AX44" s="14"/>
      <c r="AY44" s="14"/>
      <c r="AZ44" s="14"/>
      <c r="BA44" s="14">
        <v>86</v>
      </c>
      <c r="BB44" s="45"/>
      <c r="BC44" s="48">
        <f t="shared" si="13"/>
        <v>85</v>
      </c>
      <c r="BD44" s="25"/>
      <c r="BE44" s="19"/>
      <c r="BF44" s="18"/>
      <c r="BG44" s="18"/>
      <c r="BH44" s="18"/>
      <c r="BI44" s="18">
        <v>85</v>
      </c>
      <c r="BJ44" s="18"/>
      <c r="BK44" s="18"/>
      <c r="BL44" s="18"/>
      <c r="BM44" s="57">
        <f t="shared" si="14"/>
        <v>85</v>
      </c>
      <c r="BN44" s="19"/>
      <c r="BO44" s="18"/>
      <c r="BP44" s="18"/>
      <c r="BQ44" s="18"/>
      <c r="BR44" s="18">
        <v>76</v>
      </c>
      <c r="BS44" s="18"/>
      <c r="BT44" s="18"/>
      <c r="BU44" s="18"/>
      <c r="BV44" s="57">
        <f t="shared" si="15"/>
        <v>76</v>
      </c>
      <c r="BW44" s="19"/>
      <c r="BX44" s="18"/>
      <c r="BY44" s="18"/>
      <c r="BZ44" s="18"/>
      <c r="CA44" s="18">
        <v>81</v>
      </c>
      <c r="CB44" s="18"/>
      <c r="CC44" s="18"/>
      <c r="CD44" s="18"/>
      <c r="CE44" s="57">
        <f t="shared" si="16"/>
        <v>81</v>
      </c>
      <c r="CF44" s="19"/>
      <c r="CG44" s="18"/>
      <c r="CH44" s="18"/>
      <c r="CI44" s="18"/>
      <c r="CJ44" s="18">
        <v>85</v>
      </c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85</v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76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81</v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>
        <f t="shared" si="32"/>
        <v>85</v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8835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2</v>
      </c>
      <c r="J45" s="35" t="str">
        <f t="shared" si="4"/>
        <v>Siswa dapat menganalisis potensi kemaritiman, flora dan fauna, ketahanan pangan, dan sumber daya alam di Indonesia.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2</v>
      </c>
      <c r="P45" s="35" t="str">
        <f t="shared" si="9"/>
        <v>Siswa dapat menerapkan manfaat potensi kemaritiman, pembagian flora dan fauna, ketahanan pangan, jenis sumber daya alam di Indonesia.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>
        <v>85</v>
      </c>
      <c r="AA45" s="45">
        <f t="shared" si="34"/>
        <v>83</v>
      </c>
      <c r="AB45" s="48">
        <f t="shared" si="10"/>
        <v>83</v>
      </c>
      <c r="AC45" s="15">
        <v>82</v>
      </c>
      <c r="AD45" s="14"/>
      <c r="AE45" s="14"/>
      <c r="AF45" s="14"/>
      <c r="AG45" s="14"/>
      <c r="AH45" s="14"/>
      <c r="AI45" s="14">
        <v>82</v>
      </c>
      <c r="AJ45" s="45"/>
      <c r="AK45" s="48">
        <f t="shared" si="11"/>
        <v>82</v>
      </c>
      <c r="AL45" s="15">
        <v>82</v>
      </c>
      <c r="AM45" s="14"/>
      <c r="AN45" s="14"/>
      <c r="AO45" s="14"/>
      <c r="AP45" s="14"/>
      <c r="AQ45" s="14"/>
      <c r="AR45" s="14">
        <v>85</v>
      </c>
      <c r="AS45" s="45"/>
      <c r="AT45" s="48">
        <f t="shared" si="12"/>
        <v>83.5</v>
      </c>
      <c r="AU45" s="15">
        <v>83</v>
      </c>
      <c r="AV45" s="14"/>
      <c r="AW45" s="14"/>
      <c r="AX45" s="14"/>
      <c r="AY45" s="14"/>
      <c r="AZ45" s="14"/>
      <c r="BA45" s="14">
        <v>85</v>
      </c>
      <c r="BB45" s="45"/>
      <c r="BC45" s="48">
        <f t="shared" si="13"/>
        <v>84</v>
      </c>
      <c r="BD45" s="25"/>
      <c r="BE45" s="19"/>
      <c r="BF45" s="18"/>
      <c r="BG45" s="18"/>
      <c r="BH45" s="18"/>
      <c r="BI45" s="18">
        <v>85</v>
      </c>
      <c r="BJ45" s="18"/>
      <c r="BK45" s="18"/>
      <c r="BL45" s="18"/>
      <c r="BM45" s="57">
        <f t="shared" si="14"/>
        <v>85</v>
      </c>
      <c r="BN45" s="19"/>
      <c r="BO45" s="18"/>
      <c r="BP45" s="18"/>
      <c r="BQ45" s="18"/>
      <c r="BR45" s="18">
        <v>84</v>
      </c>
      <c r="BS45" s="18"/>
      <c r="BT45" s="18"/>
      <c r="BU45" s="18"/>
      <c r="BV45" s="57">
        <f t="shared" si="15"/>
        <v>84</v>
      </c>
      <c r="BW45" s="19"/>
      <c r="BX45" s="18"/>
      <c r="BY45" s="18"/>
      <c r="BZ45" s="18"/>
      <c r="CA45" s="18">
        <v>85</v>
      </c>
      <c r="CB45" s="18"/>
      <c r="CC45" s="18"/>
      <c r="CD45" s="18"/>
      <c r="CE45" s="57">
        <f t="shared" si="16"/>
        <v>85</v>
      </c>
      <c r="CF45" s="19"/>
      <c r="CG45" s="18"/>
      <c r="CH45" s="18"/>
      <c r="CI45" s="18"/>
      <c r="CJ45" s="18">
        <v>85</v>
      </c>
      <c r="CK45" s="18"/>
      <c r="CL45" s="18"/>
      <c r="CM45" s="18"/>
      <c r="CN45" s="57">
        <f t="shared" si="17"/>
        <v>85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85</v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84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85</v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>
        <f t="shared" si="32"/>
        <v>85</v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G11" activePane="bottomRight" state="frozen"/>
      <selection pane="topRight"/>
      <selection pane="bottomLeft"/>
      <selection pane="bottomRight" activeCell="FI17" sqref="FI17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9771</v>
      </c>
      <c r="C11" s="26" t="s">
        <v>110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menganalisis potensi kemaritiman, flora dan fauna, ketahanan pangan, dan sumber daya alam di Indonesia.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menerapkan manfaat potensi kemaritiman, pembagian flora dan fauna, ketahanan pangan, jenis sumber daya alam di Indonesia.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82</v>
      </c>
      <c r="AD11" s="14"/>
      <c r="AE11" s="14"/>
      <c r="AF11" s="14"/>
      <c r="AG11" s="14"/>
      <c r="AH11" s="14"/>
      <c r="AI11" s="14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83</v>
      </c>
      <c r="AM11" s="14"/>
      <c r="AN11" s="14"/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>
        <v>84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/>
      <c r="BF11" s="18"/>
      <c r="BG11" s="18"/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/>
      <c r="BO11" s="18"/>
      <c r="BP11" s="18"/>
      <c r="BQ11" s="18"/>
      <c r="BR11" s="18">
        <v>83</v>
      </c>
      <c r="BS11" s="18"/>
      <c r="BT11" s="18"/>
      <c r="BU11" s="18"/>
      <c r="BV11" s="57">
        <f t="shared" ref="BV11:BV50" si="15">IF(COUNTA(BN11:BU11)&gt;0,AVERAGE(CY11,DA11,DC11,DE11),"")</f>
        <v>83</v>
      </c>
      <c r="BW11" s="19"/>
      <c r="BX11" s="18"/>
      <c r="BY11" s="18"/>
      <c r="BZ11" s="18"/>
      <c r="CA11" s="18">
        <v>84</v>
      </c>
      <c r="CB11" s="18"/>
      <c r="CC11" s="18"/>
      <c r="CD11" s="18"/>
      <c r="CE11" s="57">
        <f t="shared" ref="CE11:CE50" si="16">IF(COUNTA(BW11:CD11)&gt;0,AVERAGE(DH11,DJ11,DL11,DN11),"")</f>
        <v>84</v>
      </c>
      <c r="CF11" s="19"/>
      <c r="CG11" s="18"/>
      <c r="CH11" s="18"/>
      <c r="CI11" s="18"/>
      <c r="CJ11" s="18">
        <v>85</v>
      </c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83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84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>
        <f t="shared" ref="DU11:DU50" si="32">IF(SUM(CJ11:CK11)&gt;0,MAX(CJ11,CK11),"")</f>
        <v>85</v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9784</v>
      </c>
      <c r="C12" s="26" t="s">
        <v>111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2</v>
      </c>
      <c r="J12" s="35" t="str">
        <f t="shared" si="4"/>
        <v>Siswa dapat menganalisis potensi kemaritiman, flora dan fauna, ketahanan pangan, dan sumber daya alam di Indonesia.</v>
      </c>
      <c r="K12" s="35">
        <f t="shared" si="5"/>
        <v>87</v>
      </c>
      <c r="L12" s="35" t="str">
        <f t="shared" si="6"/>
        <v>B</v>
      </c>
      <c r="M12" s="35">
        <f t="shared" si="7"/>
        <v>87</v>
      </c>
      <c r="N12" s="35" t="str">
        <f t="shared" si="8"/>
        <v>B</v>
      </c>
      <c r="O12" s="61">
        <v>2</v>
      </c>
      <c r="P12" s="35" t="str">
        <f t="shared" si="9"/>
        <v>Siswa dapat menerapkan manfaat potensi kemaritiman, pembagian flora dan fauna, ketahanan pangan, jenis sumber daya alam di Indonesia.</v>
      </c>
      <c r="Q12" s="39"/>
      <c r="R12" s="39"/>
      <c r="S12" s="25"/>
      <c r="T12" s="15">
        <v>88</v>
      </c>
      <c r="U12" s="14"/>
      <c r="V12" s="14"/>
      <c r="W12" s="14"/>
      <c r="X12" s="14"/>
      <c r="Y12" s="14"/>
      <c r="Z12" s="14">
        <v>86</v>
      </c>
      <c r="AA12" s="45">
        <f t="shared" ref="AA12:AA50" si="34">IF(COUNTA(T12:Z12)&gt;0,AVERAGE((IF(T12&gt;=$C$4,T12,U12)),(IF(V12&gt;=$C$4,V12,W12)),(IF(X12&gt;=$C$4,X12,Y12)),Z12),"")</f>
        <v>87</v>
      </c>
      <c r="AB12" s="48">
        <f t="shared" si="10"/>
        <v>87</v>
      </c>
      <c r="AC12" s="15">
        <v>87</v>
      </c>
      <c r="AD12" s="14"/>
      <c r="AE12" s="14"/>
      <c r="AF12" s="14"/>
      <c r="AG12" s="14"/>
      <c r="AH12" s="14"/>
      <c r="AI12" s="14">
        <v>88</v>
      </c>
      <c r="AJ12" s="45"/>
      <c r="AK12" s="48">
        <f t="shared" si="11"/>
        <v>87.5</v>
      </c>
      <c r="AL12" s="15">
        <v>88</v>
      </c>
      <c r="AM12" s="14"/>
      <c r="AN12" s="14"/>
      <c r="AO12" s="14"/>
      <c r="AP12" s="14"/>
      <c r="AQ12" s="14"/>
      <c r="AR12" s="14">
        <v>86</v>
      </c>
      <c r="AS12" s="45"/>
      <c r="AT12" s="48">
        <f t="shared" si="12"/>
        <v>87</v>
      </c>
      <c r="AU12" s="15">
        <v>87</v>
      </c>
      <c r="AV12" s="14"/>
      <c r="AW12" s="14"/>
      <c r="AX12" s="14"/>
      <c r="AY12" s="14"/>
      <c r="AZ12" s="14"/>
      <c r="BA12" s="14">
        <v>86</v>
      </c>
      <c r="BB12" s="45"/>
      <c r="BC12" s="48">
        <f t="shared" si="13"/>
        <v>86.5</v>
      </c>
      <c r="BD12" s="25"/>
      <c r="BE12" s="19"/>
      <c r="BF12" s="18"/>
      <c r="BG12" s="18"/>
      <c r="BH12" s="18"/>
      <c r="BI12" s="18">
        <v>85</v>
      </c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18">
        <v>88</v>
      </c>
      <c r="BS12" s="18"/>
      <c r="BT12" s="18"/>
      <c r="BU12" s="18"/>
      <c r="BV12" s="57">
        <f t="shared" si="15"/>
        <v>88</v>
      </c>
      <c r="BW12" s="19"/>
      <c r="BX12" s="18"/>
      <c r="BY12" s="18"/>
      <c r="BZ12" s="18"/>
      <c r="CA12" s="18">
        <v>87</v>
      </c>
      <c r="CB12" s="18"/>
      <c r="CC12" s="18"/>
      <c r="CD12" s="18"/>
      <c r="CE12" s="57">
        <f t="shared" si="16"/>
        <v>87</v>
      </c>
      <c r="CF12" s="19"/>
      <c r="CG12" s="18"/>
      <c r="CH12" s="18"/>
      <c r="CI12" s="18"/>
      <c r="CJ12" s="18">
        <v>88</v>
      </c>
      <c r="CK12" s="18"/>
      <c r="CL12" s="18"/>
      <c r="CM12" s="18"/>
      <c r="CN12" s="57">
        <f t="shared" si="17"/>
        <v>88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85</v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88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87</v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>
        <f t="shared" si="32"/>
        <v>88</v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9797</v>
      </c>
      <c r="C13" s="26" t="s">
        <v>112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Siswa dapat menganalisis potensi kemaritiman, flora dan fauna, ketahanan pangan, dan sumber daya alam di Indonesia.</v>
      </c>
      <c r="K13" s="35">
        <f t="shared" si="5"/>
        <v>84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2</v>
      </c>
      <c r="P13" s="35" t="str">
        <f t="shared" si="9"/>
        <v>Siswa dapat menerapkan manfaat potensi kemaritiman, pembagian flora dan fauna, ketahanan pangan, jenis sumber daya alam di Indonesia.</v>
      </c>
      <c r="Q13" s="39"/>
      <c r="R13" s="39"/>
      <c r="S13" s="25"/>
      <c r="T13" s="15">
        <v>87</v>
      </c>
      <c r="U13" s="14"/>
      <c r="V13" s="14"/>
      <c r="W13" s="14"/>
      <c r="X13" s="14"/>
      <c r="Y13" s="14"/>
      <c r="Z13" s="14">
        <v>83</v>
      </c>
      <c r="AA13" s="45">
        <f t="shared" si="34"/>
        <v>85</v>
      </c>
      <c r="AB13" s="48">
        <f t="shared" si="10"/>
        <v>85</v>
      </c>
      <c r="AC13" s="15">
        <v>82</v>
      </c>
      <c r="AD13" s="14"/>
      <c r="AE13" s="14"/>
      <c r="AF13" s="14"/>
      <c r="AG13" s="14"/>
      <c r="AH13" s="14"/>
      <c r="AI13" s="14">
        <v>87</v>
      </c>
      <c r="AJ13" s="45"/>
      <c r="AK13" s="48">
        <f t="shared" si="11"/>
        <v>84.5</v>
      </c>
      <c r="AL13" s="15">
        <v>86</v>
      </c>
      <c r="AM13" s="14"/>
      <c r="AN13" s="14"/>
      <c r="AO13" s="14"/>
      <c r="AP13" s="14"/>
      <c r="AQ13" s="14"/>
      <c r="AR13" s="14">
        <v>83</v>
      </c>
      <c r="AS13" s="45"/>
      <c r="AT13" s="48">
        <f t="shared" si="12"/>
        <v>84.5</v>
      </c>
      <c r="AU13" s="15">
        <v>86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84.5</v>
      </c>
      <c r="BD13" s="25"/>
      <c r="BE13" s="19"/>
      <c r="BF13" s="18"/>
      <c r="BG13" s="18"/>
      <c r="BH13" s="18"/>
      <c r="BI13" s="18">
        <v>85</v>
      </c>
      <c r="BJ13" s="18"/>
      <c r="BK13" s="18"/>
      <c r="BL13" s="18"/>
      <c r="BM13" s="57">
        <f t="shared" si="14"/>
        <v>85</v>
      </c>
      <c r="BN13" s="19"/>
      <c r="BO13" s="18"/>
      <c r="BP13" s="18"/>
      <c r="BQ13" s="18"/>
      <c r="BR13" s="18">
        <v>83</v>
      </c>
      <c r="BS13" s="18"/>
      <c r="BT13" s="18"/>
      <c r="BU13" s="18"/>
      <c r="BV13" s="57">
        <f t="shared" si="15"/>
        <v>83</v>
      </c>
      <c r="BW13" s="19"/>
      <c r="BX13" s="18"/>
      <c r="BY13" s="18"/>
      <c r="BZ13" s="18"/>
      <c r="CA13" s="18">
        <v>86</v>
      </c>
      <c r="CB13" s="18"/>
      <c r="CC13" s="18"/>
      <c r="CD13" s="18"/>
      <c r="CE13" s="57">
        <f t="shared" si="16"/>
        <v>86</v>
      </c>
      <c r="CF13" s="19"/>
      <c r="CG13" s="18"/>
      <c r="CH13" s="18"/>
      <c r="CI13" s="18"/>
      <c r="CJ13" s="18">
        <v>88</v>
      </c>
      <c r="CK13" s="18"/>
      <c r="CL13" s="18"/>
      <c r="CM13" s="18"/>
      <c r="CN13" s="57">
        <f t="shared" si="17"/>
        <v>88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83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86</v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>
        <f t="shared" si="32"/>
        <v>88</v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/>
      <c r="FI13" s="120"/>
      <c r="FJ13" s="121">
        <v>1521</v>
      </c>
      <c r="FK13" s="121">
        <v>1531</v>
      </c>
    </row>
    <row r="14" spans="1:167" ht="16.5" customHeight="1">
      <c r="A14" s="26">
        <v>4</v>
      </c>
      <c r="B14" s="26">
        <v>9810</v>
      </c>
      <c r="C14" s="26" t="s">
        <v>113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Siswa dapat menganalisis potensi kemaritiman, flora dan fauna, ketahanan pangan, dan sumber daya alam di Indonesia.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Siswa dapat menerapkan manfaat potensi kemaritiman, pembagian flora dan fauna, ketahanan pangan, jenis sumber daya alam di Indonesia.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83</v>
      </c>
      <c r="AA14" s="45">
        <f t="shared" si="34"/>
        <v>84</v>
      </c>
      <c r="AB14" s="48">
        <f t="shared" si="10"/>
        <v>84</v>
      </c>
      <c r="AC14" s="15">
        <v>85</v>
      </c>
      <c r="AD14" s="14"/>
      <c r="AE14" s="14"/>
      <c r="AF14" s="14"/>
      <c r="AG14" s="14"/>
      <c r="AH14" s="14"/>
      <c r="AI14" s="14">
        <v>85</v>
      </c>
      <c r="AJ14" s="45"/>
      <c r="AK14" s="48">
        <f t="shared" si="11"/>
        <v>85</v>
      </c>
      <c r="AL14" s="15">
        <v>85</v>
      </c>
      <c r="AM14" s="14"/>
      <c r="AN14" s="14"/>
      <c r="AO14" s="14"/>
      <c r="AP14" s="14"/>
      <c r="AQ14" s="14"/>
      <c r="AR14" s="14">
        <v>83</v>
      </c>
      <c r="AS14" s="45"/>
      <c r="AT14" s="48">
        <f t="shared" si="12"/>
        <v>84</v>
      </c>
      <c r="AU14" s="15">
        <v>86</v>
      </c>
      <c r="AV14" s="14"/>
      <c r="AW14" s="14"/>
      <c r="AX14" s="14"/>
      <c r="AY14" s="14"/>
      <c r="AZ14" s="14"/>
      <c r="BA14" s="14">
        <v>83</v>
      </c>
      <c r="BB14" s="45"/>
      <c r="BC14" s="48">
        <f t="shared" si="13"/>
        <v>84.5</v>
      </c>
      <c r="BD14" s="25"/>
      <c r="BE14" s="19"/>
      <c r="BF14" s="18"/>
      <c r="BG14" s="18"/>
      <c r="BH14" s="18"/>
      <c r="BI14" s="18">
        <v>85</v>
      </c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>
        <v>84</v>
      </c>
      <c r="BS14" s="18"/>
      <c r="BT14" s="18"/>
      <c r="BU14" s="18"/>
      <c r="BV14" s="57">
        <f t="shared" si="15"/>
        <v>84</v>
      </c>
      <c r="BW14" s="19"/>
      <c r="BX14" s="18"/>
      <c r="BY14" s="18"/>
      <c r="BZ14" s="18"/>
      <c r="CA14" s="18">
        <v>85</v>
      </c>
      <c r="CB14" s="18"/>
      <c r="CC14" s="18"/>
      <c r="CD14" s="18"/>
      <c r="CE14" s="57">
        <f t="shared" si="16"/>
        <v>85</v>
      </c>
      <c r="CF14" s="19"/>
      <c r="CG14" s="18"/>
      <c r="CH14" s="18"/>
      <c r="CI14" s="18"/>
      <c r="CJ14" s="18">
        <v>85</v>
      </c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84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>
        <f t="shared" si="32"/>
        <v>85</v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9823</v>
      </c>
      <c r="C15" s="26" t="s">
        <v>114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Siswa dapat menganalisis potensi kemaritiman, flora dan fauna, ketahanan pangan, dan sumber daya alam di Indonesia.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2</v>
      </c>
      <c r="P15" s="35" t="str">
        <f t="shared" si="9"/>
        <v>Siswa dapat menerapkan manfaat potensi kemaritiman, pembagian flora dan fauna, ketahanan pangan, jenis sumber daya alam di Indonesia.</v>
      </c>
      <c r="Q15" s="39"/>
      <c r="R15" s="39"/>
      <c r="S15" s="25"/>
      <c r="T15" s="15">
        <v>83</v>
      </c>
      <c r="U15" s="14"/>
      <c r="V15" s="14"/>
      <c r="W15" s="14"/>
      <c r="X15" s="14"/>
      <c r="Y15" s="14"/>
      <c r="Z15" s="14">
        <v>85</v>
      </c>
      <c r="AA15" s="45">
        <f t="shared" si="34"/>
        <v>84</v>
      </c>
      <c r="AB15" s="48">
        <f t="shared" si="10"/>
        <v>84</v>
      </c>
      <c r="AC15" s="15">
        <v>85</v>
      </c>
      <c r="AD15" s="14"/>
      <c r="AE15" s="14"/>
      <c r="AF15" s="14"/>
      <c r="AG15" s="14"/>
      <c r="AH15" s="14"/>
      <c r="AI15" s="14">
        <v>83</v>
      </c>
      <c r="AJ15" s="45"/>
      <c r="AK15" s="48">
        <f t="shared" si="11"/>
        <v>84</v>
      </c>
      <c r="AL15" s="15">
        <v>84</v>
      </c>
      <c r="AM15" s="14"/>
      <c r="AN15" s="14"/>
      <c r="AO15" s="14"/>
      <c r="AP15" s="14"/>
      <c r="AQ15" s="14"/>
      <c r="AR15" s="14">
        <v>85</v>
      </c>
      <c r="AS15" s="45"/>
      <c r="AT15" s="48">
        <f t="shared" si="12"/>
        <v>84.5</v>
      </c>
      <c r="AU15" s="15">
        <v>85</v>
      </c>
      <c r="AV15" s="14"/>
      <c r="AW15" s="14"/>
      <c r="AX15" s="14"/>
      <c r="AY15" s="14"/>
      <c r="AZ15" s="14"/>
      <c r="BA15" s="14">
        <v>85</v>
      </c>
      <c r="BB15" s="45"/>
      <c r="BC15" s="48">
        <f t="shared" si="13"/>
        <v>85</v>
      </c>
      <c r="BD15" s="25"/>
      <c r="BE15" s="19"/>
      <c r="BF15" s="18"/>
      <c r="BG15" s="18"/>
      <c r="BH15" s="18"/>
      <c r="BI15" s="18">
        <v>85</v>
      </c>
      <c r="BJ15" s="18"/>
      <c r="BK15" s="18"/>
      <c r="BL15" s="18"/>
      <c r="BM15" s="57">
        <f t="shared" si="14"/>
        <v>85</v>
      </c>
      <c r="BN15" s="19"/>
      <c r="BO15" s="18"/>
      <c r="BP15" s="18"/>
      <c r="BQ15" s="18"/>
      <c r="BR15" s="18">
        <v>80</v>
      </c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>
        <v>83</v>
      </c>
      <c r="CB15" s="18"/>
      <c r="CC15" s="18"/>
      <c r="CD15" s="18"/>
      <c r="CE15" s="57">
        <f t="shared" si="16"/>
        <v>83</v>
      </c>
      <c r="CF15" s="19"/>
      <c r="CG15" s="18"/>
      <c r="CH15" s="18"/>
      <c r="CI15" s="18"/>
      <c r="CJ15" s="18">
        <v>85</v>
      </c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80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83</v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>
        <f t="shared" si="32"/>
        <v>85</v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143</v>
      </c>
      <c r="FI15" s="120" t="s">
        <v>144</v>
      </c>
      <c r="FJ15" s="121">
        <v>1522</v>
      </c>
      <c r="FK15" s="121">
        <v>1532</v>
      </c>
    </row>
    <row r="16" spans="1:167" ht="16.5" customHeight="1">
      <c r="A16" s="26">
        <v>6</v>
      </c>
      <c r="B16" s="26">
        <v>9836</v>
      </c>
      <c r="C16" s="26" t="s">
        <v>115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Siswa dapat menganalisis potensi kemaritiman, flora dan fauna, ketahanan pangan, dan sumber daya alam di Indonesia.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>Siswa dapat menerapkan manfaat potensi kemaritiman, pembagian flora dan fauna, ketahanan pangan, jenis sumber daya alam di Indonesia.</v>
      </c>
      <c r="Q16" s="39"/>
      <c r="R16" s="39"/>
      <c r="S16" s="25"/>
      <c r="T16" s="15">
        <v>84</v>
      </c>
      <c r="U16" s="14"/>
      <c r="V16" s="14"/>
      <c r="W16" s="14"/>
      <c r="X16" s="14"/>
      <c r="Y16" s="14"/>
      <c r="Z16" s="14">
        <v>85</v>
      </c>
      <c r="AA16" s="45">
        <f t="shared" si="34"/>
        <v>84.5</v>
      </c>
      <c r="AB16" s="48">
        <f t="shared" si="10"/>
        <v>84.5</v>
      </c>
      <c r="AC16" s="15">
        <v>82</v>
      </c>
      <c r="AD16" s="14"/>
      <c r="AE16" s="14"/>
      <c r="AF16" s="14"/>
      <c r="AG16" s="14"/>
      <c r="AH16" s="14"/>
      <c r="AI16" s="14">
        <v>84</v>
      </c>
      <c r="AJ16" s="45"/>
      <c r="AK16" s="48">
        <f t="shared" si="11"/>
        <v>83</v>
      </c>
      <c r="AL16" s="15">
        <v>84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84.5</v>
      </c>
      <c r="AU16" s="15">
        <v>86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85.5</v>
      </c>
      <c r="BD16" s="25"/>
      <c r="BE16" s="19"/>
      <c r="BF16" s="18"/>
      <c r="BG16" s="18"/>
      <c r="BH16" s="18"/>
      <c r="BI16" s="18">
        <v>85</v>
      </c>
      <c r="BJ16" s="18"/>
      <c r="BK16" s="18"/>
      <c r="BL16" s="18"/>
      <c r="BM16" s="57">
        <f t="shared" si="14"/>
        <v>85</v>
      </c>
      <c r="BN16" s="19"/>
      <c r="BO16" s="18"/>
      <c r="BP16" s="18"/>
      <c r="BQ16" s="18"/>
      <c r="BR16" s="18">
        <v>85</v>
      </c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/>
      <c r="CG16" s="18"/>
      <c r="CH16" s="18"/>
      <c r="CI16" s="18"/>
      <c r="CJ16" s="18">
        <v>85</v>
      </c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85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>
        <f t="shared" si="32"/>
        <v>85</v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9849</v>
      </c>
      <c r="C17" s="26" t="s">
        <v>116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>Siswa dapat menganalisis potensi kemaritiman, flora dan fauna, ketahanan pangan, dan sumber daya alam di Indonesia.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Siswa dapat menerapkan manfaat potensi kemaritiman, pembagian flora dan fauna, ketahanan pangan, jenis sumber daya alam di Indonesia.</v>
      </c>
      <c r="Q17" s="39"/>
      <c r="R17" s="39"/>
      <c r="S17" s="25"/>
      <c r="T17" s="15">
        <v>81</v>
      </c>
      <c r="U17" s="14"/>
      <c r="V17" s="14"/>
      <c r="W17" s="14"/>
      <c r="X17" s="14"/>
      <c r="Y17" s="14"/>
      <c r="Z17" s="14">
        <v>83</v>
      </c>
      <c r="AA17" s="45">
        <f t="shared" si="34"/>
        <v>82</v>
      </c>
      <c r="AB17" s="48">
        <f t="shared" si="10"/>
        <v>82</v>
      </c>
      <c r="AC17" s="15">
        <v>81</v>
      </c>
      <c r="AD17" s="14"/>
      <c r="AE17" s="14"/>
      <c r="AF17" s="14"/>
      <c r="AG17" s="14"/>
      <c r="AH17" s="14"/>
      <c r="AI17" s="14">
        <v>81</v>
      </c>
      <c r="AJ17" s="45"/>
      <c r="AK17" s="48">
        <f t="shared" si="11"/>
        <v>81</v>
      </c>
      <c r="AL17" s="15">
        <v>81</v>
      </c>
      <c r="AM17" s="14"/>
      <c r="AN17" s="14"/>
      <c r="AO17" s="14"/>
      <c r="AP17" s="14"/>
      <c r="AQ17" s="14"/>
      <c r="AR17" s="14">
        <v>83</v>
      </c>
      <c r="AS17" s="45"/>
      <c r="AT17" s="48">
        <f t="shared" si="12"/>
        <v>82</v>
      </c>
      <c r="AU17" s="15">
        <v>82</v>
      </c>
      <c r="AV17" s="14"/>
      <c r="AW17" s="14"/>
      <c r="AX17" s="14"/>
      <c r="AY17" s="14"/>
      <c r="AZ17" s="14"/>
      <c r="BA17" s="14">
        <v>83</v>
      </c>
      <c r="BB17" s="45"/>
      <c r="BC17" s="48">
        <f t="shared" si="13"/>
        <v>82.5</v>
      </c>
      <c r="BD17" s="25"/>
      <c r="BE17" s="19"/>
      <c r="BF17" s="18"/>
      <c r="BG17" s="18"/>
      <c r="BH17" s="18"/>
      <c r="BI17" s="18">
        <v>85</v>
      </c>
      <c r="BJ17" s="18"/>
      <c r="BK17" s="18"/>
      <c r="BL17" s="18"/>
      <c r="BM17" s="57">
        <f t="shared" si="14"/>
        <v>85</v>
      </c>
      <c r="BN17" s="19"/>
      <c r="BO17" s="18"/>
      <c r="BP17" s="18"/>
      <c r="BQ17" s="18"/>
      <c r="BR17" s="18">
        <v>80</v>
      </c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>
        <v>83</v>
      </c>
      <c r="CB17" s="18"/>
      <c r="CC17" s="18"/>
      <c r="CD17" s="18"/>
      <c r="CE17" s="57">
        <f t="shared" si="16"/>
        <v>83</v>
      </c>
      <c r="CF17" s="19"/>
      <c r="CG17" s="18"/>
      <c r="CH17" s="18"/>
      <c r="CI17" s="18"/>
      <c r="CJ17" s="18">
        <v>85</v>
      </c>
      <c r="CK17" s="18"/>
      <c r="CL17" s="18"/>
      <c r="CM17" s="18"/>
      <c r="CN17" s="57">
        <f t="shared" si="17"/>
        <v>85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80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83</v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>
        <f t="shared" si="32"/>
        <v>85</v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1523</v>
      </c>
      <c r="FK17" s="121">
        <v>1533</v>
      </c>
    </row>
    <row r="18" spans="1:167" ht="16.5" customHeight="1">
      <c r="A18" s="26">
        <v>8</v>
      </c>
      <c r="B18" s="26">
        <v>9862</v>
      </c>
      <c r="C18" s="26" t="s">
        <v>117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2</v>
      </c>
      <c r="J18" s="35" t="str">
        <f t="shared" si="4"/>
        <v>Siswa dapat menganalisis potensi kemaritiman, flora dan fauna, ketahanan pangan, dan sumber daya alam di Indonesia.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2</v>
      </c>
      <c r="P18" s="35" t="str">
        <f t="shared" si="9"/>
        <v>Siswa dapat menerapkan manfaat potensi kemaritiman, pembagian flora dan fauna, ketahanan pangan, jenis sumber daya alam di Indonesia.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>
        <v>84</v>
      </c>
      <c r="AA18" s="45">
        <f t="shared" si="34"/>
        <v>84.5</v>
      </c>
      <c r="AB18" s="48">
        <f t="shared" si="10"/>
        <v>84.5</v>
      </c>
      <c r="AC18" s="15">
        <v>85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>
        <v>84</v>
      </c>
      <c r="AS18" s="45"/>
      <c r="AT18" s="48">
        <f t="shared" si="12"/>
        <v>84.5</v>
      </c>
      <c r="AU18" s="15">
        <v>85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84.5</v>
      </c>
      <c r="BD18" s="25"/>
      <c r="BE18" s="19"/>
      <c r="BF18" s="18"/>
      <c r="BG18" s="18"/>
      <c r="BH18" s="18"/>
      <c r="BI18" s="18">
        <v>85</v>
      </c>
      <c r="BJ18" s="18"/>
      <c r="BK18" s="18"/>
      <c r="BL18" s="18"/>
      <c r="BM18" s="57">
        <f t="shared" si="14"/>
        <v>85</v>
      </c>
      <c r="BN18" s="19"/>
      <c r="BO18" s="18"/>
      <c r="BP18" s="18"/>
      <c r="BQ18" s="18"/>
      <c r="BR18" s="18">
        <v>80</v>
      </c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>
        <v>83</v>
      </c>
      <c r="CB18" s="18"/>
      <c r="CC18" s="18"/>
      <c r="CD18" s="18"/>
      <c r="CE18" s="57">
        <f t="shared" si="16"/>
        <v>83</v>
      </c>
      <c r="CF18" s="19"/>
      <c r="CG18" s="18"/>
      <c r="CH18" s="18"/>
      <c r="CI18" s="18"/>
      <c r="CJ18" s="18">
        <v>85</v>
      </c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85</v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80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83</v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>
        <f t="shared" si="32"/>
        <v>85</v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9875</v>
      </c>
      <c r="C19" s="26" t="s">
        <v>118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Siswa dapat menganalisis potensi kemaritiman, flora dan fauna, ketahanan pangan, dan sumber daya alam di Indonesia.</v>
      </c>
      <c r="K19" s="35">
        <f t="shared" si="5"/>
        <v>83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Siswa dapat menerapkan manfaat potensi kemaritiman, pembagian flora dan fauna, ketahanan pangan, jenis sumber daya alam di Indonesia.</v>
      </c>
      <c r="Q19" s="39"/>
      <c r="R19" s="39"/>
      <c r="S19" s="25"/>
      <c r="T19" s="15">
        <v>83</v>
      </c>
      <c r="U19" s="14"/>
      <c r="V19" s="14"/>
      <c r="W19" s="14"/>
      <c r="X19" s="14"/>
      <c r="Y19" s="14"/>
      <c r="Z19" s="14">
        <v>89</v>
      </c>
      <c r="AA19" s="45">
        <f t="shared" si="34"/>
        <v>86</v>
      </c>
      <c r="AB19" s="48">
        <f t="shared" si="10"/>
        <v>86</v>
      </c>
      <c r="AC19" s="15">
        <v>80</v>
      </c>
      <c r="AD19" s="14"/>
      <c r="AE19" s="14"/>
      <c r="AF19" s="14"/>
      <c r="AG19" s="14"/>
      <c r="AH19" s="14"/>
      <c r="AI19" s="14">
        <v>83</v>
      </c>
      <c r="AJ19" s="45"/>
      <c r="AK19" s="48">
        <f t="shared" si="11"/>
        <v>81.5</v>
      </c>
      <c r="AL19" s="15">
        <v>82</v>
      </c>
      <c r="AM19" s="14"/>
      <c r="AN19" s="14"/>
      <c r="AO19" s="14"/>
      <c r="AP19" s="14"/>
      <c r="AQ19" s="14"/>
      <c r="AR19" s="14">
        <v>89</v>
      </c>
      <c r="AS19" s="45"/>
      <c r="AT19" s="48">
        <f t="shared" si="12"/>
        <v>85.5</v>
      </c>
      <c r="AU19" s="15">
        <v>82</v>
      </c>
      <c r="AV19" s="14"/>
      <c r="AW19" s="14"/>
      <c r="AX19" s="14"/>
      <c r="AY19" s="14"/>
      <c r="AZ19" s="14"/>
      <c r="BA19" s="14">
        <v>89</v>
      </c>
      <c r="BB19" s="45"/>
      <c r="BC19" s="48">
        <f t="shared" si="13"/>
        <v>85.5</v>
      </c>
      <c r="BD19" s="25"/>
      <c r="BE19" s="19"/>
      <c r="BF19" s="18"/>
      <c r="BG19" s="18"/>
      <c r="BH19" s="18"/>
      <c r="BI19" s="18">
        <v>85</v>
      </c>
      <c r="BJ19" s="18"/>
      <c r="BK19" s="18"/>
      <c r="BL19" s="18"/>
      <c r="BM19" s="57">
        <f t="shared" si="14"/>
        <v>85</v>
      </c>
      <c r="BN19" s="19"/>
      <c r="BO19" s="18"/>
      <c r="BP19" s="18"/>
      <c r="BQ19" s="18"/>
      <c r="BR19" s="18">
        <v>81</v>
      </c>
      <c r="BS19" s="18"/>
      <c r="BT19" s="18"/>
      <c r="BU19" s="18"/>
      <c r="BV19" s="57">
        <f t="shared" si="15"/>
        <v>81</v>
      </c>
      <c r="BW19" s="19"/>
      <c r="BX19" s="18"/>
      <c r="BY19" s="18"/>
      <c r="BZ19" s="18"/>
      <c r="CA19" s="18">
        <v>83</v>
      </c>
      <c r="CB19" s="18"/>
      <c r="CC19" s="18"/>
      <c r="CD19" s="18"/>
      <c r="CE19" s="57">
        <f t="shared" si="16"/>
        <v>83</v>
      </c>
      <c r="CF19" s="19"/>
      <c r="CG19" s="18"/>
      <c r="CH19" s="18"/>
      <c r="CI19" s="18"/>
      <c r="CJ19" s="18">
        <v>85</v>
      </c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85</v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81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83</v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>
        <f t="shared" si="32"/>
        <v>85</v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1524</v>
      </c>
      <c r="FK19" s="121">
        <v>1534</v>
      </c>
    </row>
    <row r="20" spans="1:167" ht="16.5" customHeight="1">
      <c r="A20" s="26">
        <v>10</v>
      </c>
      <c r="B20" s="26">
        <v>9888</v>
      </c>
      <c r="C20" s="26" t="s">
        <v>119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2</v>
      </c>
      <c r="J20" s="35" t="str">
        <f t="shared" si="4"/>
        <v>Siswa dapat menganalisis potensi kemaritiman, flora dan fauna, ketahanan pangan, dan sumber daya alam di Indonesia.</v>
      </c>
      <c r="K20" s="35">
        <f t="shared" si="5"/>
        <v>89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2</v>
      </c>
      <c r="P20" s="35" t="str">
        <f t="shared" si="9"/>
        <v>Siswa dapat menerapkan manfaat potensi kemaritiman, pembagian flora dan fauna, ketahanan pangan, jenis sumber daya alam di Indonesia.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>
        <v>86</v>
      </c>
      <c r="AA20" s="45">
        <f t="shared" si="34"/>
        <v>88</v>
      </c>
      <c r="AB20" s="48">
        <f t="shared" si="10"/>
        <v>88</v>
      </c>
      <c r="AC20" s="15">
        <v>90</v>
      </c>
      <c r="AD20" s="14"/>
      <c r="AE20" s="14"/>
      <c r="AF20" s="14"/>
      <c r="AG20" s="14"/>
      <c r="AH20" s="14"/>
      <c r="AI20" s="14">
        <v>90</v>
      </c>
      <c r="AJ20" s="45"/>
      <c r="AK20" s="48">
        <f t="shared" si="11"/>
        <v>90</v>
      </c>
      <c r="AL20" s="15">
        <v>95</v>
      </c>
      <c r="AM20" s="14"/>
      <c r="AN20" s="14"/>
      <c r="AO20" s="14"/>
      <c r="AP20" s="14"/>
      <c r="AQ20" s="14"/>
      <c r="AR20" s="14">
        <v>86</v>
      </c>
      <c r="AS20" s="45"/>
      <c r="AT20" s="48">
        <f t="shared" si="12"/>
        <v>90.5</v>
      </c>
      <c r="AU20" s="15">
        <v>89</v>
      </c>
      <c r="AV20" s="14"/>
      <c r="AW20" s="14"/>
      <c r="AX20" s="14"/>
      <c r="AY20" s="14"/>
      <c r="AZ20" s="14"/>
      <c r="BA20" s="14">
        <v>86</v>
      </c>
      <c r="BB20" s="45"/>
      <c r="BC20" s="48">
        <f t="shared" si="13"/>
        <v>87.5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>
        <v>92</v>
      </c>
      <c r="BS20" s="18"/>
      <c r="BT20" s="18"/>
      <c r="BU20" s="18"/>
      <c r="BV20" s="57">
        <f t="shared" si="15"/>
        <v>92</v>
      </c>
      <c r="BW20" s="19"/>
      <c r="BX20" s="18"/>
      <c r="BY20" s="18"/>
      <c r="BZ20" s="18"/>
      <c r="CA20" s="18">
        <v>89</v>
      </c>
      <c r="CB20" s="18"/>
      <c r="CC20" s="18"/>
      <c r="CD20" s="18"/>
      <c r="CE20" s="57">
        <f t="shared" si="16"/>
        <v>89</v>
      </c>
      <c r="CF20" s="19"/>
      <c r="CG20" s="18"/>
      <c r="CH20" s="18"/>
      <c r="CI20" s="18"/>
      <c r="CJ20" s="18">
        <v>85</v>
      </c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92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89</v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>
        <f t="shared" si="32"/>
        <v>85</v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9901</v>
      </c>
      <c r="C21" s="26" t="s">
        <v>120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2</v>
      </c>
      <c r="J21" s="35" t="str">
        <f t="shared" si="4"/>
        <v>Siswa dapat menganalisis potensi kemaritiman, flora dan fauna, ketahanan pangan, dan sumber daya alam di Indonesia.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Siswa dapat menerapkan manfaat potensi kemaritiman, pembagian flora dan fauna, ketahanan pangan, jenis sumber daya alam di Indonesia.</v>
      </c>
      <c r="Q21" s="39"/>
      <c r="R21" s="39"/>
      <c r="S21" s="25"/>
      <c r="T21" s="15">
        <v>84</v>
      </c>
      <c r="U21" s="14"/>
      <c r="V21" s="14"/>
      <c r="W21" s="14"/>
      <c r="X21" s="14"/>
      <c r="Y21" s="14"/>
      <c r="Z21" s="14">
        <v>86</v>
      </c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>
        <v>84</v>
      </c>
      <c r="AJ21" s="45"/>
      <c r="AK21" s="48">
        <f t="shared" si="11"/>
        <v>84.5</v>
      </c>
      <c r="AL21" s="15">
        <v>84</v>
      </c>
      <c r="AM21" s="14"/>
      <c r="AN21" s="14"/>
      <c r="AO21" s="14"/>
      <c r="AP21" s="14"/>
      <c r="AQ21" s="14"/>
      <c r="AR21" s="14">
        <v>86</v>
      </c>
      <c r="AS21" s="45"/>
      <c r="AT21" s="48">
        <f t="shared" si="12"/>
        <v>85</v>
      </c>
      <c r="AU21" s="15">
        <v>84</v>
      </c>
      <c r="AV21" s="14"/>
      <c r="AW21" s="14"/>
      <c r="AX21" s="14"/>
      <c r="AY21" s="14"/>
      <c r="AZ21" s="14"/>
      <c r="BA21" s="14">
        <v>86</v>
      </c>
      <c r="BB21" s="45"/>
      <c r="BC21" s="48">
        <f t="shared" si="13"/>
        <v>85</v>
      </c>
      <c r="BD21" s="25"/>
      <c r="BE21" s="19"/>
      <c r="BF21" s="18"/>
      <c r="BG21" s="18"/>
      <c r="BH21" s="18"/>
      <c r="BI21" s="18">
        <v>85</v>
      </c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>
        <v>83</v>
      </c>
      <c r="BS21" s="18"/>
      <c r="BT21" s="18"/>
      <c r="BU21" s="18"/>
      <c r="BV21" s="57">
        <f t="shared" si="15"/>
        <v>83</v>
      </c>
      <c r="BW21" s="19"/>
      <c r="BX21" s="18"/>
      <c r="BY21" s="18"/>
      <c r="BZ21" s="18"/>
      <c r="CA21" s="18">
        <v>84</v>
      </c>
      <c r="CB21" s="18"/>
      <c r="CC21" s="18"/>
      <c r="CD21" s="18"/>
      <c r="CE21" s="57">
        <f t="shared" si="16"/>
        <v>84</v>
      </c>
      <c r="CF21" s="19"/>
      <c r="CG21" s="18"/>
      <c r="CH21" s="18"/>
      <c r="CI21" s="18"/>
      <c r="CJ21" s="18">
        <v>85</v>
      </c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83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84</v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>
        <f t="shared" si="32"/>
        <v>85</v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1525</v>
      </c>
      <c r="FK21" s="121">
        <v>1535</v>
      </c>
    </row>
    <row r="22" spans="1:167" ht="16.5" customHeight="1">
      <c r="A22" s="26">
        <v>12</v>
      </c>
      <c r="B22" s="26">
        <v>9914</v>
      </c>
      <c r="C22" s="26" t="s">
        <v>121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2</v>
      </c>
      <c r="J22" s="35" t="str">
        <f t="shared" si="4"/>
        <v>Siswa dapat menganalisis potensi kemaritiman, flora dan fauna, ketahanan pangan, dan sumber daya alam di Indonesia.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2</v>
      </c>
      <c r="P22" s="35" t="str">
        <f t="shared" si="9"/>
        <v>Siswa dapat menerapkan manfaat potensi kemaritiman, pembagian flora dan fauna, ketahanan pangan, jenis sumber daya alam di Indonesia.</v>
      </c>
      <c r="Q22" s="39"/>
      <c r="R22" s="39"/>
      <c r="S22" s="25"/>
      <c r="T22" s="15">
        <v>87</v>
      </c>
      <c r="U22" s="14"/>
      <c r="V22" s="14"/>
      <c r="W22" s="14"/>
      <c r="X22" s="14"/>
      <c r="Y22" s="14"/>
      <c r="Z22" s="14">
        <v>87</v>
      </c>
      <c r="AA22" s="45">
        <f t="shared" si="34"/>
        <v>87</v>
      </c>
      <c r="AB22" s="48">
        <f t="shared" si="10"/>
        <v>87</v>
      </c>
      <c r="AC22" s="15">
        <v>84</v>
      </c>
      <c r="AD22" s="14"/>
      <c r="AE22" s="14"/>
      <c r="AF22" s="14"/>
      <c r="AG22" s="14"/>
      <c r="AH22" s="14"/>
      <c r="AI22" s="14">
        <v>87</v>
      </c>
      <c r="AJ22" s="45"/>
      <c r="AK22" s="48">
        <f t="shared" si="11"/>
        <v>85.5</v>
      </c>
      <c r="AL22" s="15">
        <v>86</v>
      </c>
      <c r="AM22" s="14"/>
      <c r="AN22" s="14"/>
      <c r="AO22" s="14"/>
      <c r="AP22" s="14"/>
      <c r="AQ22" s="14"/>
      <c r="AR22" s="14">
        <v>87</v>
      </c>
      <c r="AS22" s="45"/>
      <c r="AT22" s="48">
        <f t="shared" si="12"/>
        <v>86.5</v>
      </c>
      <c r="AU22" s="15">
        <v>82</v>
      </c>
      <c r="AV22" s="14"/>
      <c r="AW22" s="14"/>
      <c r="AX22" s="14"/>
      <c r="AY22" s="14"/>
      <c r="AZ22" s="14"/>
      <c r="BA22" s="14">
        <v>87</v>
      </c>
      <c r="BB22" s="45"/>
      <c r="BC22" s="48">
        <f t="shared" si="13"/>
        <v>84.5</v>
      </c>
      <c r="BD22" s="25"/>
      <c r="BE22" s="19"/>
      <c r="BF22" s="18"/>
      <c r="BG22" s="18"/>
      <c r="BH22" s="18"/>
      <c r="BI22" s="18">
        <v>85</v>
      </c>
      <c r="BJ22" s="18"/>
      <c r="BK22" s="18"/>
      <c r="BL22" s="18"/>
      <c r="BM22" s="57">
        <f t="shared" si="14"/>
        <v>85</v>
      </c>
      <c r="BN22" s="19"/>
      <c r="BO22" s="18"/>
      <c r="BP22" s="18"/>
      <c r="BQ22" s="18"/>
      <c r="BR22" s="18">
        <v>87</v>
      </c>
      <c r="BS22" s="18"/>
      <c r="BT22" s="18"/>
      <c r="BU22" s="18"/>
      <c r="BV22" s="57">
        <f t="shared" si="15"/>
        <v>87</v>
      </c>
      <c r="BW22" s="19"/>
      <c r="BX22" s="18"/>
      <c r="BY22" s="18"/>
      <c r="BZ22" s="18"/>
      <c r="CA22" s="18">
        <v>86</v>
      </c>
      <c r="CB22" s="18"/>
      <c r="CC22" s="18"/>
      <c r="CD22" s="18"/>
      <c r="CE22" s="57">
        <f t="shared" si="16"/>
        <v>86</v>
      </c>
      <c r="CF22" s="19"/>
      <c r="CG22" s="18"/>
      <c r="CH22" s="18"/>
      <c r="CI22" s="18"/>
      <c r="CJ22" s="18">
        <v>85</v>
      </c>
      <c r="CK22" s="18"/>
      <c r="CL22" s="18"/>
      <c r="CM22" s="18"/>
      <c r="CN22" s="57">
        <f t="shared" si="17"/>
        <v>85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87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86</v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>
        <f t="shared" si="32"/>
        <v>85</v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9927</v>
      </c>
      <c r="C23" s="26" t="s">
        <v>122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Siswa dapat menganalisis potensi kemaritiman, flora dan fauna, ketahanan pangan, dan sumber daya alam di Indonesia.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2</v>
      </c>
      <c r="P23" s="35" t="str">
        <f t="shared" si="9"/>
        <v>Siswa dapat menerapkan manfaat potensi kemaritiman, pembagian flora dan fauna, ketahanan pangan, jenis sumber daya alam di Indonesia.</v>
      </c>
      <c r="Q23" s="39"/>
      <c r="R23" s="39"/>
      <c r="S23" s="25"/>
      <c r="T23" s="15">
        <v>86</v>
      </c>
      <c r="U23" s="14"/>
      <c r="V23" s="14"/>
      <c r="W23" s="14"/>
      <c r="X23" s="14"/>
      <c r="Y23" s="14"/>
      <c r="Z23" s="14">
        <v>83</v>
      </c>
      <c r="AA23" s="45">
        <f t="shared" si="34"/>
        <v>84.5</v>
      </c>
      <c r="AB23" s="48">
        <f t="shared" si="10"/>
        <v>84.5</v>
      </c>
      <c r="AC23" s="15">
        <v>83</v>
      </c>
      <c r="AD23" s="14"/>
      <c r="AE23" s="14"/>
      <c r="AF23" s="14"/>
      <c r="AG23" s="14"/>
      <c r="AH23" s="14"/>
      <c r="AI23" s="14">
        <v>86</v>
      </c>
      <c r="AJ23" s="45"/>
      <c r="AK23" s="48">
        <f t="shared" si="11"/>
        <v>84.5</v>
      </c>
      <c r="AL23" s="15">
        <v>85</v>
      </c>
      <c r="AM23" s="14"/>
      <c r="AN23" s="14"/>
      <c r="AO23" s="14"/>
      <c r="AP23" s="14"/>
      <c r="AQ23" s="14"/>
      <c r="AR23" s="14">
        <v>83</v>
      </c>
      <c r="AS23" s="45"/>
      <c r="AT23" s="48">
        <f t="shared" si="12"/>
        <v>84</v>
      </c>
      <c r="AU23" s="15">
        <v>86</v>
      </c>
      <c r="AV23" s="14"/>
      <c r="AW23" s="14"/>
      <c r="AX23" s="14"/>
      <c r="AY23" s="14"/>
      <c r="AZ23" s="14"/>
      <c r="BA23" s="14">
        <v>83</v>
      </c>
      <c r="BB23" s="45"/>
      <c r="BC23" s="48">
        <f t="shared" si="13"/>
        <v>84.5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>
        <v>86</v>
      </c>
      <c r="BS23" s="18"/>
      <c r="BT23" s="18"/>
      <c r="BU23" s="18"/>
      <c r="BV23" s="57">
        <f t="shared" si="15"/>
        <v>86</v>
      </c>
      <c r="BW23" s="19"/>
      <c r="BX23" s="18"/>
      <c r="BY23" s="18"/>
      <c r="BZ23" s="18"/>
      <c r="CA23" s="18">
        <v>86</v>
      </c>
      <c r="CB23" s="18"/>
      <c r="CC23" s="18"/>
      <c r="CD23" s="18"/>
      <c r="CE23" s="57">
        <f t="shared" si="16"/>
        <v>86</v>
      </c>
      <c r="CF23" s="19"/>
      <c r="CG23" s="18"/>
      <c r="CH23" s="18"/>
      <c r="CI23" s="18"/>
      <c r="CJ23" s="18">
        <v>85</v>
      </c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86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86</v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>
        <f t="shared" si="32"/>
        <v>85</v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1526</v>
      </c>
      <c r="FK23" s="121">
        <v>1536</v>
      </c>
    </row>
    <row r="24" spans="1:167" ht="16.5" customHeight="1">
      <c r="A24" s="26">
        <v>14</v>
      </c>
      <c r="B24" s="26">
        <v>9940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Siswa dapat menganalisis potensi kemaritiman, flora dan fauna, ketahanan pangan, dan sumber daya alam di Indonesia.</v>
      </c>
      <c r="K24" s="35">
        <f t="shared" si="5"/>
        <v>87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2</v>
      </c>
      <c r="P24" s="35" t="str">
        <f t="shared" si="9"/>
        <v>Siswa dapat menerapkan manfaat potensi kemaritiman, pembagian flora dan fauna, ketahanan pangan, jenis sumber daya alam di Indonesia.</v>
      </c>
      <c r="Q24" s="39"/>
      <c r="R24" s="39"/>
      <c r="S24" s="25"/>
      <c r="T24" s="15">
        <v>82</v>
      </c>
      <c r="U24" s="14"/>
      <c r="V24" s="14"/>
      <c r="W24" s="14"/>
      <c r="X24" s="14"/>
      <c r="Y24" s="14"/>
      <c r="Z24" s="14">
        <v>82</v>
      </c>
      <c r="AA24" s="45">
        <f t="shared" si="34"/>
        <v>82</v>
      </c>
      <c r="AB24" s="48">
        <f t="shared" si="10"/>
        <v>82</v>
      </c>
      <c r="AC24" s="15">
        <v>82</v>
      </c>
      <c r="AD24" s="14"/>
      <c r="AE24" s="14"/>
      <c r="AF24" s="14"/>
      <c r="AG24" s="14"/>
      <c r="AH24" s="14"/>
      <c r="AI24" s="14">
        <v>82</v>
      </c>
      <c r="AJ24" s="45"/>
      <c r="AK24" s="48">
        <f t="shared" si="11"/>
        <v>82</v>
      </c>
      <c r="AL24" s="15">
        <v>85</v>
      </c>
      <c r="AM24" s="14"/>
      <c r="AN24" s="14"/>
      <c r="AO24" s="14"/>
      <c r="AP24" s="14"/>
      <c r="AQ24" s="14"/>
      <c r="AR24" s="14">
        <v>82</v>
      </c>
      <c r="AS24" s="45"/>
      <c r="AT24" s="48">
        <f t="shared" si="12"/>
        <v>83.5</v>
      </c>
      <c r="AU24" s="15">
        <v>84</v>
      </c>
      <c r="AV24" s="14"/>
      <c r="AW24" s="14"/>
      <c r="AX24" s="14"/>
      <c r="AY24" s="14"/>
      <c r="AZ24" s="14"/>
      <c r="BA24" s="14">
        <v>82</v>
      </c>
      <c r="BB24" s="45"/>
      <c r="BC24" s="48">
        <f t="shared" si="13"/>
        <v>83</v>
      </c>
      <c r="BD24" s="25"/>
      <c r="BE24" s="19"/>
      <c r="BF24" s="18"/>
      <c r="BG24" s="18"/>
      <c r="BH24" s="18"/>
      <c r="BI24" s="18">
        <v>85</v>
      </c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>
        <v>88</v>
      </c>
      <c r="BS24" s="18"/>
      <c r="BT24" s="18"/>
      <c r="BU24" s="18"/>
      <c r="BV24" s="57">
        <f t="shared" si="15"/>
        <v>88</v>
      </c>
      <c r="BW24" s="19"/>
      <c r="BX24" s="18"/>
      <c r="BY24" s="18"/>
      <c r="BZ24" s="18"/>
      <c r="CA24" s="18">
        <v>86</v>
      </c>
      <c r="CB24" s="18"/>
      <c r="CC24" s="18"/>
      <c r="CD24" s="18"/>
      <c r="CE24" s="57">
        <f t="shared" si="16"/>
        <v>86</v>
      </c>
      <c r="CF24" s="19"/>
      <c r="CG24" s="18"/>
      <c r="CH24" s="18"/>
      <c r="CI24" s="18"/>
      <c r="CJ24" s="18">
        <v>85</v>
      </c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85</v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88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86</v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>
        <f t="shared" si="32"/>
        <v>85</v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9953</v>
      </c>
      <c r="C25" s="26" t="s">
        <v>124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Siswa dapat menganalisis potensi kemaritiman, flora dan fauna, ketahanan pangan, dan sumber daya alam di Indonesia.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2</v>
      </c>
      <c r="P25" s="35" t="str">
        <f t="shared" si="9"/>
        <v>Siswa dapat menerapkan manfaat potensi kemaritiman, pembagian flora dan fauna, ketahanan pangan, jenis sumber daya alam di Indonesia.</v>
      </c>
      <c r="Q25" s="39"/>
      <c r="R25" s="39"/>
      <c r="S25" s="25"/>
      <c r="T25" s="15">
        <v>83</v>
      </c>
      <c r="U25" s="14"/>
      <c r="V25" s="14"/>
      <c r="W25" s="14"/>
      <c r="X25" s="14"/>
      <c r="Y25" s="14"/>
      <c r="Z25" s="14">
        <v>83</v>
      </c>
      <c r="AA25" s="45">
        <f t="shared" si="34"/>
        <v>83</v>
      </c>
      <c r="AB25" s="48">
        <f t="shared" si="10"/>
        <v>83</v>
      </c>
      <c r="AC25" s="15">
        <v>82</v>
      </c>
      <c r="AD25" s="14"/>
      <c r="AE25" s="14"/>
      <c r="AF25" s="14"/>
      <c r="AG25" s="14"/>
      <c r="AH25" s="14"/>
      <c r="AI25" s="14">
        <v>83</v>
      </c>
      <c r="AJ25" s="45"/>
      <c r="AK25" s="48">
        <f t="shared" si="11"/>
        <v>82.5</v>
      </c>
      <c r="AL25" s="15">
        <v>83</v>
      </c>
      <c r="AM25" s="14"/>
      <c r="AN25" s="14"/>
      <c r="AO25" s="14"/>
      <c r="AP25" s="14"/>
      <c r="AQ25" s="14"/>
      <c r="AR25" s="14">
        <v>83</v>
      </c>
      <c r="AS25" s="45"/>
      <c r="AT25" s="48">
        <f t="shared" si="12"/>
        <v>83</v>
      </c>
      <c r="AU25" s="15">
        <v>82</v>
      </c>
      <c r="AV25" s="14"/>
      <c r="AW25" s="14"/>
      <c r="AX25" s="14"/>
      <c r="AY25" s="14"/>
      <c r="AZ25" s="14"/>
      <c r="BA25" s="14">
        <v>83</v>
      </c>
      <c r="BB25" s="45"/>
      <c r="BC25" s="48">
        <f t="shared" si="13"/>
        <v>82.5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>
        <v>80</v>
      </c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>
        <v>83</v>
      </c>
      <c r="CB25" s="18"/>
      <c r="CC25" s="18"/>
      <c r="CD25" s="18"/>
      <c r="CE25" s="57">
        <f t="shared" si="16"/>
        <v>83</v>
      </c>
      <c r="CF25" s="19"/>
      <c r="CG25" s="18"/>
      <c r="CH25" s="18"/>
      <c r="CI25" s="18"/>
      <c r="CJ25" s="18">
        <v>85</v>
      </c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80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83</v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>
        <f t="shared" si="32"/>
        <v>85</v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1527</v>
      </c>
      <c r="FK25" s="121">
        <v>1537</v>
      </c>
    </row>
    <row r="26" spans="1:167" ht="16.5" customHeight="1">
      <c r="A26" s="26">
        <v>16</v>
      </c>
      <c r="B26" s="26">
        <v>9966</v>
      </c>
      <c r="C26" s="26" t="s">
        <v>125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>Siswa dapat menganalisis potensi kemaritiman, flora dan fauna, ketahanan pangan, dan sumber daya alam di Indonesia.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Siswa dapat menerapkan manfaat potensi kemaritiman, pembagian flora dan fauna, ketahanan pangan, jenis sumber daya alam di Indonesia.</v>
      </c>
      <c r="Q26" s="39"/>
      <c r="R26" s="39"/>
      <c r="S26" s="25"/>
      <c r="T26" s="15">
        <v>83</v>
      </c>
      <c r="U26" s="14"/>
      <c r="V26" s="14"/>
      <c r="W26" s="14"/>
      <c r="X26" s="14"/>
      <c r="Y26" s="14"/>
      <c r="Z26" s="14">
        <v>82</v>
      </c>
      <c r="AA26" s="45">
        <f t="shared" si="34"/>
        <v>82.5</v>
      </c>
      <c r="AB26" s="48">
        <f t="shared" si="10"/>
        <v>82.5</v>
      </c>
      <c r="AC26" s="15">
        <v>83</v>
      </c>
      <c r="AD26" s="14"/>
      <c r="AE26" s="14"/>
      <c r="AF26" s="14"/>
      <c r="AG26" s="14"/>
      <c r="AH26" s="14"/>
      <c r="AI26" s="14">
        <v>83</v>
      </c>
      <c r="AJ26" s="45"/>
      <c r="AK26" s="48">
        <f t="shared" si="11"/>
        <v>83</v>
      </c>
      <c r="AL26" s="15">
        <v>83</v>
      </c>
      <c r="AM26" s="14"/>
      <c r="AN26" s="14"/>
      <c r="AO26" s="14"/>
      <c r="AP26" s="14"/>
      <c r="AQ26" s="14"/>
      <c r="AR26" s="14">
        <v>82</v>
      </c>
      <c r="AS26" s="45"/>
      <c r="AT26" s="48">
        <f t="shared" si="12"/>
        <v>82.5</v>
      </c>
      <c r="AU26" s="15">
        <v>83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82.5</v>
      </c>
      <c r="BD26" s="25"/>
      <c r="BE26" s="19"/>
      <c r="BF26" s="18"/>
      <c r="BG26" s="18"/>
      <c r="BH26" s="18"/>
      <c r="BI26" s="18">
        <v>85</v>
      </c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>
        <v>82</v>
      </c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18">
        <v>84</v>
      </c>
      <c r="CB26" s="18"/>
      <c r="CC26" s="18"/>
      <c r="CD26" s="18"/>
      <c r="CE26" s="57">
        <f t="shared" si="16"/>
        <v>84</v>
      </c>
      <c r="CF26" s="19"/>
      <c r="CG26" s="18"/>
      <c r="CH26" s="18"/>
      <c r="CI26" s="18"/>
      <c r="CJ26" s="18">
        <v>85</v>
      </c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82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84</v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>
        <f t="shared" si="32"/>
        <v>85</v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9979</v>
      </c>
      <c r="C27" s="26" t="s">
        <v>126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2</v>
      </c>
      <c r="J27" s="35" t="str">
        <f t="shared" si="4"/>
        <v>Siswa dapat menganalisis potensi kemaritiman, flora dan fauna, ketahanan pangan, dan sumber daya alam di Indonesia.</v>
      </c>
      <c r="K27" s="35">
        <f t="shared" si="5"/>
        <v>88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2</v>
      </c>
      <c r="P27" s="35" t="str">
        <f t="shared" si="9"/>
        <v>Siswa dapat menerapkan manfaat potensi kemaritiman, pembagian flora dan fauna, ketahanan pangan, jenis sumber daya alam di Indonesia.</v>
      </c>
      <c r="Q27" s="39"/>
      <c r="R27" s="39"/>
      <c r="S27" s="25"/>
      <c r="T27" s="15">
        <v>86</v>
      </c>
      <c r="U27" s="14"/>
      <c r="V27" s="14"/>
      <c r="W27" s="14"/>
      <c r="X27" s="14"/>
      <c r="Y27" s="14"/>
      <c r="Z27" s="14">
        <v>85</v>
      </c>
      <c r="AA27" s="45">
        <f t="shared" si="34"/>
        <v>85.5</v>
      </c>
      <c r="AB27" s="48">
        <f t="shared" si="10"/>
        <v>85.5</v>
      </c>
      <c r="AC27" s="15">
        <v>83</v>
      </c>
      <c r="AD27" s="14"/>
      <c r="AE27" s="14"/>
      <c r="AF27" s="14"/>
      <c r="AG27" s="14"/>
      <c r="AH27" s="14"/>
      <c r="AI27" s="14">
        <v>86</v>
      </c>
      <c r="AJ27" s="45"/>
      <c r="AK27" s="48">
        <f t="shared" si="11"/>
        <v>84.5</v>
      </c>
      <c r="AL27" s="15">
        <v>85</v>
      </c>
      <c r="AM27" s="14"/>
      <c r="AN27" s="14"/>
      <c r="AO27" s="14"/>
      <c r="AP27" s="14"/>
      <c r="AQ27" s="14"/>
      <c r="AR27" s="14">
        <v>85</v>
      </c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85</v>
      </c>
      <c r="BB27" s="45"/>
      <c r="BC27" s="48">
        <f t="shared" si="13"/>
        <v>85</v>
      </c>
      <c r="BD27" s="25"/>
      <c r="BE27" s="19"/>
      <c r="BF27" s="18"/>
      <c r="BG27" s="18"/>
      <c r="BH27" s="18"/>
      <c r="BI27" s="18">
        <v>85</v>
      </c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>
        <v>90</v>
      </c>
      <c r="BS27" s="18"/>
      <c r="BT27" s="18"/>
      <c r="BU27" s="18"/>
      <c r="BV27" s="57">
        <f t="shared" si="15"/>
        <v>90</v>
      </c>
      <c r="BW27" s="19"/>
      <c r="BX27" s="18"/>
      <c r="BY27" s="18"/>
      <c r="BZ27" s="18"/>
      <c r="CA27" s="18">
        <v>88</v>
      </c>
      <c r="CB27" s="18"/>
      <c r="CC27" s="18"/>
      <c r="CD27" s="18"/>
      <c r="CE27" s="57">
        <f t="shared" si="16"/>
        <v>88</v>
      </c>
      <c r="CF27" s="19"/>
      <c r="CG27" s="18"/>
      <c r="CH27" s="18"/>
      <c r="CI27" s="18"/>
      <c r="CJ27" s="18">
        <v>85</v>
      </c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85</v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90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88</v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>
        <f t="shared" si="32"/>
        <v>85</v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1528</v>
      </c>
      <c r="FK27" s="121">
        <v>1538</v>
      </c>
    </row>
    <row r="28" spans="1:167" ht="16.5" customHeight="1">
      <c r="A28" s="26">
        <v>18</v>
      </c>
      <c r="B28" s="26">
        <v>9992</v>
      </c>
      <c r="C28" s="26" t="s">
        <v>127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Siswa dapat menganalisis potensi kemaritiman, flora dan fauna, ketahanan pangan, dan sumber daya alam di Indonesia.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2</v>
      </c>
      <c r="P28" s="35" t="str">
        <f t="shared" si="9"/>
        <v>Siswa dapat menerapkan manfaat potensi kemaritiman, pembagian flora dan fauna, ketahanan pangan, jenis sumber daya alam di Indonesia.</v>
      </c>
      <c r="Q28" s="39"/>
      <c r="R28" s="39"/>
      <c r="S28" s="25"/>
      <c r="T28" s="15">
        <v>84</v>
      </c>
      <c r="U28" s="14"/>
      <c r="V28" s="14"/>
      <c r="W28" s="14"/>
      <c r="X28" s="14"/>
      <c r="Y28" s="14"/>
      <c r="Z28" s="14">
        <v>86</v>
      </c>
      <c r="AA28" s="45">
        <f t="shared" si="34"/>
        <v>85</v>
      </c>
      <c r="AB28" s="48">
        <f t="shared" si="10"/>
        <v>85</v>
      </c>
      <c r="AC28" s="15">
        <v>81</v>
      </c>
      <c r="AD28" s="14"/>
      <c r="AE28" s="14"/>
      <c r="AF28" s="14"/>
      <c r="AG28" s="14"/>
      <c r="AH28" s="14"/>
      <c r="AI28" s="14">
        <v>84</v>
      </c>
      <c r="AJ28" s="45"/>
      <c r="AK28" s="48">
        <f t="shared" si="11"/>
        <v>82.5</v>
      </c>
      <c r="AL28" s="15">
        <v>83</v>
      </c>
      <c r="AM28" s="14"/>
      <c r="AN28" s="14"/>
      <c r="AO28" s="14"/>
      <c r="AP28" s="14"/>
      <c r="AQ28" s="14"/>
      <c r="AR28" s="14">
        <v>86</v>
      </c>
      <c r="AS28" s="45"/>
      <c r="AT28" s="48">
        <f t="shared" si="12"/>
        <v>84.5</v>
      </c>
      <c r="AU28" s="15">
        <v>81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83.5</v>
      </c>
      <c r="BD28" s="25"/>
      <c r="BE28" s="19"/>
      <c r="BF28" s="18"/>
      <c r="BG28" s="18"/>
      <c r="BH28" s="18"/>
      <c r="BI28" s="18">
        <v>85</v>
      </c>
      <c r="BJ28" s="18"/>
      <c r="BK28" s="18"/>
      <c r="BL28" s="18"/>
      <c r="BM28" s="57">
        <f t="shared" si="14"/>
        <v>85</v>
      </c>
      <c r="BN28" s="19"/>
      <c r="BO28" s="18"/>
      <c r="BP28" s="18"/>
      <c r="BQ28" s="18"/>
      <c r="BR28" s="18">
        <v>86</v>
      </c>
      <c r="BS28" s="18"/>
      <c r="BT28" s="18"/>
      <c r="BU28" s="18"/>
      <c r="BV28" s="57">
        <f t="shared" si="15"/>
        <v>86</v>
      </c>
      <c r="BW28" s="19"/>
      <c r="BX28" s="18"/>
      <c r="BY28" s="18"/>
      <c r="BZ28" s="18"/>
      <c r="CA28" s="18">
        <v>86</v>
      </c>
      <c r="CB28" s="18"/>
      <c r="CC28" s="18"/>
      <c r="CD28" s="18"/>
      <c r="CE28" s="57">
        <f t="shared" si="16"/>
        <v>86</v>
      </c>
      <c r="CF28" s="19"/>
      <c r="CG28" s="18"/>
      <c r="CH28" s="18"/>
      <c r="CI28" s="18"/>
      <c r="CJ28" s="18">
        <v>85</v>
      </c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86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86</v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>
        <f t="shared" si="32"/>
        <v>85</v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10005</v>
      </c>
      <c r="C29" s="26" t="s">
        <v>128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Siswa dapat menganalisis potensi kemaritiman, flora dan fauna, ketahanan pangan, dan sumber daya alam di Indonesia.</v>
      </c>
      <c r="K29" s="35">
        <f t="shared" si="5"/>
        <v>80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Siswa dapat menerapkan manfaat potensi kemaritiman, pembagian flora dan fauna, ketahanan pangan, jenis sumber daya alam di Indonesia.</v>
      </c>
      <c r="Q29" s="39"/>
      <c r="R29" s="39"/>
      <c r="S29" s="25"/>
      <c r="T29" s="15">
        <v>83</v>
      </c>
      <c r="U29" s="14"/>
      <c r="V29" s="14"/>
      <c r="W29" s="14"/>
      <c r="X29" s="14"/>
      <c r="Y29" s="14"/>
      <c r="Z29" s="14">
        <v>84</v>
      </c>
      <c r="AA29" s="45">
        <f t="shared" si="34"/>
        <v>83.5</v>
      </c>
      <c r="AB29" s="48">
        <f t="shared" si="10"/>
        <v>83.5</v>
      </c>
      <c r="AC29" s="15">
        <v>80</v>
      </c>
      <c r="AD29" s="14"/>
      <c r="AE29" s="14"/>
      <c r="AF29" s="14"/>
      <c r="AG29" s="14"/>
      <c r="AH29" s="14"/>
      <c r="AI29" s="14">
        <v>83</v>
      </c>
      <c r="AJ29" s="45"/>
      <c r="AK29" s="48">
        <f t="shared" si="11"/>
        <v>81.5</v>
      </c>
      <c r="AL29" s="15">
        <v>82</v>
      </c>
      <c r="AM29" s="14"/>
      <c r="AN29" s="14"/>
      <c r="AO29" s="14"/>
      <c r="AP29" s="14"/>
      <c r="AQ29" s="14"/>
      <c r="AR29" s="14">
        <v>84</v>
      </c>
      <c r="AS29" s="45"/>
      <c r="AT29" s="48">
        <f t="shared" si="12"/>
        <v>83</v>
      </c>
      <c r="AU29" s="15">
        <v>83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83.5</v>
      </c>
      <c r="BD29" s="25"/>
      <c r="BE29" s="19"/>
      <c r="BF29" s="18"/>
      <c r="BG29" s="18"/>
      <c r="BH29" s="18"/>
      <c r="BI29" s="18">
        <v>85</v>
      </c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18">
        <v>75</v>
      </c>
      <c r="BS29" s="18"/>
      <c r="BT29" s="18"/>
      <c r="BU29" s="18"/>
      <c r="BV29" s="57">
        <f t="shared" si="15"/>
        <v>75</v>
      </c>
      <c r="BW29" s="19"/>
      <c r="BX29" s="18"/>
      <c r="BY29" s="18"/>
      <c r="BZ29" s="18"/>
      <c r="CA29" s="18">
        <v>80</v>
      </c>
      <c r="CB29" s="18"/>
      <c r="CC29" s="18"/>
      <c r="CD29" s="18"/>
      <c r="CE29" s="57">
        <f t="shared" si="16"/>
        <v>80</v>
      </c>
      <c r="CF29" s="19"/>
      <c r="CG29" s="18"/>
      <c r="CH29" s="18"/>
      <c r="CI29" s="18"/>
      <c r="CJ29" s="18">
        <v>85</v>
      </c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75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80</v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>
        <f t="shared" si="32"/>
        <v>85</v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1529</v>
      </c>
      <c r="FK29" s="121">
        <v>1539</v>
      </c>
    </row>
    <row r="30" spans="1:167" ht="16.5" customHeight="1">
      <c r="A30" s="26">
        <v>20</v>
      </c>
      <c r="B30" s="26">
        <v>10018</v>
      </c>
      <c r="C30" s="26" t="s">
        <v>129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Siswa dapat menganalisis potensi kemaritiman, flora dan fauna, ketahanan pangan, dan sumber daya alam di Indonesia.</v>
      </c>
      <c r="K30" s="35">
        <f t="shared" si="5"/>
        <v>87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2</v>
      </c>
      <c r="P30" s="35" t="str">
        <f t="shared" si="9"/>
        <v>Siswa dapat menerapkan manfaat potensi kemaritiman, pembagian flora dan fauna, ketahanan pangan, jenis sumber daya alam di Indonesia.</v>
      </c>
      <c r="Q30" s="39"/>
      <c r="R30" s="39"/>
      <c r="S30" s="25"/>
      <c r="T30" s="15">
        <v>82</v>
      </c>
      <c r="U30" s="14"/>
      <c r="V30" s="14"/>
      <c r="W30" s="14"/>
      <c r="X30" s="14"/>
      <c r="Y30" s="14"/>
      <c r="Z30" s="14">
        <v>86</v>
      </c>
      <c r="AA30" s="45">
        <f t="shared" si="34"/>
        <v>84</v>
      </c>
      <c r="AB30" s="48">
        <f t="shared" si="10"/>
        <v>84</v>
      </c>
      <c r="AC30" s="15">
        <v>82</v>
      </c>
      <c r="AD30" s="14"/>
      <c r="AE30" s="14"/>
      <c r="AF30" s="14"/>
      <c r="AG30" s="14"/>
      <c r="AH30" s="14"/>
      <c r="AI30" s="14">
        <v>82</v>
      </c>
      <c r="AJ30" s="45"/>
      <c r="AK30" s="48">
        <f t="shared" si="11"/>
        <v>82</v>
      </c>
      <c r="AL30" s="15">
        <v>90</v>
      </c>
      <c r="AM30" s="14"/>
      <c r="AN30" s="14"/>
      <c r="AO30" s="14"/>
      <c r="AP30" s="14"/>
      <c r="AQ30" s="14"/>
      <c r="AR30" s="14">
        <v>86</v>
      </c>
      <c r="AS30" s="45"/>
      <c r="AT30" s="48">
        <f t="shared" si="12"/>
        <v>88</v>
      </c>
      <c r="AU30" s="15">
        <v>82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84</v>
      </c>
      <c r="BD30" s="25"/>
      <c r="BE30" s="19"/>
      <c r="BF30" s="18"/>
      <c r="BG30" s="18"/>
      <c r="BH30" s="18"/>
      <c r="BI30" s="18">
        <v>85</v>
      </c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>
        <v>88</v>
      </c>
      <c r="BS30" s="18"/>
      <c r="BT30" s="18"/>
      <c r="BU30" s="18"/>
      <c r="BV30" s="57">
        <f t="shared" si="15"/>
        <v>88</v>
      </c>
      <c r="BW30" s="19"/>
      <c r="BX30" s="18"/>
      <c r="BY30" s="18"/>
      <c r="BZ30" s="18"/>
      <c r="CA30" s="18">
        <v>84</v>
      </c>
      <c r="CB30" s="18"/>
      <c r="CC30" s="18"/>
      <c r="CD30" s="18"/>
      <c r="CE30" s="57">
        <f t="shared" si="16"/>
        <v>84</v>
      </c>
      <c r="CF30" s="19"/>
      <c r="CG30" s="18"/>
      <c r="CH30" s="18"/>
      <c r="CI30" s="18"/>
      <c r="CJ30" s="18">
        <v>85</v>
      </c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88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84</v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>
        <f t="shared" si="32"/>
        <v>85</v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10031</v>
      </c>
      <c r="C31" s="26" t="s">
        <v>130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2</v>
      </c>
      <c r="J31" s="35" t="str">
        <f t="shared" si="4"/>
        <v>Siswa dapat menganalisis potensi kemaritiman, flora dan fauna, ketahanan pangan, dan sumber daya alam di Indonesia.</v>
      </c>
      <c r="K31" s="35">
        <f t="shared" si="5"/>
        <v>82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>Siswa dapat menerapkan manfaat potensi kemaritiman, pembagian flora dan fauna, ketahanan pangan, jenis sumber daya alam di Indonesia.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14">
        <v>86</v>
      </c>
      <c r="AA31" s="45">
        <f t="shared" si="34"/>
        <v>84</v>
      </c>
      <c r="AB31" s="48">
        <f t="shared" si="10"/>
        <v>84</v>
      </c>
      <c r="AC31" s="15">
        <v>80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81</v>
      </c>
      <c r="AL31" s="15">
        <v>82</v>
      </c>
      <c r="AM31" s="14"/>
      <c r="AN31" s="14"/>
      <c r="AO31" s="14"/>
      <c r="AP31" s="14"/>
      <c r="AQ31" s="14"/>
      <c r="AR31" s="14">
        <v>86</v>
      </c>
      <c r="AS31" s="45"/>
      <c r="AT31" s="48">
        <f t="shared" si="12"/>
        <v>84</v>
      </c>
      <c r="AU31" s="15">
        <v>80</v>
      </c>
      <c r="AV31" s="14"/>
      <c r="AW31" s="14"/>
      <c r="AX31" s="14"/>
      <c r="AY31" s="14"/>
      <c r="AZ31" s="14"/>
      <c r="BA31" s="14">
        <v>86</v>
      </c>
      <c r="BB31" s="45"/>
      <c r="BC31" s="48">
        <f t="shared" si="13"/>
        <v>83</v>
      </c>
      <c r="BD31" s="25"/>
      <c r="BE31" s="19"/>
      <c r="BF31" s="18"/>
      <c r="BG31" s="18"/>
      <c r="BH31" s="18"/>
      <c r="BI31" s="18">
        <v>85</v>
      </c>
      <c r="BJ31" s="18"/>
      <c r="BK31" s="18"/>
      <c r="BL31" s="18"/>
      <c r="BM31" s="57">
        <f t="shared" si="14"/>
        <v>85</v>
      </c>
      <c r="BN31" s="19"/>
      <c r="BO31" s="18"/>
      <c r="BP31" s="18"/>
      <c r="BQ31" s="18"/>
      <c r="BR31" s="18">
        <v>79</v>
      </c>
      <c r="BS31" s="18"/>
      <c r="BT31" s="18"/>
      <c r="BU31" s="18"/>
      <c r="BV31" s="57">
        <f t="shared" si="15"/>
        <v>79</v>
      </c>
      <c r="BW31" s="19"/>
      <c r="BX31" s="18"/>
      <c r="BY31" s="18"/>
      <c r="BZ31" s="18"/>
      <c r="CA31" s="18">
        <v>82</v>
      </c>
      <c r="CB31" s="18"/>
      <c r="CC31" s="18"/>
      <c r="CD31" s="18"/>
      <c r="CE31" s="57">
        <f t="shared" si="16"/>
        <v>82</v>
      </c>
      <c r="CF31" s="19"/>
      <c r="CG31" s="18"/>
      <c r="CH31" s="18"/>
      <c r="CI31" s="18"/>
      <c r="CJ31" s="18">
        <v>85</v>
      </c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85</v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79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82</v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>
        <f t="shared" si="32"/>
        <v>85</v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1530</v>
      </c>
      <c r="FK31" s="121">
        <v>1540</v>
      </c>
    </row>
    <row r="32" spans="1:167" ht="16.5" customHeight="1">
      <c r="A32" s="26">
        <v>22</v>
      </c>
      <c r="B32" s="26">
        <v>10044</v>
      </c>
      <c r="C32" s="26" t="s">
        <v>131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Siswa dapat menganalisis potensi kemaritiman, flora dan fauna, ketahanan pangan, dan sumber daya alam di Indonesia.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Siswa dapat menerapkan manfaat potensi kemaritiman, pembagian flora dan fauna, ketahanan pangan, jenis sumber daya alam di Indonesia.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85</v>
      </c>
      <c r="AA32" s="45">
        <f t="shared" si="34"/>
        <v>85</v>
      </c>
      <c r="AB32" s="48">
        <f t="shared" si="10"/>
        <v>85</v>
      </c>
      <c r="AC32" s="15">
        <v>83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84</v>
      </c>
      <c r="AL32" s="15">
        <v>85</v>
      </c>
      <c r="AM32" s="14"/>
      <c r="AN32" s="14"/>
      <c r="AO32" s="14"/>
      <c r="AP32" s="14"/>
      <c r="AQ32" s="14"/>
      <c r="AR32" s="14">
        <v>85</v>
      </c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</v>
      </c>
      <c r="BD32" s="25"/>
      <c r="BE32" s="19"/>
      <c r="BF32" s="18"/>
      <c r="BG32" s="18"/>
      <c r="BH32" s="18"/>
      <c r="BI32" s="18">
        <v>85</v>
      </c>
      <c r="BJ32" s="18"/>
      <c r="BK32" s="18"/>
      <c r="BL32" s="18"/>
      <c r="BM32" s="57">
        <f t="shared" si="14"/>
        <v>85</v>
      </c>
      <c r="BN32" s="19"/>
      <c r="BO32" s="18"/>
      <c r="BP32" s="18"/>
      <c r="BQ32" s="18"/>
      <c r="BR32" s="18">
        <v>84</v>
      </c>
      <c r="BS32" s="18"/>
      <c r="BT32" s="18"/>
      <c r="BU32" s="18"/>
      <c r="BV32" s="57">
        <f t="shared" si="15"/>
        <v>84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/>
      <c r="CG32" s="18"/>
      <c r="CH32" s="18"/>
      <c r="CI32" s="18"/>
      <c r="CJ32" s="18">
        <v>85</v>
      </c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84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>
        <f t="shared" si="32"/>
        <v>85</v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10057</v>
      </c>
      <c r="C33" s="26" t="s">
        <v>132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Siswa dapat menganalisis potensi kemaritiman, flora dan fauna, ketahanan pangan, dan sumber daya alam di Indonesia.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Siswa dapat menerapkan manfaat potensi kemaritiman, pembagian flora dan fauna, ketahanan pangan, jenis sumber daya alam di Indonesia.</v>
      </c>
      <c r="Q33" s="39"/>
      <c r="R33" s="39"/>
      <c r="S33" s="25"/>
      <c r="T33" s="15">
        <v>86</v>
      </c>
      <c r="U33" s="14"/>
      <c r="V33" s="14"/>
      <c r="W33" s="14"/>
      <c r="X33" s="14"/>
      <c r="Y33" s="14"/>
      <c r="Z33" s="14">
        <v>85</v>
      </c>
      <c r="AA33" s="45">
        <f t="shared" si="34"/>
        <v>85.5</v>
      </c>
      <c r="AB33" s="48">
        <f t="shared" si="10"/>
        <v>85.5</v>
      </c>
      <c r="AC33" s="15">
        <v>82</v>
      </c>
      <c r="AD33" s="14"/>
      <c r="AE33" s="14"/>
      <c r="AF33" s="14"/>
      <c r="AG33" s="14"/>
      <c r="AH33" s="14"/>
      <c r="AI33" s="14">
        <v>86</v>
      </c>
      <c r="AJ33" s="45"/>
      <c r="AK33" s="48">
        <f t="shared" si="11"/>
        <v>84</v>
      </c>
      <c r="AL33" s="15">
        <v>85</v>
      </c>
      <c r="AM33" s="14"/>
      <c r="AN33" s="14"/>
      <c r="AO33" s="14"/>
      <c r="AP33" s="14"/>
      <c r="AQ33" s="14"/>
      <c r="AR33" s="14">
        <v>85</v>
      </c>
      <c r="AS33" s="45"/>
      <c r="AT33" s="48">
        <f t="shared" si="12"/>
        <v>85</v>
      </c>
      <c r="AU33" s="15">
        <v>85</v>
      </c>
      <c r="AV33" s="14"/>
      <c r="AW33" s="14"/>
      <c r="AX33" s="14"/>
      <c r="AY33" s="14"/>
      <c r="AZ33" s="14"/>
      <c r="BA33" s="14">
        <v>85</v>
      </c>
      <c r="BB33" s="45"/>
      <c r="BC33" s="48">
        <f t="shared" si="13"/>
        <v>85</v>
      </c>
      <c r="BD33" s="25"/>
      <c r="BE33" s="19"/>
      <c r="BF33" s="18"/>
      <c r="BG33" s="18"/>
      <c r="BH33" s="18"/>
      <c r="BI33" s="18">
        <v>86</v>
      </c>
      <c r="BJ33" s="18"/>
      <c r="BK33" s="18"/>
      <c r="BL33" s="18"/>
      <c r="BM33" s="57">
        <f t="shared" si="14"/>
        <v>86</v>
      </c>
      <c r="BN33" s="19"/>
      <c r="BO33" s="18"/>
      <c r="BP33" s="18"/>
      <c r="BQ33" s="18"/>
      <c r="BR33" s="18">
        <v>86</v>
      </c>
      <c r="BS33" s="18"/>
      <c r="BT33" s="18"/>
      <c r="BU33" s="18"/>
      <c r="BV33" s="57">
        <f t="shared" si="15"/>
        <v>86</v>
      </c>
      <c r="BW33" s="19"/>
      <c r="BX33" s="18"/>
      <c r="BY33" s="18"/>
      <c r="BZ33" s="18"/>
      <c r="CA33" s="18">
        <v>86</v>
      </c>
      <c r="CB33" s="18"/>
      <c r="CC33" s="18"/>
      <c r="CD33" s="18"/>
      <c r="CE33" s="57">
        <f t="shared" si="16"/>
        <v>86</v>
      </c>
      <c r="CF33" s="19"/>
      <c r="CG33" s="18"/>
      <c r="CH33" s="18"/>
      <c r="CI33" s="18"/>
      <c r="CJ33" s="18">
        <v>86</v>
      </c>
      <c r="CK33" s="18"/>
      <c r="CL33" s="18"/>
      <c r="CM33" s="18"/>
      <c r="CN33" s="57">
        <f t="shared" si="17"/>
        <v>86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86</v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86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86</v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>
        <f t="shared" si="32"/>
        <v>86</v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10070</v>
      </c>
      <c r="C34" s="26" t="s">
        <v>133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2</v>
      </c>
      <c r="J34" s="35" t="str">
        <f t="shared" si="4"/>
        <v>Siswa dapat menganalisis potensi kemaritiman, flora dan fauna, ketahanan pangan, dan sumber daya alam di Indonesia.</v>
      </c>
      <c r="K34" s="35">
        <f t="shared" si="5"/>
        <v>88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2</v>
      </c>
      <c r="P34" s="35" t="str">
        <f t="shared" si="9"/>
        <v>Siswa dapat menerapkan manfaat potensi kemaritiman, pembagian flora dan fauna, ketahanan pangan, jenis sumber daya alam di Indonesia.</v>
      </c>
      <c r="Q34" s="39"/>
      <c r="R34" s="39"/>
      <c r="S34" s="25"/>
      <c r="T34" s="15">
        <v>87</v>
      </c>
      <c r="U34" s="14"/>
      <c r="V34" s="14"/>
      <c r="W34" s="14"/>
      <c r="X34" s="14"/>
      <c r="Y34" s="14"/>
      <c r="Z34" s="14">
        <v>83</v>
      </c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87</v>
      </c>
      <c r="AJ34" s="45"/>
      <c r="AK34" s="48">
        <f t="shared" si="11"/>
        <v>86</v>
      </c>
      <c r="AL34" s="15">
        <v>87</v>
      </c>
      <c r="AM34" s="14"/>
      <c r="AN34" s="14"/>
      <c r="AO34" s="14"/>
      <c r="AP34" s="14"/>
      <c r="AQ34" s="14"/>
      <c r="AR34" s="14">
        <v>83</v>
      </c>
      <c r="AS34" s="45"/>
      <c r="AT34" s="48">
        <f t="shared" si="12"/>
        <v>85</v>
      </c>
      <c r="AU34" s="15">
        <v>84</v>
      </c>
      <c r="AV34" s="14"/>
      <c r="AW34" s="14"/>
      <c r="AX34" s="14"/>
      <c r="AY34" s="14"/>
      <c r="AZ34" s="14"/>
      <c r="BA34" s="14">
        <v>83</v>
      </c>
      <c r="BB34" s="45"/>
      <c r="BC34" s="48">
        <f t="shared" si="13"/>
        <v>83.5</v>
      </c>
      <c r="BD34" s="25"/>
      <c r="BE34" s="19"/>
      <c r="BF34" s="18"/>
      <c r="BG34" s="18"/>
      <c r="BH34" s="18"/>
      <c r="BI34" s="18">
        <v>85</v>
      </c>
      <c r="BJ34" s="18"/>
      <c r="BK34" s="18"/>
      <c r="BL34" s="18"/>
      <c r="BM34" s="57">
        <f t="shared" si="14"/>
        <v>85</v>
      </c>
      <c r="BN34" s="19"/>
      <c r="BO34" s="18"/>
      <c r="BP34" s="18"/>
      <c r="BQ34" s="18"/>
      <c r="BR34" s="18">
        <v>90</v>
      </c>
      <c r="BS34" s="18"/>
      <c r="BT34" s="18"/>
      <c r="BU34" s="18"/>
      <c r="BV34" s="57">
        <f t="shared" si="15"/>
        <v>90</v>
      </c>
      <c r="BW34" s="19"/>
      <c r="BX34" s="18"/>
      <c r="BY34" s="18"/>
      <c r="BZ34" s="18"/>
      <c r="CA34" s="18">
        <v>86</v>
      </c>
      <c r="CB34" s="18"/>
      <c r="CC34" s="18"/>
      <c r="CD34" s="18"/>
      <c r="CE34" s="57">
        <f t="shared" si="16"/>
        <v>86</v>
      </c>
      <c r="CF34" s="19"/>
      <c r="CG34" s="18"/>
      <c r="CH34" s="18"/>
      <c r="CI34" s="18"/>
      <c r="CJ34" s="18">
        <v>85</v>
      </c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90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86</v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>
        <f t="shared" si="32"/>
        <v>85</v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10083</v>
      </c>
      <c r="C35" s="26" t="s">
        <v>134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Siswa dapat menganalisis potensi kemaritiman, flora dan fauna, ketahanan pangan, dan sumber daya alam di Indonesia.</v>
      </c>
      <c r="K35" s="35">
        <f t="shared" si="5"/>
        <v>81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Siswa dapat menerapkan manfaat potensi kemaritiman, pembagian flora dan fauna, ketahanan pangan, jenis sumber daya alam di Indonesia.</v>
      </c>
      <c r="Q35" s="39"/>
      <c r="R35" s="39"/>
      <c r="S35" s="25"/>
      <c r="T35" s="15">
        <v>83</v>
      </c>
      <c r="U35" s="14"/>
      <c r="V35" s="14"/>
      <c r="W35" s="14"/>
      <c r="X35" s="14"/>
      <c r="Y35" s="14"/>
      <c r="Z35" s="14">
        <v>80</v>
      </c>
      <c r="AA35" s="45">
        <f t="shared" si="34"/>
        <v>81.5</v>
      </c>
      <c r="AB35" s="48">
        <f t="shared" si="10"/>
        <v>81.5</v>
      </c>
      <c r="AC35" s="15">
        <v>80</v>
      </c>
      <c r="AD35" s="14"/>
      <c r="AE35" s="14"/>
      <c r="AF35" s="14"/>
      <c r="AG35" s="14"/>
      <c r="AH35" s="14"/>
      <c r="AI35" s="14">
        <v>83</v>
      </c>
      <c r="AJ35" s="45"/>
      <c r="AK35" s="48">
        <f t="shared" si="11"/>
        <v>81.5</v>
      </c>
      <c r="AL35" s="15">
        <v>82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81</v>
      </c>
      <c r="AU35" s="15">
        <v>81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80.5</v>
      </c>
      <c r="BD35" s="25"/>
      <c r="BE35" s="19"/>
      <c r="BF35" s="18"/>
      <c r="BG35" s="18"/>
      <c r="BH35" s="18"/>
      <c r="BI35" s="18">
        <v>85</v>
      </c>
      <c r="BJ35" s="18"/>
      <c r="BK35" s="18"/>
      <c r="BL35" s="18"/>
      <c r="BM35" s="57">
        <f t="shared" si="14"/>
        <v>85</v>
      </c>
      <c r="BN35" s="19"/>
      <c r="BO35" s="18"/>
      <c r="BP35" s="18"/>
      <c r="BQ35" s="18"/>
      <c r="BR35" s="18">
        <v>76</v>
      </c>
      <c r="BS35" s="18"/>
      <c r="BT35" s="18"/>
      <c r="BU35" s="18"/>
      <c r="BV35" s="57">
        <f t="shared" si="15"/>
        <v>76</v>
      </c>
      <c r="BW35" s="19"/>
      <c r="BX35" s="18"/>
      <c r="BY35" s="18"/>
      <c r="BZ35" s="18"/>
      <c r="CA35" s="18">
        <v>81</v>
      </c>
      <c r="CB35" s="18"/>
      <c r="CC35" s="18"/>
      <c r="CD35" s="18"/>
      <c r="CE35" s="57">
        <f t="shared" si="16"/>
        <v>81</v>
      </c>
      <c r="CF35" s="19"/>
      <c r="CG35" s="18"/>
      <c r="CH35" s="18"/>
      <c r="CI35" s="18"/>
      <c r="CJ35" s="18">
        <v>85</v>
      </c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76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81</v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>
        <f t="shared" si="32"/>
        <v>85</v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10096</v>
      </c>
      <c r="C36" s="26" t="s">
        <v>135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Siswa dapat menganalisis potensi kemaritiman, flora dan fauna, ketahanan pangan, dan sumber daya alam di Indonesia.</v>
      </c>
      <c r="K36" s="35">
        <f t="shared" si="5"/>
        <v>88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2</v>
      </c>
      <c r="P36" s="35" t="str">
        <f t="shared" si="9"/>
        <v>Siswa dapat menerapkan manfaat potensi kemaritiman, pembagian flora dan fauna, ketahanan pangan, jenis sumber daya alam di Indonesia.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14">
        <v>84</v>
      </c>
      <c r="AA36" s="45">
        <f t="shared" si="34"/>
        <v>83.5</v>
      </c>
      <c r="AB36" s="48">
        <f t="shared" si="10"/>
        <v>83.5</v>
      </c>
      <c r="AC36" s="15">
        <v>85</v>
      </c>
      <c r="AD36" s="14"/>
      <c r="AE36" s="14"/>
      <c r="AF36" s="14"/>
      <c r="AG36" s="14"/>
      <c r="AH36" s="14"/>
      <c r="AI36" s="14">
        <v>83</v>
      </c>
      <c r="AJ36" s="45"/>
      <c r="AK36" s="48">
        <f t="shared" si="11"/>
        <v>84</v>
      </c>
      <c r="AL36" s="15">
        <v>84</v>
      </c>
      <c r="AM36" s="14"/>
      <c r="AN36" s="14"/>
      <c r="AO36" s="14"/>
      <c r="AP36" s="14"/>
      <c r="AQ36" s="14"/>
      <c r="AR36" s="14">
        <v>84</v>
      </c>
      <c r="AS36" s="45"/>
      <c r="AT36" s="48">
        <f t="shared" si="12"/>
        <v>84</v>
      </c>
      <c r="AU36" s="15">
        <v>81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82.5</v>
      </c>
      <c r="BD36" s="25"/>
      <c r="BE36" s="19"/>
      <c r="BF36" s="18"/>
      <c r="BG36" s="18"/>
      <c r="BH36" s="18"/>
      <c r="BI36" s="18">
        <v>85</v>
      </c>
      <c r="BJ36" s="18"/>
      <c r="BK36" s="18"/>
      <c r="BL36" s="18"/>
      <c r="BM36" s="57">
        <f t="shared" si="14"/>
        <v>85</v>
      </c>
      <c r="BN36" s="19"/>
      <c r="BO36" s="18"/>
      <c r="BP36" s="18"/>
      <c r="BQ36" s="18"/>
      <c r="BR36" s="18">
        <v>90</v>
      </c>
      <c r="BS36" s="18"/>
      <c r="BT36" s="18"/>
      <c r="BU36" s="18"/>
      <c r="BV36" s="57">
        <f t="shared" si="15"/>
        <v>90</v>
      </c>
      <c r="BW36" s="19"/>
      <c r="BX36" s="18"/>
      <c r="BY36" s="18"/>
      <c r="BZ36" s="18"/>
      <c r="CA36" s="18">
        <v>86</v>
      </c>
      <c r="CB36" s="18"/>
      <c r="CC36" s="18"/>
      <c r="CD36" s="18"/>
      <c r="CE36" s="57">
        <f t="shared" si="16"/>
        <v>86</v>
      </c>
      <c r="CF36" s="19"/>
      <c r="CG36" s="18"/>
      <c r="CH36" s="18"/>
      <c r="CI36" s="18"/>
      <c r="CJ36" s="18">
        <v>85</v>
      </c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85</v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90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86</v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>
        <f t="shared" si="32"/>
        <v>85</v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10109</v>
      </c>
      <c r="C37" s="26" t="s">
        <v>136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>Siswa dapat menganalisis potensi kemaritiman, flora dan fauna, ketahanan pangan, dan sumber daya alam di Indonesia.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Siswa dapat menerapkan manfaat potensi kemaritiman, pembagian flora dan fauna, ketahanan pangan, jenis sumber daya alam di Indonesia.</v>
      </c>
      <c r="Q37" s="39"/>
      <c r="R37" s="39"/>
      <c r="S37" s="25"/>
      <c r="T37" s="15">
        <v>83</v>
      </c>
      <c r="U37" s="14"/>
      <c r="V37" s="14"/>
      <c r="W37" s="14"/>
      <c r="X37" s="14"/>
      <c r="Y37" s="14"/>
      <c r="Z37" s="14">
        <v>85</v>
      </c>
      <c r="AA37" s="45">
        <f t="shared" si="34"/>
        <v>84</v>
      </c>
      <c r="AB37" s="48">
        <f t="shared" si="10"/>
        <v>84</v>
      </c>
      <c r="AC37" s="15">
        <v>80</v>
      </c>
      <c r="AD37" s="14"/>
      <c r="AE37" s="14"/>
      <c r="AF37" s="14"/>
      <c r="AG37" s="14"/>
      <c r="AH37" s="14"/>
      <c r="AI37" s="14">
        <v>83</v>
      </c>
      <c r="AJ37" s="45"/>
      <c r="AK37" s="48">
        <f t="shared" si="11"/>
        <v>81.5</v>
      </c>
      <c r="AL37" s="15">
        <v>82</v>
      </c>
      <c r="AM37" s="14"/>
      <c r="AN37" s="14"/>
      <c r="AO37" s="14"/>
      <c r="AP37" s="14"/>
      <c r="AQ37" s="14"/>
      <c r="AR37" s="14">
        <v>85</v>
      </c>
      <c r="AS37" s="45"/>
      <c r="AT37" s="48">
        <f t="shared" si="12"/>
        <v>83.5</v>
      </c>
      <c r="AU37" s="15">
        <v>82</v>
      </c>
      <c r="AV37" s="14"/>
      <c r="AW37" s="14"/>
      <c r="AX37" s="14"/>
      <c r="AY37" s="14"/>
      <c r="AZ37" s="14"/>
      <c r="BA37" s="14">
        <v>85</v>
      </c>
      <c r="BB37" s="45"/>
      <c r="BC37" s="48">
        <f t="shared" si="13"/>
        <v>83.5</v>
      </c>
      <c r="BD37" s="25"/>
      <c r="BE37" s="19"/>
      <c r="BF37" s="18"/>
      <c r="BG37" s="18"/>
      <c r="BH37" s="18"/>
      <c r="BI37" s="18">
        <v>85</v>
      </c>
      <c r="BJ37" s="18"/>
      <c r="BK37" s="18"/>
      <c r="BL37" s="18"/>
      <c r="BM37" s="57">
        <f t="shared" si="14"/>
        <v>85</v>
      </c>
      <c r="BN37" s="19"/>
      <c r="BO37" s="18"/>
      <c r="BP37" s="18"/>
      <c r="BQ37" s="18"/>
      <c r="BR37" s="18">
        <v>82</v>
      </c>
      <c r="BS37" s="18"/>
      <c r="BT37" s="18"/>
      <c r="BU37" s="18"/>
      <c r="BV37" s="57">
        <f t="shared" si="15"/>
        <v>82</v>
      </c>
      <c r="BW37" s="19"/>
      <c r="BX37" s="18"/>
      <c r="BY37" s="18"/>
      <c r="BZ37" s="18"/>
      <c r="CA37" s="18">
        <v>84</v>
      </c>
      <c r="CB37" s="18"/>
      <c r="CC37" s="18"/>
      <c r="CD37" s="18"/>
      <c r="CE37" s="57">
        <f t="shared" si="16"/>
        <v>84</v>
      </c>
      <c r="CF37" s="19"/>
      <c r="CG37" s="18"/>
      <c r="CH37" s="18"/>
      <c r="CI37" s="18"/>
      <c r="CJ37" s="18">
        <v>85</v>
      </c>
      <c r="CK37" s="18"/>
      <c r="CL37" s="18"/>
      <c r="CM37" s="18"/>
      <c r="CN37" s="57">
        <f t="shared" si="17"/>
        <v>85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85</v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82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84</v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>
        <f t="shared" si="32"/>
        <v>85</v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10122</v>
      </c>
      <c r="C38" s="26" t="s">
        <v>137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2</v>
      </c>
      <c r="J38" s="35" t="str">
        <f t="shared" si="4"/>
        <v>Siswa dapat menganalisis potensi kemaritiman, flora dan fauna, ketahanan pangan, dan sumber daya alam di Indonesia.</v>
      </c>
      <c r="K38" s="35">
        <f t="shared" si="5"/>
        <v>90</v>
      </c>
      <c r="L38" s="35" t="str">
        <f t="shared" si="6"/>
        <v>A</v>
      </c>
      <c r="M38" s="35">
        <f t="shared" si="7"/>
        <v>88</v>
      </c>
      <c r="N38" s="35" t="str">
        <f t="shared" si="8"/>
        <v>B</v>
      </c>
      <c r="O38" s="61">
        <v>2</v>
      </c>
      <c r="P38" s="35" t="str">
        <f t="shared" si="9"/>
        <v>Siswa dapat menerapkan manfaat potensi kemaritiman, pembagian flora dan fauna, ketahanan pangan, jenis sumber daya alam di Indonesia.</v>
      </c>
      <c r="Q38" s="39"/>
      <c r="R38" s="39"/>
      <c r="S38" s="25"/>
      <c r="T38" s="15">
        <v>86</v>
      </c>
      <c r="U38" s="14"/>
      <c r="V38" s="14"/>
      <c r="W38" s="14"/>
      <c r="X38" s="14"/>
      <c r="Y38" s="14"/>
      <c r="Z38" s="14">
        <v>84</v>
      </c>
      <c r="AA38" s="45">
        <f t="shared" si="34"/>
        <v>85</v>
      </c>
      <c r="AB38" s="48">
        <f t="shared" si="10"/>
        <v>85</v>
      </c>
      <c r="AC38" s="15">
        <v>83</v>
      </c>
      <c r="AD38" s="14"/>
      <c r="AE38" s="14"/>
      <c r="AF38" s="14"/>
      <c r="AG38" s="14"/>
      <c r="AH38" s="14"/>
      <c r="AI38" s="14">
        <v>86</v>
      </c>
      <c r="AJ38" s="45"/>
      <c r="AK38" s="48">
        <f t="shared" si="11"/>
        <v>84.5</v>
      </c>
      <c r="AL38" s="15">
        <v>90</v>
      </c>
      <c r="AM38" s="14"/>
      <c r="AN38" s="14"/>
      <c r="AO38" s="14"/>
      <c r="AP38" s="14"/>
      <c r="AQ38" s="14"/>
      <c r="AR38" s="14">
        <v>84</v>
      </c>
      <c r="AS38" s="45"/>
      <c r="AT38" s="48">
        <f t="shared" si="12"/>
        <v>87</v>
      </c>
      <c r="AU38" s="15">
        <v>88</v>
      </c>
      <c r="AV38" s="14"/>
      <c r="AW38" s="14"/>
      <c r="AX38" s="14"/>
      <c r="AY38" s="14"/>
      <c r="AZ38" s="14"/>
      <c r="BA38" s="14">
        <v>84</v>
      </c>
      <c r="BB38" s="45"/>
      <c r="BC38" s="48">
        <f t="shared" si="13"/>
        <v>86</v>
      </c>
      <c r="BD38" s="25"/>
      <c r="BE38" s="19"/>
      <c r="BF38" s="18"/>
      <c r="BG38" s="18"/>
      <c r="BH38" s="18"/>
      <c r="BI38" s="18">
        <v>85</v>
      </c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>
        <v>95</v>
      </c>
      <c r="BS38" s="18"/>
      <c r="BT38" s="18"/>
      <c r="BU38" s="18"/>
      <c r="BV38" s="57">
        <f t="shared" si="15"/>
        <v>95</v>
      </c>
      <c r="BW38" s="19"/>
      <c r="BX38" s="18"/>
      <c r="BY38" s="18"/>
      <c r="BZ38" s="18"/>
      <c r="CA38" s="18">
        <v>86</v>
      </c>
      <c r="CB38" s="18"/>
      <c r="CC38" s="18"/>
      <c r="CD38" s="18"/>
      <c r="CE38" s="57">
        <f t="shared" si="16"/>
        <v>86</v>
      </c>
      <c r="CF38" s="19"/>
      <c r="CG38" s="18"/>
      <c r="CH38" s="18"/>
      <c r="CI38" s="18"/>
      <c r="CJ38" s="18">
        <v>85</v>
      </c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85</v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95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86</v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>
        <f t="shared" si="32"/>
        <v>85</v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10135</v>
      </c>
      <c r="C39" s="26" t="s">
        <v>138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Siswa dapat menganalisis potensi kemaritiman, flora dan fauna, ketahanan pangan, dan sumber daya alam di Indonesia.</v>
      </c>
      <c r="K39" s="35">
        <f t="shared" si="5"/>
        <v>82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2</v>
      </c>
      <c r="P39" s="35" t="str">
        <f t="shared" si="9"/>
        <v>Siswa dapat menerapkan manfaat potensi kemaritiman, pembagian flora dan fauna, ketahanan pangan, jenis sumber daya alam di Indonesia.</v>
      </c>
      <c r="Q39" s="39"/>
      <c r="R39" s="39"/>
      <c r="S39" s="25"/>
      <c r="T39" s="15">
        <v>83</v>
      </c>
      <c r="U39" s="14"/>
      <c r="V39" s="14"/>
      <c r="W39" s="14"/>
      <c r="X39" s="14"/>
      <c r="Y39" s="14"/>
      <c r="Z39" s="14">
        <v>80</v>
      </c>
      <c r="AA39" s="45">
        <f t="shared" si="34"/>
        <v>81.5</v>
      </c>
      <c r="AB39" s="48">
        <f t="shared" si="10"/>
        <v>81.5</v>
      </c>
      <c r="AC39" s="15">
        <v>83</v>
      </c>
      <c r="AD39" s="14"/>
      <c r="AE39" s="14"/>
      <c r="AF39" s="14"/>
      <c r="AG39" s="14"/>
      <c r="AH39" s="14"/>
      <c r="AI39" s="14">
        <v>83</v>
      </c>
      <c r="AJ39" s="45"/>
      <c r="AK39" s="48">
        <f t="shared" si="11"/>
        <v>83</v>
      </c>
      <c r="AL39" s="15">
        <v>83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81.5</v>
      </c>
      <c r="AU39" s="15">
        <v>83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81.5</v>
      </c>
      <c r="BD39" s="25"/>
      <c r="BE39" s="19"/>
      <c r="BF39" s="18"/>
      <c r="BG39" s="18"/>
      <c r="BH39" s="18"/>
      <c r="BI39" s="18">
        <v>85</v>
      </c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>
        <v>79</v>
      </c>
      <c r="BS39" s="18"/>
      <c r="BT39" s="18"/>
      <c r="BU39" s="18"/>
      <c r="BV39" s="57">
        <f t="shared" si="15"/>
        <v>79</v>
      </c>
      <c r="BW39" s="19"/>
      <c r="BX39" s="18"/>
      <c r="BY39" s="18"/>
      <c r="BZ39" s="18"/>
      <c r="CA39" s="18">
        <v>82</v>
      </c>
      <c r="CB39" s="18"/>
      <c r="CC39" s="18"/>
      <c r="CD39" s="18"/>
      <c r="CE39" s="57">
        <f t="shared" si="16"/>
        <v>82</v>
      </c>
      <c r="CF39" s="19"/>
      <c r="CG39" s="18"/>
      <c r="CH39" s="18"/>
      <c r="CI39" s="18"/>
      <c r="CJ39" s="18">
        <v>85</v>
      </c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85</v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79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82</v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>
        <f t="shared" si="32"/>
        <v>85</v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10148</v>
      </c>
      <c r="C40" s="26" t="s">
        <v>139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Siswa dapat menganalisis potensi kemaritiman, flora dan fauna, ketahanan pangan, dan sumber daya alam di Indonesia.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Siswa dapat menerapkan manfaat potensi kemaritiman, pembagian flora dan fauna, ketahanan pangan, jenis sumber daya alam di Indonesia.</v>
      </c>
      <c r="Q40" s="39"/>
      <c r="R40" s="39"/>
      <c r="S40" s="25"/>
      <c r="T40" s="15">
        <v>82</v>
      </c>
      <c r="U40" s="14"/>
      <c r="V40" s="14"/>
      <c r="W40" s="14"/>
      <c r="X40" s="14"/>
      <c r="Y40" s="14"/>
      <c r="Z40" s="14">
        <v>82</v>
      </c>
      <c r="AA40" s="45">
        <f t="shared" si="34"/>
        <v>82</v>
      </c>
      <c r="AB40" s="48">
        <f t="shared" si="10"/>
        <v>82</v>
      </c>
      <c r="AC40" s="15">
        <v>81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81.5</v>
      </c>
      <c r="AL40" s="15">
        <v>82</v>
      </c>
      <c r="AM40" s="14"/>
      <c r="AN40" s="14"/>
      <c r="AO40" s="14"/>
      <c r="AP40" s="14"/>
      <c r="AQ40" s="14"/>
      <c r="AR40" s="14">
        <v>82</v>
      </c>
      <c r="AS40" s="45"/>
      <c r="AT40" s="48">
        <f t="shared" si="12"/>
        <v>82</v>
      </c>
      <c r="AU40" s="15">
        <v>86</v>
      </c>
      <c r="AV40" s="14"/>
      <c r="AW40" s="14"/>
      <c r="AX40" s="14"/>
      <c r="AY40" s="14"/>
      <c r="AZ40" s="14"/>
      <c r="BA40" s="14">
        <v>82</v>
      </c>
      <c r="BB40" s="45"/>
      <c r="BC40" s="48">
        <f t="shared" si="13"/>
        <v>84</v>
      </c>
      <c r="BD40" s="25"/>
      <c r="BE40" s="19"/>
      <c r="BF40" s="18"/>
      <c r="BG40" s="18"/>
      <c r="BH40" s="18"/>
      <c r="BI40" s="18">
        <v>85</v>
      </c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>
        <v>80</v>
      </c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>
        <v>83</v>
      </c>
      <c r="CB40" s="18"/>
      <c r="CC40" s="18"/>
      <c r="CD40" s="18"/>
      <c r="CE40" s="57">
        <f t="shared" si="16"/>
        <v>83</v>
      </c>
      <c r="CF40" s="19"/>
      <c r="CG40" s="18"/>
      <c r="CH40" s="18"/>
      <c r="CI40" s="18"/>
      <c r="CJ40" s="18">
        <v>85</v>
      </c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80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83</v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>
        <f t="shared" si="32"/>
        <v>85</v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10161</v>
      </c>
      <c r="C41" s="26" t="s">
        <v>140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Siswa dapat menganalisis potensi kemaritiman, flora dan fauna, ketahanan pangan, dan sumber daya alam di Indonesia.</v>
      </c>
      <c r="K41" s="35">
        <f t="shared" si="5"/>
        <v>84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2</v>
      </c>
      <c r="P41" s="35" t="str">
        <f t="shared" si="9"/>
        <v>Siswa dapat menerapkan manfaat potensi kemaritiman, pembagian flora dan fauna, ketahanan pangan, jenis sumber daya alam di Indonesia.</v>
      </c>
      <c r="Q41" s="39"/>
      <c r="R41" s="39"/>
      <c r="S41" s="25"/>
      <c r="T41" s="15">
        <v>86</v>
      </c>
      <c r="U41" s="14"/>
      <c r="V41" s="14"/>
      <c r="W41" s="14"/>
      <c r="X41" s="14"/>
      <c r="Y41" s="14"/>
      <c r="Z41" s="14">
        <v>85</v>
      </c>
      <c r="AA41" s="45">
        <f t="shared" si="34"/>
        <v>85.5</v>
      </c>
      <c r="AB41" s="48">
        <f t="shared" si="10"/>
        <v>85.5</v>
      </c>
      <c r="AC41" s="15">
        <v>83</v>
      </c>
      <c r="AD41" s="14"/>
      <c r="AE41" s="14"/>
      <c r="AF41" s="14"/>
      <c r="AG41" s="14"/>
      <c r="AH41" s="14"/>
      <c r="AI41" s="14">
        <v>86</v>
      </c>
      <c r="AJ41" s="45"/>
      <c r="AK41" s="48">
        <f t="shared" si="11"/>
        <v>84.5</v>
      </c>
      <c r="AL41" s="15">
        <v>90</v>
      </c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87.5</v>
      </c>
      <c r="AU41" s="15">
        <v>84</v>
      </c>
      <c r="AV41" s="14"/>
      <c r="AW41" s="14"/>
      <c r="AX41" s="14"/>
      <c r="AY41" s="14"/>
      <c r="AZ41" s="14"/>
      <c r="BA41" s="14">
        <v>85</v>
      </c>
      <c r="BB41" s="45"/>
      <c r="BC41" s="48">
        <f t="shared" si="13"/>
        <v>84.5</v>
      </c>
      <c r="BD41" s="25"/>
      <c r="BE41" s="19"/>
      <c r="BF41" s="18"/>
      <c r="BG41" s="18"/>
      <c r="BH41" s="18"/>
      <c r="BI41" s="18">
        <v>85</v>
      </c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>
        <v>83</v>
      </c>
      <c r="BS41" s="18"/>
      <c r="BT41" s="18"/>
      <c r="BU41" s="18"/>
      <c r="BV41" s="57">
        <f t="shared" si="15"/>
        <v>83</v>
      </c>
      <c r="BW41" s="19"/>
      <c r="BX41" s="18"/>
      <c r="BY41" s="18"/>
      <c r="BZ41" s="18"/>
      <c r="CA41" s="18">
        <v>89</v>
      </c>
      <c r="CB41" s="18"/>
      <c r="CC41" s="18"/>
      <c r="CD41" s="18"/>
      <c r="CE41" s="57">
        <f t="shared" si="16"/>
        <v>89</v>
      </c>
      <c r="CF41" s="19"/>
      <c r="CG41" s="18"/>
      <c r="CH41" s="18"/>
      <c r="CI41" s="18"/>
      <c r="CJ41" s="18">
        <v>85</v>
      </c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83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89</v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>
        <f t="shared" si="32"/>
        <v>85</v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10174</v>
      </c>
      <c r="C42" s="26" t="s">
        <v>141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Siswa dapat menganalisis potensi kemaritiman, flora dan fauna, ketahanan pangan, dan sumber daya alam di Indonesia.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Siswa dapat menerapkan manfaat potensi kemaritiman, pembagian flora dan fauna, ketahanan pangan, jenis sumber daya alam di Indonesia.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>
        <v>81</v>
      </c>
      <c r="AA42" s="45">
        <f t="shared" si="34"/>
        <v>81</v>
      </c>
      <c r="AB42" s="48">
        <f t="shared" si="10"/>
        <v>81</v>
      </c>
      <c r="AC42" s="15">
        <v>80</v>
      </c>
      <c r="AD42" s="14"/>
      <c r="AE42" s="14"/>
      <c r="AF42" s="14"/>
      <c r="AG42" s="14"/>
      <c r="AH42" s="14"/>
      <c r="AI42" s="14">
        <v>81</v>
      </c>
      <c r="AJ42" s="45"/>
      <c r="AK42" s="48">
        <f t="shared" si="11"/>
        <v>80.5</v>
      </c>
      <c r="AL42" s="15">
        <v>81</v>
      </c>
      <c r="AM42" s="14"/>
      <c r="AN42" s="14"/>
      <c r="AO42" s="14"/>
      <c r="AP42" s="14"/>
      <c r="AQ42" s="14"/>
      <c r="AR42" s="14">
        <v>81</v>
      </c>
      <c r="AS42" s="45"/>
      <c r="AT42" s="48">
        <f t="shared" si="12"/>
        <v>81</v>
      </c>
      <c r="AU42" s="15">
        <v>80</v>
      </c>
      <c r="AV42" s="14"/>
      <c r="AW42" s="14"/>
      <c r="AX42" s="14"/>
      <c r="AY42" s="14"/>
      <c r="AZ42" s="14"/>
      <c r="BA42" s="14">
        <v>81</v>
      </c>
      <c r="BB42" s="45"/>
      <c r="BC42" s="48">
        <f t="shared" si="13"/>
        <v>80.5</v>
      </c>
      <c r="BD42" s="25"/>
      <c r="BE42" s="19"/>
      <c r="BF42" s="18"/>
      <c r="BG42" s="18"/>
      <c r="BH42" s="18"/>
      <c r="BI42" s="18">
        <v>85</v>
      </c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>
        <v>75</v>
      </c>
      <c r="BS42" s="18"/>
      <c r="BT42" s="18"/>
      <c r="BU42" s="18"/>
      <c r="BV42" s="57">
        <f t="shared" si="15"/>
        <v>75</v>
      </c>
      <c r="BW42" s="19"/>
      <c r="BX42" s="18"/>
      <c r="BY42" s="18"/>
      <c r="BZ42" s="18"/>
      <c r="CA42" s="18">
        <v>80</v>
      </c>
      <c r="CB42" s="18"/>
      <c r="CC42" s="18"/>
      <c r="CD42" s="18"/>
      <c r="CE42" s="57">
        <f t="shared" si="16"/>
        <v>80</v>
      </c>
      <c r="CF42" s="19"/>
      <c r="CG42" s="18"/>
      <c r="CH42" s="18"/>
      <c r="CI42" s="18"/>
      <c r="CJ42" s="18">
        <v>85</v>
      </c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75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80</v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>
        <f t="shared" si="32"/>
        <v>85</v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10187</v>
      </c>
      <c r="C43" s="26" t="s">
        <v>142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Siswa dapat menganalisis potensi kemaritiman, flora dan fauna, ketahanan pangan, dan sumber daya alam di Indonesia.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>Siswa dapat menerapkan manfaat potensi kemaritiman, pembagian flora dan fauna, ketahanan pangan, jenis sumber daya alam di Indonesia.</v>
      </c>
      <c r="Q43" s="39"/>
      <c r="R43" s="39"/>
      <c r="S43" s="25"/>
      <c r="T43" s="15">
        <v>84</v>
      </c>
      <c r="U43" s="14"/>
      <c r="V43" s="14"/>
      <c r="W43" s="14"/>
      <c r="X43" s="14"/>
      <c r="Y43" s="14"/>
      <c r="Z43" s="14">
        <v>81</v>
      </c>
      <c r="AA43" s="45">
        <f t="shared" si="34"/>
        <v>82.5</v>
      </c>
      <c r="AB43" s="48">
        <f t="shared" si="10"/>
        <v>82.5</v>
      </c>
      <c r="AC43" s="15">
        <v>82</v>
      </c>
      <c r="AD43" s="14"/>
      <c r="AE43" s="14"/>
      <c r="AF43" s="14"/>
      <c r="AG43" s="14"/>
      <c r="AH43" s="14"/>
      <c r="AI43" s="14">
        <v>84</v>
      </c>
      <c r="AJ43" s="45"/>
      <c r="AK43" s="48">
        <f t="shared" si="11"/>
        <v>83</v>
      </c>
      <c r="AL43" s="15">
        <v>84</v>
      </c>
      <c r="AM43" s="14"/>
      <c r="AN43" s="14"/>
      <c r="AO43" s="14"/>
      <c r="AP43" s="14"/>
      <c r="AQ43" s="14"/>
      <c r="AR43" s="14">
        <v>81</v>
      </c>
      <c r="AS43" s="45"/>
      <c r="AT43" s="48">
        <f t="shared" si="12"/>
        <v>82.5</v>
      </c>
      <c r="AU43" s="15">
        <v>82</v>
      </c>
      <c r="AV43" s="14"/>
      <c r="AW43" s="14"/>
      <c r="AX43" s="14"/>
      <c r="AY43" s="14"/>
      <c r="AZ43" s="14"/>
      <c r="BA43" s="14">
        <v>81</v>
      </c>
      <c r="BB43" s="45"/>
      <c r="BC43" s="48">
        <f t="shared" si="13"/>
        <v>81.5</v>
      </c>
      <c r="BD43" s="25"/>
      <c r="BE43" s="19"/>
      <c r="BF43" s="18"/>
      <c r="BG43" s="18"/>
      <c r="BH43" s="18"/>
      <c r="BI43" s="18">
        <v>85</v>
      </c>
      <c r="BJ43" s="18"/>
      <c r="BK43" s="18"/>
      <c r="BL43" s="18"/>
      <c r="BM43" s="57">
        <f t="shared" si="14"/>
        <v>85</v>
      </c>
      <c r="BN43" s="19"/>
      <c r="BO43" s="18"/>
      <c r="BP43" s="18"/>
      <c r="BQ43" s="18"/>
      <c r="BR43" s="18">
        <v>82</v>
      </c>
      <c r="BS43" s="18"/>
      <c r="BT43" s="18"/>
      <c r="BU43" s="18"/>
      <c r="BV43" s="57">
        <f t="shared" si="15"/>
        <v>82</v>
      </c>
      <c r="BW43" s="19"/>
      <c r="BX43" s="18"/>
      <c r="BY43" s="18"/>
      <c r="BZ43" s="18"/>
      <c r="CA43" s="18">
        <v>84</v>
      </c>
      <c r="CB43" s="18"/>
      <c r="CC43" s="18"/>
      <c r="CD43" s="18"/>
      <c r="CE43" s="57">
        <f t="shared" si="16"/>
        <v>84</v>
      </c>
      <c r="CF43" s="19"/>
      <c r="CG43" s="18"/>
      <c r="CH43" s="18"/>
      <c r="CI43" s="18"/>
      <c r="CJ43" s="18">
        <v>85</v>
      </c>
      <c r="CK43" s="18"/>
      <c r="CL43" s="18"/>
      <c r="CM43" s="18"/>
      <c r="CN43" s="57">
        <f t="shared" si="17"/>
        <v>85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82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84</v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>
        <f t="shared" si="32"/>
        <v>85</v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XI.IPS-1</vt:lpstr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MARZA</cp:lastModifiedBy>
  <dcterms:created xsi:type="dcterms:W3CDTF">2015-09-01T09:01:01Z</dcterms:created>
  <dcterms:modified xsi:type="dcterms:W3CDTF">2018-12-12T03:13:03Z</dcterms:modified>
  <cp:category/>
</cp:coreProperties>
</file>