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 activeTab="2"/>
  </bookViews>
  <sheets>
    <sheet name="XII.MIPA-1" sheetId="1" r:id="rId1"/>
    <sheet name="XII.MIPA-2" sheetId="2" r:id="rId2"/>
    <sheet name="XII.MIPA-3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CN45" s="1"/>
  <c r="DN45"/>
  <c r="DL45"/>
  <c r="DJ45"/>
  <c r="DH45"/>
  <c r="DE45"/>
  <c r="DC45"/>
  <c r="DA45"/>
  <c r="CY45"/>
  <c r="BV45" s="1"/>
  <c r="K45" s="1"/>
  <c r="L45" s="1"/>
  <c r="CV45"/>
  <c r="CT45"/>
  <c r="CR45"/>
  <c r="CP45"/>
  <c r="CE45"/>
  <c r="BM45"/>
  <c r="BC45"/>
  <c r="AT45"/>
  <c r="AK45"/>
  <c r="AB45"/>
  <c r="AA45"/>
  <c r="P45"/>
  <c r="J45"/>
  <c r="E45"/>
  <c r="F45" s="1"/>
  <c r="DW44"/>
  <c r="DU44"/>
  <c r="DS44"/>
  <c r="DQ44"/>
  <c r="DN44"/>
  <c r="DL44"/>
  <c r="DJ44"/>
  <c r="DH44"/>
  <c r="DE44"/>
  <c r="DC44"/>
  <c r="DA44"/>
  <c r="CY44"/>
  <c r="BV44" s="1"/>
  <c r="K44" s="1"/>
  <c r="L44" s="1"/>
  <c r="CV44"/>
  <c r="CT44"/>
  <c r="CR44"/>
  <c r="CP44"/>
  <c r="CN44"/>
  <c r="CE44"/>
  <c r="BM44"/>
  <c r="BC44"/>
  <c r="G44" s="1"/>
  <c r="H44" s="1"/>
  <c r="AT44"/>
  <c r="AK44"/>
  <c r="AB44"/>
  <c r="AA44"/>
  <c r="P44"/>
  <c r="J44"/>
  <c r="E44"/>
  <c r="F44" s="1"/>
  <c r="DW43"/>
  <c r="DU43"/>
  <c r="DS43"/>
  <c r="DQ43"/>
  <c r="CN43" s="1"/>
  <c r="M43" s="1"/>
  <c r="N43" s="1"/>
  <c r="DN43"/>
  <c r="DL43"/>
  <c r="DJ43"/>
  <c r="DH43"/>
  <c r="DE43"/>
  <c r="DC43"/>
  <c r="DA43"/>
  <c r="CY43"/>
  <c r="CV43"/>
  <c r="CT43"/>
  <c r="CR43"/>
  <c r="CP43"/>
  <c r="CE43"/>
  <c r="BV43"/>
  <c r="K43" s="1"/>
  <c r="L43" s="1"/>
  <c r="BM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K42"/>
  <c r="L42" s="1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G41" s="1"/>
  <c r="H41" s="1"/>
  <c r="AT41"/>
  <c r="AK41"/>
  <c r="AB41"/>
  <c r="AA41"/>
  <c r="P41"/>
  <c r="J4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K40" s="1"/>
  <c r="L40" s="1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K38" s="1"/>
  <c r="L38" s="1"/>
  <c r="CV38"/>
  <c r="CT38"/>
  <c r="CR38"/>
  <c r="CP38"/>
  <c r="CN38"/>
  <c r="CE38"/>
  <c r="BM38"/>
  <c r="BC38"/>
  <c r="AT38"/>
  <c r="AK38"/>
  <c r="G38" s="1"/>
  <c r="H38" s="1"/>
  <c r="AB38"/>
  <c r="AA38"/>
  <c r="P38"/>
  <c r="J38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E37" s="1"/>
  <c r="F37" s="1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AB36"/>
  <c r="AA36"/>
  <c r="P36"/>
  <c r="K36"/>
  <c r="L36" s="1"/>
  <c r="J36"/>
  <c r="E36"/>
  <c r="F36" s="1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E35" s="1"/>
  <c r="F35" s="1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K34" s="1"/>
  <c r="L34" s="1"/>
  <c r="BM34"/>
  <c r="BC34"/>
  <c r="AT34"/>
  <c r="AK34"/>
  <c r="E34" s="1"/>
  <c r="F34" s="1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M33" s="1"/>
  <c r="N33" s="1"/>
  <c r="BM33"/>
  <c r="BC33"/>
  <c r="AT33"/>
  <c r="AK33"/>
  <c r="G33" s="1"/>
  <c r="H33" s="1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K32" s="1"/>
  <c r="L32" s="1"/>
  <c r="CV32"/>
  <c r="CT32"/>
  <c r="CR32"/>
  <c r="CP32"/>
  <c r="CE32"/>
  <c r="BM32"/>
  <c r="BC32"/>
  <c r="AT32"/>
  <c r="AK32"/>
  <c r="AB32"/>
  <c r="AA32"/>
  <c r="P32"/>
  <c r="J32"/>
  <c r="E32"/>
  <c r="F32" s="1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K31" s="1"/>
  <c r="L31" s="1"/>
  <c r="BM31"/>
  <c r="BC31"/>
  <c r="AT31"/>
  <c r="AK31"/>
  <c r="AB31"/>
  <c r="E31" s="1"/>
  <c r="F31" s="1"/>
  <c r="AA31"/>
  <c r="P31"/>
  <c r="M31"/>
  <c r="N31" s="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G30" s="1"/>
  <c r="H30" s="1"/>
  <c r="AT30"/>
  <c r="AK30"/>
  <c r="AB30"/>
  <c r="AA30"/>
  <c r="P30"/>
  <c r="J30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G29" s="1"/>
  <c r="H29" s="1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M28"/>
  <c r="BC28"/>
  <c r="AT28"/>
  <c r="AK28"/>
  <c r="AB28"/>
  <c r="AA28"/>
  <c r="P28"/>
  <c r="K28"/>
  <c r="L28" s="1"/>
  <c r="J28"/>
  <c r="E28"/>
  <c r="F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G27" s="1"/>
  <c r="H27" s="1"/>
  <c r="AT27"/>
  <c r="AK27"/>
  <c r="AB27"/>
  <c r="E27" s="1"/>
  <c r="F27" s="1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G26" s="1"/>
  <c r="H26" s="1"/>
  <c r="AT26"/>
  <c r="AK26"/>
  <c r="AB26"/>
  <c r="AA26"/>
  <c r="P26"/>
  <c r="M26"/>
  <c r="N26" s="1"/>
  <c r="J26"/>
  <c r="E26"/>
  <c r="F26" s="1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K24" s="1"/>
  <c r="L24" s="1"/>
  <c r="CV24"/>
  <c r="CT24"/>
  <c r="CR24"/>
  <c r="CP24"/>
  <c r="CN24"/>
  <c r="CE24"/>
  <c r="BM24"/>
  <c r="BC24"/>
  <c r="AT24"/>
  <c r="AK24"/>
  <c r="AB24"/>
  <c r="AA24"/>
  <c r="P24"/>
  <c r="J24"/>
  <c r="E24"/>
  <c r="F24" s="1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K23" s="1"/>
  <c r="L23" s="1"/>
  <c r="BM23"/>
  <c r="BC23"/>
  <c r="AT23"/>
  <c r="AK23"/>
  <c r="AB23"/>
  <c r="E23" s="1"/>
  <c r="F23" s="1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G22" s="1"/>
  <c r="H22" s="1"/>
  <c r="AT22"/>
  <c r="AK22"/>
  <c r="AB22"/>
  <c r="AA22"/>
  <c r="P22"/>
  <c r="J22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BM20"/>
  <c r="BC20"/>
  <c r="AT20"/>
  <c r="AK20"/>
  <c r="AB20"/>
  <c r="AA20"/>
  <c r="P20"/>
  <c r="K20"/>
  <c r="L20" s="1"/>
  <c r="J20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K18" s="1"/>
  <c r="L18" s="1"/>
  <c r="BM18"/>
  <c r="BC18"/>
  <c r="G18" s="1"/>
  <c r="H18" s="1"/>
  <c r="AT18"/>
  <c r="AK18"/>
  <c r="AB18"/>
  <c r="AA18"/>
  <c r="P18"/>
  <c r="J18"/>
  <c r="E18"/>
  <c r="F18" s="1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M17" s="1"/>
  <c r="N17" s="1"/>
  <c r="BM17"/>
  <c r="BC17"/>
  <c r="AT17"/>
  <c r="AK17"/>
  <c r="G17" s="1"/>
  <c r="H17" s="1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K16" s="1"/>
  <c r="L16" s="1"/>
  <c r="CV16"/>
  <c r="CT16"/>
  <c r="CR16"/>
  <c r="CP16"/>
  <c r="CE16"/>
  <c r="BM16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K15" s="1"/>
  <c r="L15" s="1"/>
  <c r="BM15"/>
  <c r="BC15"/>
  <c r="G15" s="1"/>
  <c r="H15" s="1"/>
  <c r="AT15"/>
  <c r="AK15"/>
  <c r="AB15"/>
  <c r="E15" s="1"/>
  <c r="F15" s="1"/>
  <c r="AA15"/>
  <c r="P15"/>
  <c r="M15"/>
  <c r="N15" s="1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CP12"/>
  <c r="BM12" s="1"/>
  <c r="BV12"/>
  <c r="BC12"/>
  <c r="AT12"/>
  <c r="AK12"/>
  <c r="AB12"/>
  <c r="AA12"/>
  <c r="P12"/>
  <c r="J12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E11"/>
  <c r="F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CN48" s="1"/>
  <c r="DN48"/>
  <c r="DL48"/>
  <c r="DJ48"/>
  <c r="DH48"/>
  <c r="CE48" s="1"/>
  <c r="DE48"/>
  <c r="DC48"/>
  <c r="DA48"/>
  <c r="CY48"/>
  <c r="BV48" s="1"/>
  <c r="CV48"/>
  <c r="CT48"/>
  <c r="CR48"/>
  <c r="CP48"/>
  <c r="BM48"/>
  <c r="BC48"/>
  <c r="AT48"/>
  <c r="AK48"/>
  <c r="E48" s="1"/>
  <c r="F48" s="1"/>
  <c r="AB48"/>
  <c r="AA48"/>
  <c r="P48"/>
  <c r="J48"/>
  <c r="DW47"/>
  <c r="DU47"/>
  <c r="DS47"/>
  <c r="DQ47"/>
  <c r="DN47"/>
  <c r="DL47"/>
  <c r="DJ47"/>
  <c r="DH47"/>
  <c r="DE47"/>
  <c r="DC47"/>
  <c r="DA47"/>
  <c r="CY47"/>
  <c r="BV47" s="1"/>
  <c r="K47" s="1"/>
  <c r="L47" s="1"/>
  <c r="CV47"/>
  <c r="CT47"/>
  <c r="CR47"/>
  <c r="CP47"/>
  <c r="CN47"/>
  <c r="CE47"/>
  <c r="BM47"/>
  <c r="BC47"/>
  <c r="G47" s="1"/>
  <c r="H47" s="1"/>
  <c r="AT47"/>
  <c r="AK47"/>
  <c r="AB47"/>
  <c r="AA47"/>
  <c r="P47"/>
  <c r="J47"/>
  <c r="E47"/>
  <c r="F47" s="1"/>
  <c r="DW46"/>
  <c r="DU46"/>
  <c r="DS46"/>
  <c r="DQ46"/>
  <c r="CN46" s="1"/>
  <c r="DN46"/>
  <c r="DL46"/>
  <c r="DJ46"/>
  <c r="DH46"/>
  <c r="DE46"/>
  <c r="DC46"/>
  <c r="DA46"/>
  <c r="CY46"/>
  <c r="CV46"/>
  <c r="CT46"/>
  <c r="CR46"/>
  <c r="CP46"/>
  <c r="CE46"/>
  <c r="BV46"/>
  <c r="K46" s="1"/>
  <c r="L46" s="1"/>
  <c r="BM46"/>
  <c r="BC46"/>
  <c r="AT46"/>
  <c r="AK46"/>
  <c r="AB46"/>
  <c r="AA46"/>
  <c r="P46"/>
  <c r="J46"/>
  <c r="E46"/>
  <c r="F46" s="1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BM45"/>
  <c r="BC45"/>
  <c r="G45" s="1"/>
  <c r="H45" s="1"/>
  <c r="AT45"/>
  <c r="AK45"/>
  <c r="AB45"/>
  <c r="AA45"/>
  <c r="P45"/>
  <c r="K45"/>
  <c r="L45" s="1"/>
  <c r="J45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AA44"/>
  <c r="P44"/>
  <c r="J44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K43" s="1"/>
  <c r="L43" s="1"/>
  <c r="CV43"/>
  <c r="CT43"/>
  <c r="CR43"/>
  <c r="CP43"/>
  <c r="CE43"/>
  <c r="BM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K42" s="1"/>
  <c r="L42" s="1"/>
  <c r="BM42"/>
  <c r="BC42"/>
  <c r="AT42"/>
  <c r="AK42"/>
  <c r="AB42"/>
  <c r="AA42"/>
  <c r="P42"/>
  <c r="M42"/>
  <c r="N42" s="1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BM39"/>
  <c r="BC39"/>
  <c r="AT39"/>
  <c r="AK39"/>
  <c r="AB39"/>
  <c r="AA39"/>
  <c r="P39"/>
  <c r="K39"/>
  <c r="L39" s="1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K37" s="1"/>
  <c r="L37" s="1"/>
  <c r="BM37"/>
  <c r="BC37"/>
  <c r="AT37"/>
  <c r="AK37"/>
  <c r="AB37"/>
  <c r="AA37"/>
  <c r="P37"/>
  <c r="M37"/>
  <c r="N37" s="1"/>
  <c r="J37"/>
  <c r="E37"/>
  <c r="F37" s="1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AB36"/>
  <c r="E36" s="1"/>
  <c r="F36" s="1"/>
  <c r="AA36"/>
  <c r="P36"/>
  <c r="J36"/>
  <c r="DW35"/>
  <c r="DU35"/>
  <c r="DS35"/>
  <c r="DQ35"/>
  <c r="DN35"/>
  <c r="DL35"/>
  <c r="DJ35"/>
  <c r="DH35"/>
  <c r="DE35"/>
  <c r="DC35"/>
  <c r="DA35"/>
  <c r="CY35"/>
  <c r="BV35" s="1"/>
  <c r="K35" s="1"/>
  <c r="L35" s="1"/>
  <c r="CV35"/>
  <c r="CT35"/>
  <c r="CR35"/>
  <c r="CP35"/>
  <c r="CN35"/>
  <c r="CE35"/>
  <c r="BM35"/>
  <c r="BC35"/>
  <c r="G35" s="1"/>
  <c r="H35" s="1"/>
  <c r="AT35"/>
  <c r="AK35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K34" s="1"/>
  <c r="L34" s="1"/>
  <c r="BM34"/>
  <c r="BC34"/>
  <c r="AT34"/>
  <c r="AK34"/>
  <c r="G34" s="1"/>
  <c r="H34" s="1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M31"/>
  <c r="BC31"/>
  <c r="AT31"/>
  <c r="AK31"/>
  <c r="AB31"/>
  <c r="AA31"/>
  <c r="P31"/>
  <c r="K31"/>
  <c r="L31" s="1"/>
  <c r="J31"/>
  <c r="E31"/>
  <c r="F31" s="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K29" s="1"/>
  <c r="L29" s="1"/>
  <c r="BM29"/>
  <c r="BC29"/>
  <c r="AT29"/>
  <c r="AK29"/>
  <c r="AB29"/>
  <c r="AA29"/>
  <c r="P29"/>
  <c r="J29"/>
  <c r="E29"/>
  <c r="F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M28" s="1"/>
  <c r="N28" s="1"/>
  <c r="BM28"/>
  <c r="BC28"/>
  <c r="AT28"/>
  <c r="AK28"/>
  <c r="AB28"/>
  <c r="E28" s="1"/>
  <c r="F28" s="1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K27" s="1"/>
  <c r="L27" s="1"/>
  <c r="CV27"/>
  <c r="CT27"/>
  <c r="CR27"/>
  <c r="CP27"/>
  <c r="CE27"/>
  <c r="BM27"/>
  <c r="BC27"/>
  <c r="G27" s="1"/>
  <c r="H27" s="1"/>
  <c r="AT27"/>
  <c r="AK27"/>
  <c r="AB27"/>
  <c r="AA27"/>
  <c r="P27"/>
  <c r="J27"/>
  <c r="E27"/>
  <c r="F27" s="1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AT26"/>
  <c r="AK26"/>
  <c r="G26" s="1"/>
  <c r="H26" s="1"/>
  <c r="AB26"/>
  <c r="AA26"/>
  <c r="P26"/>
  <c r="M26"/>
  <c r="N26" s="1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AA25"/>
  <c r="P25"/>
  <c r="J25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G24" s="1"/>
  <c r="H24" s="1"/>
  <c r="AT24"/>
  <c r="AK24"/>
  <c r="AB24"/>
  <c r="E24" s="1"/>
  <c r="F24" s="1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AB23"/>
  <c r="AA23"/>
  <c r="P23"/>
  <c r="K23"/>
  <c r="L23" s="1"/>
  <c r="J23"/>
  <c r="E23"/>
  <c r="F23" s="1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K21" s="1"/>
  <c r="L21" s="1"/>
  <c r="BM21"/>
  <c r="BC21"/>
  <c r="AT21"/>
  <c r="AK21"/>
  <c r="AB21"/>
  <c r="AA21"/>
  <c r="P21"/>
  <c r="M21"/>
  <c r="N21" s="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G20" s="1"/>
  <c r="H20" s="1"/>
  <c r="AT20"/>
  <c r="AK20"/>
  <c r="AB20"/>
  <c r="E20" s="1"/>
  <c r="F20" s="1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K19" s="1"/>
  <c r="L19" s="1"/>
  <c r="BM19"/>
  <c r="BC19"/>
  <c r="AT19"/>
  <c r="AK19"/>
  <c r="AB19"/>
  <c r="AA19"/>
  <c r="P19"/>
  <c r="M19"/>
  <c r="N19" s="1"/>
  <c r="J19"/>
  <c r="E19"/>
  <c r="F19" s="1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K17" s="1"/>
  <c r="L17" s="1"/>
  <c r="CV17"/>
  <c r="CT17"/>
  <c r="CR17"/>
  <c r="CP17"/>
  <c r="CN17"/>
  <c r="CE17"/>
  <c r="BM17"/>
  <c r="BC17"/>
  <c r="AT17"/>
  <c r="AK17"/>
  <c r="E17" s="1"/>
  <c r="F17" s="1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K16" s="1"/>
  <c r="L16" s="1"/>
  <c r="BM16"/>
  <c r="BC16"/>
  <c r="AT16"/>
  <c r="AK16"/>
  <c r="AB16"/>
  <c r="E16" s="1"/>
  <c r="F16" s="1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G15" s="1"/>
  <c r="H15" s="1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G14" s="1"/>
  <c r="H14" s="1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CE13"/>
  <c r="BV13"/>
  <c r="BM13"/>
  <c r="BC13"/>
  <c r="AT13"/>
  <c r="AK13"/>
  <c r="AB13"/>
  <c r="AA13"/>
  <c r="P13"/>
  <c r="K13"/>
  <c r="L13" s="1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E12" s="1"/>
  <c r="F12" s="1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E45"/>
  <c r="F45" s="1"/>
  <c r="DW44"/>
  <c r="DU44"/>
  <c r="DS44"/>
  <c r="DQ44"/>
  <c r="DN44"/>
  <c r="DL44"/>
  <c r="DJ44"/>
  <c r="DH44"/>
  <c r="DE44"/>
  <c r="DC44"/>
  <c r="DA44"/>
  <c r="CY44"/>
  <c r="BV44" s="1"/>
  <c r="K44" s="1"/>
  <c r="L44" s="1"/>
  <c r="CV44"/>
  <c r="CT44"/>
  <c r="CR44"/>
  <c r="CP44"/>
  <c r="CN44"/>
  <c r="CE44"/>
  <c r="BM44"/>
  <c r="BC44"/>
  <c r="G44" s="1"/>
  <c r="H44" s="1"/>
  <c r="AT44"/>
  <c r="AK44"/>
  <c r="AB44"/>
  <c r="AA44"/>
  <c r="P44"/>
  <c r="J44"/>
  <c r="E44"/>
  <c r="F44" s="1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K43" s="1"/>
  <c r="L43" s="1"/>
  <c r="BM43"/>
  <c r="BC43"/>
  <c r="AT43"/>
  <c r="AK43"/>
  <c r="AB43"/>
  <c r="AA43"/>
  <c r="P43"/>
  <c r="J43"/>
  <c r="E43"/>
  <c r="F43" s="1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BC42"/>
  <c r="G42" s="1"/>
  <c r="H42" s="1"/>
  <c r="AT42"/>
  <c r="AK42"/>
  <c r="AB42"/>
  <c r="AA42"/>
  <c r="P42"/>
  <c r="K42"/>
  <c r="L42" s="1"/>
  <c r="J42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K40" s="1"/>
  <c r="L40" s="1"/>
  <c r="BM40"/>
  <c r="BC40"/>
  <c r="AT40"/>
  <c r="AK40"/>
  <c r="G40" s="1"/>
  <c r="H40" s="1"/>
  <c r="AB40"/>
  <c r="AA40"/>
  <c r="P40"/>
  <c r="M40"/>
  <c r="N40" s="1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M39" s="1"/>
  <c r="BV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K38" s="1"/>
  <c r="L38" s="1"/>
  <c r="CV38"/>
  <c r="CT38"/>
  <c r="CR38"/>
  <c r="CP38"/>
  <c r="CN38"/>
  <c r="CE38"/>
  <c r="BM38"/>
  <c r="BC38"/>
  <c r="AT38"/>
  <c r="AK38"/>
  <c r="E38" s="1"/>
  <c r="F38" s="1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CE37"/>
  <c r="BV37"/>
  <c r="K37" s="1"/>
  <c r="L37" s="1"/>
  <c r="BM37"/>
  <c r="BC37"/>
  <c r="AT37"/>
  <c r="AK37"/>
  <c r="G37" s="1"/>
  <c r="H37" s="1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E36" s="1"/>
  <c r="F36" s="1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G35" s="1"/>
  <c r="H35" s="1"/>
  <c r="AT35"/>
  <c r="AK35"/>
  <c r="AB35"/>
  <c r="E35" s="1"/>
  <c r="F35" s="1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BM34" s="1"/>
  <c r="CE34"/>
  <c r="BC34"/>
  <c r="AT34"/>
  <c r="AK34"/>
  <c r="G34" s="1"/>
  <c r="H34" s="1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K33" s="1"/>
  <c r="L33" s="1"/>
  <c r="BM33"/>
  <c r="BC33"/>
  <c r="AT33"/>
  <c r="AK33"/>
  <c r="G33" s="1"/>
  <c r="H33" s="1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/>
  <c r="BC32"/>
  <c r="AT32"/>
  <c r="AK32"/>
  <c r="E32" s="1"/>
  <c r="F32" s="1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G30" s="1"/>
  <c r="H30" s="1"/>
  <c r="AT30"/>
  <c r="AK30"/>
  <c r="AB30"/>
  <c r="AA30"/>
  <c r="P30"/>
  <c r="J30"/>
  <c r="E30"/>
  <c r="F30" s="1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K29" s="1"/>
  <c r="L29" s="1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E28"/>
  <c r="F28" s="1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 s="1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E26" s="1"/>
  <c r="F26" s="1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K25" s="1"/>
  <c r="L25" s="1"/>
  <c r="BM25"/>
  <c r="BC25"/>
  <c r="AT25"/>
  <c r="AK25"/>
  <c r="G25" s="1"/>
  <c r="H25" s="1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AA24"/>
  <c r="P24"/>
  <c r="J24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G22" s="1"/>
  <c r="H22" s="1"/>
  <c r="AT22"/>
  <c r="AK22"/>
  <c r="AB22"/>
  <c r="AA22"/>
  <c r="P22"/>
  <c r="J22"/>
  <c r="E22"/>
  <c r="F22" s="1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K21" s="1"/>
  <c r="L21" s="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E20"/>
  <c r="F20" s="1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AT18"/>
  <c r="AK18"/>
  <c r="E18" s="1"/>
  <c r="F18" s="1"/>
  <c r="AB18"/>
  <c r="AA18"/>
  <c r="P18"/>
  <c r="K18"/>
  <c r="L18" s="1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K16" s="1"/>
  <c r="L16" s="1"/>
  <c r="BM16"/>
  <c r="BC16"/>
  <c r="G16" s="1"/>
  <c r="H16" s="1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K13" s="1"/>
  <c r="L13" s="1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 s="1"/>
  <c r="BC12"/>
  <c r="G12" s="1"/>
  <c r="H12" s="1"/>
  <c r="AT12"/>
  <c r="AK12"/>
  <c r="AB12"/>
  <c r="AA12"/>
  <c r="P12"/>
  <c r="J12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BM11" s="1"/>
  <c r="CE11"/>
  <c r="BC11"/>
  <c r="AT11"/>
  <c r="AK11"/>
  <c r="AB11"/>
  <c r="P11"/>
  <c r="J11"/>
  <c r="E19" i="3" l="1"/>
  <c r="F19" s="1"/>
  <c r="K37"/>
  <c r="L37" s="1"/>
  <c r="M37"/>
  <c r="N37" s="1"/>
  <c r="K12"/>
  <c r="L12" s="1"/>
  <c r="G39" i="2"/>
  <c r="H39" s="1"/>
  <c r="E40"/>
  <c r="F40" s="1"/>
  <c r="E27" i="1"/>
  <c r="F27" s="1"/>
  <c r="G27"/>
  <c r="H27" s="1"/>
  <c r="K14"/>
  <c r="L14" s="1"/>
  <c r="M18" i="3"/>
  <c r="N18" s="1"/>
  <c r="M34"/>
  <c r="N34" s="1"/>
  <c r="M40"/>
  <c r="N40" s="1"/>
  <c r="M23"/>
  <c r="N23" s="1"/>
  <c r="M11"/>
  <c r="N11" s="1"/>
  <c r="M25"/>
  <c r="N25" s="1"/>
  <c r="M41"/>
  <c r="N41" s="1"/>
  <c r="M13"/>
  <c r="N13" s="1"/>
  <c r="K13"/>
  <c r="L13" s="1"/>
  <c r="M19"/>
  <c r="N19" s="1"/>
  <c r="K19"/>
  <c r="L19" s="1"/>
  <c r="M22"/>
  <c r="N22" s="1"/>
  <c r="K22"/>
  <c r="L22" s="1"/>
  <c r="M29"/>
  <c r="N29" s="1"/>
  <c r="K29"/>
  <c r="L29" s="1"/>
  <c r="M35"/>
  <c r="N35" s="1"/>
  <c r="K35"/>
  <c r="L35" s="1"/>
  <c r="M39"/>
  <c r="N39" s="1"/>
  <c r="K39"/>
  <c r="L39" s="1"/>
  <c r="M14"/>
  <c r="N14" s="1"/>
  <c r="K14"/>
  <c r="L14" s="1"/>
  <c r="M21"/>
  <c r="N21" s="1"/>
  <c r="K21"/>
  <c r="L21" s="1"/>
  <c r="M27"/>
  <c r="N27" s="1"/>
  <c r="K27"/>
  <c r="L27" s="1"/>
  <c r="M30"/>
  <c r="N30" s="1"/>
  <c r="K30"/>
  <c r="L30" s="1"/>
  <c r="K11"/>
  <c r="L11" s="1"/>
  <c r="M16"/>
  <c r="N16" s="1"/>
  <c r="M24"/>
  <c r="N24" s="1"/>
  <c r="M32"/>
  <c r="N32" s="1"/>
  <c r="M38"/>
  <c r="N38" s="1"/>
  <c r="M44"/>
  <c r="N44" s="1"/>
  <c r="M12"/>
  <c r="N12" s="1"/>
  <c r="K17"/>
  <c r="L17" s="1"/>
  <c r="M20"/>
  <c r="N20" s="1"/>
  <c r="K25"/>
  <c r="L25" s="1"/>
  <c r="M28"/>
  <c r="N28" s="1"/>
  <c r="K33"/>
  <c r="L33" s="1"/>
  <c r="M36"/>
  <c r="N36" s="1"/>
  <c r="K41"/>
  <c r="L41" s="1"/>
  <c r="M42"/>
  <c r="N42" s="1"/>
  <c r="M45"/>
  <c r="N45" s="1"/>
  <c r="G35"/>
  <c r="H35" s="1"/>
  <c r="G43"/>
  <c r="H43" s="1"/>
  <c r="G39"/>
  <c r="H39" s="1"/>
  <c r="G37"/>
  <c r="H37" s="1"/>
  <c r="G34"/>
  <c r="H34" s="1"/>
  <c r="G31"/>
  <c r="H31" s="1"/>
  <c r="G25"/>
  <c r="H25" s="1"/>
  <c r="G23"/>
  <c r="H23" s="1"/>
  <c r="G21"/>
  <c r="H21" s="1"/>
  <c r="G19"/>
  <c r="H19" s="1"/>
  <c r="G14"/>
  <c r="H14" s="1"/>
  <c r="G13"/>
  <c r="H13" s="1"/>
  <c r="G11"/>
  <c r="H11" s="1"/>
  <c r="G45"/>
  <c r="H45" s="1"/>
  <c r="G12"/>
  <c r="H12" s="1"/>
  <c r="G16"/>
  <c r="H16" s="1"/>
  <c r="G20"/>
  <c r="H20" s="1"/>
  <c r="G24"/>
  <c r="H24" s="1"/>
  <c r="G28"/>
  <c r="H28" s="1"/>
  <c r="G32"/>
  <c r="H32" s="1"/>
  <c r="G36"/>
  <c r="H36" s="1"/>
  <c r="E13"/>
  <c r="F13" s="1"/>
  <c r="E17"/>
  <c r="F17" s="1"/>
  <c r="E21"/>
  <c r="F21" s="1"/>
  <c r="E25"/>
  <c r="F25" s="1"/>
  <c r="E29"/>
  <c r="F29" s="1"/>
  <c r="E33"/>
  <c r="F33" s="1"/>
  <c r="G40"/>
  <c r="H40" s="1"/>
  <c r="G42"/>
  <c r="H42" s="1"/>
  <c r="E40"/>
  <c r="F40" s="1"/>
  <c r="E42"/>
  <c r="F42" s="1"/>
  <c r="M29" i="2"/>
  <c r="N29" s="1"/>
  <c r="M16"/>
  <c r="N16" s="1"/>
  <c r="M34"/>
  <c r="N34" s="1"/>
  <c r="M46"/>
  <c r="N46" s="1"/>
  <c r="M12"/>
  <c r="N12" s="1"/>
  <c r="M18"/>
  <c r="N18" s="1"/>
  <c r="M36"/>
  <c r="N36" s="1"/>
  <c r="K15"/>
  <c r="L15" s="1"/>
  <c r="M15"/>
  <c r="N15" s="1"/>
  <c r="M24"/>
  <c r="N24" s="1"/>
  <c r="K24"/>
  <c r="L24" s="1"/>
  <c r="K30"/>
  <c r="L30" s="1"/>
  <c r="M30"/>
  <c r="N30" s="1"/>
  <c r="K33"/>
  <c r="L33" s="1"/>
  <c r="M33"/>
  <c r="N33" s="1"/>
  <c r="M40"/>
  <c r="N40" s="1"/>
  <c r="K40"/>
  <c r="L40" s="1"/>
  <c r="M14"/>
  <c r="N14" s="1"/>
  <c r="K14"/>
  <c r="L14" s="1"/>
  <c r="K20"/>
  <c r="L20" s="1"/>
  <c r="M20"/>
  <c r="N20" s="1"/>
  <c r="K22"/>
  <c r="L22" s="1"/>
  <c r="M22"/>
  <c r="N22" s="1"/>
  <c r="K25"/>
  <c r="L25" s="1"/>
  <c r="M25"/>
  <c r="N25" s="1"/>
  <c r="M32"/>
  <c r="N32" s="1"/>
  <c r="K32"/>
  <c r="L32" s="1"/>
  <c r="K38"/>
  <c r="L38" s="1"/>
  <c r="M38"/>
  <c r="N38" s="1"/>
  <c r="K41"/>
  <c r="L41" s="1"/>
  <c r="M41"/>
  <c r="N41" s="1"/>
  <c r="K44"/>
  <c r="L44" s="1"/>
  <c r="M44"/>
  <c r="N44" s="1"/>
  <c r="K48"/>
  <c r="L48" s="1"/>
  <c r="M48"/>
  <c r="N48" s="1"/>
  <c r="K12"/>
  <c r="L12" s="1"/>
  <c r="M13"/>
  <c r="N13" s="1"/>
  <c r="K18"/>
  <c r="L18" s="1"/>
  <c r="M23"/>
  <c r="N23" s="1"/>
  <c r="K28"/>
  <c r="L28" s="1"/>
  <c r="M31"/>
  <c r="N31" s="1"/>
  <c r="K36"/>
  <c r="L36" s="1"/>
  <c r="M39"/>
  <c r="N39" s="1"/>
  <c r="M45"/>
  <c r="N45" s="1"/>
  <c r="M11"/>
  <c r="N11" s="1"/>
  <c r="M17"/>
  <c r="N17" s="1"/>
  <c r="M27"/>
  <c r="N27" s="1"/>
  <c r="M35"/>
  <c r="N35" s="1"/>
  <c r="M43"/>
  <c r="N43" s="1"/>
  <c r="M47"/>
  <c r="N47" s="1"/>
  <c r="K11"/>
  <c r="L11" s="1"/>
  <c r="G36"/>
  <c r="H36" s="1"/>
  <c r="G19"/>
  <c r="H19" s="1"/>
  <c r="G46"/>
  <c r="H46" s="1"/>
  <c r="G43"/>
  <c r="H43" s="1"/>
  <c r="G42"/>
  <c r="H42" s="1"/>
  <c r="G40"/>
  <c r="H40" s="1"/>
  <c r="G38"/>
  <c r="H38" s="1"/>
  <c r="E32"/>
  <c r="F32" s="1"/>
  <c r="G32"/>
  <c r="H32" s="1"/>
  <c r="G31"/>
  <c r="H31" s="1"/>
  <c r="G30"/>
  <c r="H30" s="1"/>
  <c r="G28"/>
  <c r="H28" s="1"/>
  <c r="G23"/>
  <c r="H23" s="1"/>
  <c r="G22"/>
  <c r="H22" s="1"/>
  <c r="G16"/>
  <c r="H16" s="1"/>
  <c r="E13"/>
  <c r="F13" s="1"/>
  <c r="E21"/>
  <c r="F21" s="1"/>
  <c r="G18"/>
  <c r="H18" s="1"/>
  <c r="G12"/>
  <c r="H12" s="1"/>
  <c r="G11"/>
  <c r="H11" s="1"/>
  <c r="G13"/>
  <c r="H13" s="1"/>
  <c r="G17"/>
  <c r="H17" s="1"/>
  <c r="G21"/>
  <c r="H21" s="1"/>
  <c r="G25"/>
  <c r="H25" s="1"/>
  <c r="G29"/>
  <c r="H29" s="1"/>
  <c r="G33"/>
  <c r="H33" s="1"/>
  <c r="G37"/>
  <c r="H37" s="1"/>
  <c r="G41"/>
  <c r="H41" s="1"/>
  <c r="G44"/>
  <c r="H44" s="1"/>
  <c r="G48"/>
  <c r="H48" s="1"/>
  <c r="E14"/>
  <c r="F14" s="1"/>
  <c r="E18"/>
  <c r="F18" s="1"/>
  <c r="E22"/>
  <c r="F22" s="1"/>
  <c r="E26"/>
  <c r="F26" s="1"/>
  <c r="E30"/>
  <c r="F30" s="1"/>
  <c r="E34"/>
  <c r="F34" s="1"/>
  <c r="E38"/>
  <c r="F38" s="1"/>
  <c r="E42"/>
  <c r="F42" s="1"/>
  <c r="E39" i="1"/>
  <c r="F39" s="1"/>
  <c r="G39"/>
  <c r="H39" s="1"/>
  <c r="G38"/>
  <c r="H38" s="1"/>
  <c r="E23"/>
  <c r="F23" s="1"/>
  <c r="G23"/>
  <c r="H23" s="1"/>
  <c r="G26"/>
  <c r="H26" s="1"/>
  <c r="E19"/>
  <c r="F19" s="1"/>
  <c r="E17"/>
  <c r="F17" s="1"/>
  <c r="G17"/>
  <c r="H17" s="1"/>
  <c r="G43"/>
  <c r="H43" s="1"/>
  <c r="G14"/>
  <c r="H14" s="1"/>
  <c r="E31"/>
  <c r="F31" s="1"/>
  <c r="G31"/>
  <c r="H31" s="1"/>
  <c r="G29"/>
  <c r="H29" s="1"/>
  <c r="G21"/>
  <c r="H21" s="1"/>
  <c r="G18"/>
  <c r="H18" s="1"/>
  <c r="M21"/>
  <c r="N21" s="1"/>
  <c r="M29"/>
  <c r="N29" s="1"/>
  <c r="M37"/>
  <c r="N37" s="1"/>
  <c r="M43"/>
  <c r="N43" s="1"/>
  <c r="M13"/>
  <c r="N13" s="1"/>
  <c r="M25"/>
  <c r="N25" s="1"/>
  <c r="M33"/>
  <c r="N33" s="1"/>
  <c r="M15"/>
  <c r="N15" s="1"/>
  <c r="M39"/>
  <c r="N39" s="1"/>
  <c r="K11"/>
  <c r="L11" s="1"/>
  <c r="M11"/>
  <c r="N11" s="1"/>
  <c r="M19"/>
  <c r="N19" s="1"/>
  <c r="K19"/>
  <c r="L19" s="1"/>
  <c r="M23"/>
  <c r="N23" s="1"/>
  <c r="K23"/>
  <c r="L23" s="1"/>
  <c r="M27"/>
  <c r="N27" s="1"/>
  <c r="K27"/>
  <c r="L27" s="1"/>
  <c r="M31"/>
  <c r="N31" s="1"/>
  <c r="K31"/>
  <c r="L31" s="1"/>
  <c r="M35"/>
  <c r="N35" s="1"/>
  <c r="K35"/>
  <c r="L35" s="1"/>
  <c r="M41"/>
  <c r="N41" s="1"/>
  <c r="K41"/>
  <c r="L41" s="1"/>
  <c r="M45"/>
  <c r="N45" s="1"/>
  <c r="K45"/>
  <c r="L45" s="1"/>
  <c r="M12"/>
  <c r="N12" s="1"/>
  <c r="K12"/>
  <c r="L12" s="1"/>
  <c r="M17"/>
  <c r="N17" s="1"/>
  <c r="K17"/>
  <c r="L17" s="1"/>
  <c r="M20"/>
  <c r="N20" s="1"/>
  <c r="K20"/>
  <c r="L20" s="1"/>
  <c r="M22"/>
  <c r="N22" s="1"/>
  <c r="K22"/>
  <c r="L22" s="1"/>
  <c r="M24"/>
  <c r="N24" s="1"/>
  <c r="K24"/>
  <c r="L24" s="1"/>
  <c r="M26"/>
  <c r="N26" s="1"/>
  <c r="K26"/>
  <c r="L26" s="1"/>
  <c r="M28"/>
  <c r="N28" s="1"/>
  <c r="K28"/>
  <c r="L28" s="1"/>
  <c r="M30"/>
  <c r="N30" s="1"/>
  <c r="K30"/>
  <c r="L30" s="1"/>
  <c r="M32"/>
  <c r="N32" s="1"/>
  <c r="K32"/>
  <c r="L32" s="1"/>
  <c r="M34"/>
  <c r="N34" s="1"/>
  <c r="K34"/>
  <c r="L34" s="1"/>
  <c r="M36"/>
  <c r="N36" s="1"/>
  <c r="K36"/>
  <c r="L36" s="1"/>
  <c r="M14"/>
  <c r="N14" s="1"/>
  <c r="M16"/>
  <c r="N16" s="1"/>
  <c r="M38"/>
  <c r="N38" s="1"/>
  <c r="M44"/>
  <c r="N44" s="1"/>
  <c r="K15"/>
  <c r="L15" s="1"/>
  <c r="M18"/>
  <c r="N18" s="1"/>
  <c r="K39"/>
  <c r="L39" s="1"/>
  <c r="M42"/>
  <c r="N42" s="1"/>
  <c r="G20"/>
  <c r="H20" s="1"/>
  <c r="G24"/>
  <c r="H24" s="1"/>
  <c r="G28"/>
  <c r="H28" s="1"/>
  <c r="G32"/>
  <c r="H32" s="1"/>
  <c r="G36"/>
  <c r="H36" s="1"/>
  <c r="G41"/>
  <c r="H41" s="1"/>
  <c r="G45"/>
  <c r="H45" s="1"/>
  <c r="E13"/>
  <c r="F13" s="1"/>
  <c r="E15"/>
  <c r="F15" s="1"/>
  <c r="E21"/>
  <c r="F21" s="1"/>
  <c r="E25"/>
  <c r="F25" s="1"/>
  <c r="E29"/>
  <c r="F29" s="1"/>
  <c r="E33"/>
  <c r="F33" s="1"/>
  <c r="E37"/>
  <c r="F37" s="1"/>
  <c r="E41"/>
  <c r="F41" s="1"/>
  <c r="G19"/>
  <c r="H19" s="1"/>
  <c r="G13"/>
  <c r="H13" s="1"/>
  <c r="G15"/>
  <c r="H15" s="1"/>
  <c r="G11"/>
  <c r="H11" s="1"/>
  <c r="E11"/>
  <c r="F11" s="1"/>
</calcChain>
</file>

<file path=xl/sharedStrings.xml><?xml version="1.0" encoding="utf-8"?>
<sst xmlns="http://schemas.openxmlformats.org/spreadsheetml/2006/main" count="528" uniqueCount="192">
  <si>
    <t>DAFTAR NILAI SISWA SMAN 14 SEMARANG SEMESTER GASAL TAHUN PELAJARAN 2018/2019</t>
  </si>
  <si>
    <t>Guru :</t>
  </si>
  <si>
    <t>Anik Isbaniyati S.Pd, M.Si</t>
  </si>
  <si>
    <t>Kelas XII.MIPA-1</t>
  </si>
  <si>
    <t>Mapel :</t>
  </si>
  <si>
    <t>Bahasa Indonesia [ Kelompok A (Wajib)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</si>
  <si>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</si>
  <si>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</si>
  <si>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</si>
  <si>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</si>
  <si>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</si>
  <si>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</si>
  <si>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</si>
  <si>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</si>
  <si>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</si>
  <si>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</si>
  <si>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</si>
  <si>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</si>
  <si>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</si>
  <si>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</si>
  <si>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</si>
  <si>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</si>
  <si>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</si>
  <si>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</si>
  <si>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</si>
  <si>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</si>
  <si>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</si>
  <si>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</si>
  <si>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</si>
  <si>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</si>
  <si>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</si>
  <si>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</si>
  <si>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</si>
  <si>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</si>
  <si>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</si>
  <si>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</si>
  <si>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</si>
  <si>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</si>
  <si>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</si>
  <si>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</si>
  <si>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</si>
  <si>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</si>
  <si>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</si>
  <si>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</si>
  <si>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</si>
  <si>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</si>
  <si>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</si>
  <si>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</si>
  <si>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</si>
  <si>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</si>
  <si>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Adeliya Rahma Safitri</t>
  </si>
  <si>
    <t>Predikat &amp; Deskripsi Pengetahuan</t>
  </si>
  <si>
    <t>ACUAN MENGISI DESKRIPSI</t>
  </si>
  <si>
    <t>Aditya Fajrin Laksono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</si>
  <si>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</si>
  <si>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</si>
  <si>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</si>
  <si>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</si>
  <si>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</si>
  <si>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</si>
  <si>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</si>
  <si>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</si>
  <si>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Aldila Desi Fitriana</t>
  </si>
  <si>
    <t>Alfina Dian Fadhilla</t>
  </si>
  <si>
    <t>Alivia Wahyu Febriastuti</t>
  </si>
  <si>
    <t>Aliya Putra Marta</t>
  </si>
  <si>
    <t>Ardiyansyah Ardhana Sofyan</t>
  </si>
  <si>
    <t>Chairisa Prahasti Istifarani</t>
  </si>
  <si>
    <t>Christina Hidayati</t>
  </si>
  <si>
    <t>Della Cahaya Ningrum</t>
  </si>
  <si>
    <t>Devano Alfathan Galang Damai</t>
  </si>
  <si>
    <t>Elza Lutfi Ardia Pramesti</t>
  </si>
  <si>
    <t>Fajar Diantoro</t>
  </si>
  <si>
    <t>Figo Elang Phalevi</t>
  </si>
  <si>
    <t>Imanasa Soniar</t>
  </si>
  <si>
    <t>Predikat &amp; Deskripsi Keterampilan</t>
  </si>
  <si>
    <t>Irdahayu Dea Febriyanti</t>
  </si>
  <si>
    <t>Kartika Sekar Langit</t>
  </si>
  <si>
    <t>Laila Indah Ramadhanti</t>
  </si>
  <si>
    <t>Martin Chevic Ardiansyah</t>
  </si>
  <si>
    <t>Mohammad Rafly Viprianto</t>
  </si>
  <si>
    <t>Muhammad Rizky Aldi Sukamto</t>
  </si>
  <si>
    <t>Mutia Dani Hapsari</t>
  </si>
  <si>
    <t>Namira Auliyaa Faizuun</t>
  </si>
  <si>
    <t>Nisrina Qurratu Aini</t>
  </si>
  <si>
    <t>Nurul Azizah</t>
  </si>
  <si>
    <t>Raysa Sangsthita</t>
  </si>
  <si>
    <t>Rima Delvani</t>
  </si>
  <si>
    <t>Rizqi Aliim Mustaqim</t>
  </si>
  <si>
    <t>Safira Noor Hayati</t>
  </si>
  <si>
    <t>Sekar Nabila Adi Asmara</t>
  </si>
  <si>
    <t>Silviana Zulfa Royani</t>
  </si>
  <si>
    <t>Sultana Nur Fauzia</t>
  </si>
  <si>
    <t>Tunggul Yudha Putra</t>
  </si>
  <si>
    <t>Vierllyn Siska Dian Erlita</t>
  </si>
  <si>
    <t>Vina Kristiana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</si>
  <si>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</si>
  <si>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</si>
  <si>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</si>
  <si>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</si>
  <si>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</si>
  <si>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</si>
  <si>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</si>
  <si>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</si>
  <si>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</si>
  <si>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</si>
  <si>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</si>
  <si>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</si>
  <si>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19671202 200212 2 001</t>
  </si>
  <si>
    <t>Kelas XII.MIPA-2</t>
  </si>
  <si>
    <t>Aci Chaerul Kafi</t>
  </si>
  <si>
    <t>Adam Maulana Sultan</t>
  </si>
  <si>
    <t>Ais Tasya Nandita</t>
  </si>
  <si>
    <t>Aisyah Nur Noviana</t>
  </si>
  <si>
    <t>Alfi Amalia</t>
  </si>
  <si>
    <t>Alfianingrum Dwi Wahyu Utomo</t>
  </si>
  <si>
    <t>Altamirano Reza Pahlevi Handoko</t>
  </si>
  <si>
    <t>Ananto Dwi Saputro</t>
  </si>
  <si>
    <t>Anaphalis Adinda Sekar Asmarani</t>
  </si>
  <si>
    <t>Apriandi Rasyid Almajid</t>
  </si>
  <si>
    <t>Cahya Ayu Lestari</t>
  </si>
  <si>
    <t>Dinda Herdiana</t>
  </si>
  <si>
    <t>Eliana Adella Pusparatna</t>
  </si>
  <si>
    <t>Fadhiila Khoirunnisaa</t>
  </si>
  <si>
    <t>Fadilla Marshada</t>
  </si>
  <si>
    <t>Fajri Yahya</t>
  </si>
  <si>
    <t>Fauziah Novitasari</t>
  </si>
  <si>
    <t>Galih Tri Nugroho</t>
  </si>
  <si>
    <t>Henri Jaya</t>
  </si>
  <si>
    <t>Hesti Amalia Wijaya Santi</t>
  </si>
  <si>
    <t>Ivanna Ayudhea Oktarike</t>
  </si>
  <si>
    <t>K.M. Thariq Akbar</t>
  </si>
  <si>
    <t>Karima Candra Nurulita</t>
  </si>
  <si>
    <t>Maulia Dewi Kurnia Putri</t>
  </si>
  <si>
    <t>Melia Saputri Maharani</t>
  </si>
  <si>
    <t>Miftahul Rahmawati</t>
  </si>
  <si>
    <t>Mirna Ifani Choirunisa</t>
  </si>
  <si>
    <t>Muhammad Hanif Luthfi</t>
  </si>
  <si>
    <t>Nadya Putri Permatasari</t>
  </si>
  <si>
    <t>Nur Amalia Zahra</t>
  </si>
  <si>
    <t>Nur Hidayatul Haq</t>
  </si>
  <si>
    <t>Salsabilla Anantya Adinda Nugroho</t>
  </si>
  <si>
    <t>Sifa Indria Karim</t>
  </si>
  <si>
    <t>Tata Rizky Dwi Cahya</t>
  </si>
  <si>
    <t>Tata Tatiana Kartika</t>
  </si>
  <si>
    <t>Tita Melia Anisa Putri</t>
  </si>
  <si>
    <t>Totti Aditya Susanto</t>
  </si>
  <si>
    <t>Ummi Shofia Qurrata&amp;#039;ayun</t>
  </si>
  <si>
    <t>Kelas XII.MIPA-3</t>
  </si>
  <si>
    <t>Akbar Kharisma Fahri</t>
  </si>
  <si>
    <t>Alif Kusuma Putri</t>
  </si>
  <si>
    <t>Angelina Syafa Salsabiela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</si>
  <si>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</si>
  <si>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</si>
  <si>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</si>
  <si>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</si>
  <si>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</si>
  <si>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</si>
  <si>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</si>
  <si>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</si>
  <si>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</si>
  <si>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</si>
  <si>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</si>
  <si>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</si>
  <si>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</si>
  <si>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</si>
  <si>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</si>
  <si>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</si>
  <si>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</si>
  <si>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</si>
  <si>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</si>
  <si>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</si>
  <si>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</si>
  <si>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</si>
  <si>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</si>
  <si>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</si>
  <si>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</si>
  <si>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</si>
  <si>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</si>
  <si>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</si>
  <si>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</si>
  <si>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</si>
  <si>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</si>
  <si>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</si>
  <si>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Siswa memahami isi,sistematika,unsur, dan menyususn surat lamaran pekerjaan,kebahasaan dan nilai-nilai dalam novel sejarah,struktur dan kebahasaan teks editorial,informasi penting dan merancang teks editorial</t>
  </si>
  <si>
    <t>Siswa memahami isi,sistematika,unsur, dan menyususn surat lamaran pekerjaan,kebahasaan dan nilai-nilai dalam novel sejarah,struktur dan kebahasaan teks editorial,informasi penting</t>
  </si>
  <si>
    <t>Siswa memahami isi,sistematika,unsur, dan menyususn surat lamaran pekerjaan,kebahasaan dan nilai-nilai dalam novel sejarah,struktur dan kebahasaan teks editorial.</t>
  </si>
  <si>
    <t>Siswa memahami isi,sistematika,unsur, dan menyususn surat lamaran pekerjaan,kebahasaan dalam novel sejarah,struktur dan kebahasaan teks editorial.</t>
  </si>
  <si>
    <t>Siswa terampil menganalisis isi,sistematika,unsur, dan menyususn surat lamaran pekerjaan,kebahasaan dan nilai-nilai dalam novel sejarah,struktur dan kebahasaan teks editorial,informasi penting dan merancang teks editorial</t>
  </si>
  <si>
    <t>Siswa terampil menganalisis isi,sistematika,unsur, dan menyususn surat lamaran pekerjaan,kebahasaan dan nilai-nilai dalam novel sejarah,struktur dan kebahasaan teks editorial,informasi penting</t>
  </si>
  <si>
    <t>Siswa terampil menganalisis isi,sistematika,unsur, dan menyususn surat lamaran pekerjaan,kebahasaan dan nilai-nilai dalam novel sejarah,struktur dan kebahasaan teks editorial.</t>
  </si>
  <si>
    <t>Siswa terampil menganalisis isi,sistematika,unsur, dan menyususn surat lamaran pekerjaan,kebahasaan dalam novel sejarah,struktur dan kebahasaan teks editorial.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</si>
</sst>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1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D34" sqref="D3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10192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isi,sistematika,unsur, dan menyususn surat lamaran pekerjaan,kebahasaan dan nilai-nilai dalam novel sejarah,struktur dan kebahasaan teks editorial,informasi penting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menganalisis isi,sistematika,unsur, dan menyususn surat lamaran pekerjaan,kebahasaan dan nilai-nilai dalam novel sejarah,struktur dan kebahasaan teks editorial,informasi penting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85</v>
      </c>
      <c r="AD11" s="14"/>
      <c r="AE11" s="14"/>
      <c r="AF11" s="14"/>
      <c r="AG11" s="14"/>
      <c r="AH11" s="14"/>
      <c r="AI11" s="14">
        <v>90</v>
      </c>
      <c r="AJ11" s="45"/>
      <c r="AK11" s="48">
        <f t="shared" ref="AK11:AK50" si="11">IF(COUNTA(AC11:AI11)&gt;0,AVERAGE((IF(AC11&gt;=$C$4,AC11,AD11)),(IF(AE11&gt;=$C$4,AE11,AF11)),(IF(AG11&gt;=$C$4,AG11,AH11)),AI11),"")</f>
        <v>87.5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85</v>
      </c>
      <c r="AV11" s="14"/>
      <c r="AW11" s="14"/>
      <c r="AX11" s="14"/>
      <c r="AY11" s="14"/>
      <c r="AZ11" s="14"/>
      <c r="BA11" s="14">
        <v>72</v>
      </c>
      <c r="BB11" s="45"/>
      <c r="BC11" s="48">
        <f t="shared" ref="BC11:BC50" si="13">IF(COUNTA(AU11:BA11)&gt;0,AVERAGE((IF(AU11&gt;=$C$4,AU11,AV11)),(IF(AW11&gt;=$C$4,AW11,AX11)),(IF(AY11&gt;=$C$4,AY11,AZ11)),BA11),"")</f>
        <v>78.5</v>
      </c>
      <c r="BD11" s="25"/>
      <c r="BE11" s="19">
        <v>84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>
        <v>84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84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</v>
      </c>
      <c r="CF11" s="19">
        <v>84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</v>
      </c>
      <c r="CO11" s="25"/>
      <c r="CP11" s="30">
        <f t="shared" ref="CP11:CP50" si="18">IF(SUM(BE11:BF11)&gt;0,MAX(BE11,BF11),"")</f>
        <v>84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84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84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10205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2</v>
      </c>
      <c r="J12" s="35" t="str">
        <f t="shared" si="4"/>
        <v>Siswa memahami isi,sistematika,unsur, dan menyususn surat lamaran pekerjaan,kebahasaan dan nilai-nilai dalam novel sejarah,struktur dan kebahasaan teks editorial,informasi penting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2</v>
      </c>
      <c r="P1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85</v>
      </c>
      <c r="AD12" s="14"/>
      <c r="AE12" s="14"/>
      <c r="AF12" s="14"/>
      <c r="AG12" s="14"/>
      <c r="AH12" s="14"/>
      <c r="AI12" s="14">
        <v>85</v>
      </c>
      <c r="AJ12" s="45"/>
      <c r="AK12" s="48">
        <f t="shared" si="11"/>
        <v>85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85</v>
      </c>
      <c r="AV12" s="14"/>
      <c r="AW12" s="14"/>
      <c r="AX12" s="14"/>
      <c r="AY12" s="14"/>
      <c r="AZ12" s="14"/>
      <c r="BA12" s="14">
        <v>75</v>
      </c>
      <c r="BB12" s="45"/>
      <c r="BC12" s="48">
        <f t="shared" si="13"/>
        <v>80</v>
      </c>
      <c r="BD12" s="25"/>
      <c r="BE12" s="19">
        <v>84</v>
      </c>
      <c r="BF12" s="18"/>
      <c r="BG12" s="18"/>
      <c r="BH12" s="18"/>
      <c r="BI12" s="18"/>
      <c r="BJ12" s="18"/>
      <c r="BK12" s="18"/>
      <c r="BL12" s="18"/>
      <c r="BM12" s="57">
        <f t="shared" si="14"/>
        <v>84</v>
      </c>
      <c r="BN12" s="19">
        <v>84</v>
      </c>
      <c r="BO12" s="18"/>
      <c r="BP12" s="18"/>
      <c r="BQ12" s="18"/>
      <c r="BR12" s="18"/>
      <c r="BS12" s="18"/>
      <c r="BT12" s="18"/>
      <c r="BU12" s="18"/>
      <c r="BV12" s="57">
        <f t="shared" si="15"/>
        <v>84</v>
      </c>
      <c r="BW12" s="19">
        <v>84</v>
      </c>
      <c r="BX12" s="18"/>
      <c r="BY12" s="18"/>
      <c r="BZ12" s="18"/>
      <c r="CA12" s="18"/>
      <c r="CB12" s="18"/>
      <c r="CC12" s="18"/>
      <c r="CD12" s="18"/>
      <c r="CE12" s="57">
        <f t="shared" si="16"/>
        <v>84</v>
      </c>
      <c r="CF12" s="19">
        <v>84</v>
      </c>
      <c r="CG12" s="18"/>
      <c r="CH12" s="18"/>
      <c r="CI12" s="18"/>
      <c r="CJ12" s="18"/>
      <c r="CK12" s="18"/>
      <c r="CL12" s="18"/>
      <c r="CM12" s="18"/>
      <c r="CN12" s="57">
        <f t="shared" si="17"/>
        <v>84</v>
      </c>
      <c r="CO12" s="25"/>
      <c r="CP12" s="30">
        <f t="shared" si="18"/>
        <v>84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84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84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84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10218</v>
      </c>
      <c r="C13" s="26" t="s">
        <v>62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2</v>
      </c>
      <c r="J13" s="35" t="str">
        <f t="shared" si="4"/>
        <v>Siswa memahami isi,sistematika,unsur, dan menyususn surat lamaran pekerjaan,kebahasaan dan nilai-nilai dalam novel sejarah,struktur dan kebahasaan teks editorial,informasi penting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2</v>
      </c>
      <c r="P1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82</v>
      </c>
      <c r="AD13" s="14"/>
      <c r="AE13" s="14"/>
      <c r="AF13" s="14"/>
      <c r="AG13" s="14"/>
      <c r="AH13" s="14"/>
      <c r="AI13" s="14">
        <v>85</v>
      </c>
      <c r="AJ13" s="45"/>
      <c r="AK13" s="48">
        <f t="shared" si="11"/>
        <v>83.5</v>
      </c>
      <c r="AL13" s="15">
        <v>83</v>
      </c>
      <c r="AM13" s="14"/>
      <c r="AN13" s="14"/>
      <c r="AO13" s="14"/>
      <c r="AP13" s="14"/>
      <c r="AQ13" s="14"/>
      <c r="AR13" s="14"/>
      <c r="AS13" s="45"/>
      <c r="AT13" s="48">
        <f t="shared" si="12"/>
        <v>83</v>
      </c>
      <c r="AU13" s="15">
        <v>83</v>
      </c>
      <c r="AV13" s="14"/>
      <c r="AW13" s="14"/>
      <c r="AX13" s="14"/>
      <c r="AY13" s="14"/>
      <c r="AZ13" s="14"/>
      <c r="BA13" s="14">
        <v>93</v>
      </c>
      <c r="BB13" s="45"/>
      <c r="BC13" s="48">
        <f t="shared" si="13"/>
        <v>88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184</v>
      </c>
      <c r="FI13" s="67" t="s">
        <v>188</v>
      </c>
      <c r="FJ13" s="65">
        <v>5281</v>
      </c>
      <c r="FK13" s="65">
        <v>5291</v>
      </c>
    </row>
    <row r="14" spans="1:167" ht="16.5" customHeight="1">
      <c r="A14" s="26">
        <v>4</v>
      </c>
      <c r="B14" s="26">
        <v>10231</v>
      </c>
      <c r="C14" s="26" t="s">
        <v>63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Siswa memahami isi,sistematika,unsur, dan menyususn surat lamaran pekerjaan,kebahasaan dan nilai-nilai dalam novel sejarah,struktur dan kebahasaan teks editorial,informasi penting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2</v>
      </c>
      <c r="P14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85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82.5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80</v>
      </c>
      <c r="AV14" s="14"/>
      <c r="AW14" s="14"/>
      <c r="AX14" s="14"/>
      <c r="AY14" s="14"/>
      <c r="AZ14" s="14"/>
      <c r="BA14" s="14">
        <v>72</v>
      </c>
      <c r="BB14" s="45"/>
      <c r="BC14" s="48">
        <f t="shared" si="13"/>
        <v>76</v>
      </c>
      <c r="BD14" s="25"/>
      <c r="BE14" s="19">
        <v>83</v>
      </c>
      <c r="BF14" s="18"/>
      <c r="BG14" s="18"/>
      <c r="BH14" s="18"/>
      <c r="BI14" s="18"/>
      <c r="BJ14" s="18"/>
      <c r="BK14" s="18"/>
      <c r="BL14" s="18"/>
      <c r="BM14" s="57">
        <f t="shared" si="14"/>
        <v>83</v>
      </c>
      <c r="BN14" s="19">
        <v>83</v>
      </c>
      <c r="BO14" s="18"/>
      <c r="BP14" s="18"/>
      <c r="BQ14" s="18"/>
      <c r="BR14" s="18"/>
      <c r="BS14" s="18"/>
      <c r="BT14" s="18"/>
      <c r="BU14" s="18"/>
      <c r="BV14" s="57">
        <f t="shared" si="15"/>
        <v>83</v>
      </c>
      <c r="BW14" s="19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19">
        <v>83</v>
      </c>
      <c r="CG14" s="18"/>
      <c r="CH14" s="18"/>
      <c r="CI14" s="18"/>
      <c r="CJ14" s="18"/>
      <c r="CK14" s="18"/>
      <c r="CL14" s="18"/>
      <c r="CM14" s="18"/>
      <c r="CN14" s="57">
        <f t="shared" si="17"/>
        <v>83</v>
      </c>
      <c r="CO14" s="25"/>
      <c r="CP14" s="30">
        <f t="shared" si="18"/>
        <v>83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83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10244</v>
      </c>
      <c r="C15" s="26" t="s">
        <v>64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2</v>
      </c>
      <c r="J15" s="35" t="str">
        <f t="shared" si="4"/>
        <v>Siswa memahami isi,sistematika,unsur, dan menyususn surat lamaran pekerjaan,kebahasaan dan nilai-nilai dalam novel sejarah,struktur dan kebahasaan teks editorial,informasi penting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2</v>
      </c>
      <c r="P1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85</v>
      </c>
      <c r="AD15" s="14"/>
      <c r="AE15" s="14"/>
      <c r="AF15" s="14"/>
      <c r="AG15" s="14"/>
      <c r="AH15" s="14"/>
      <c r="AI15" s="14">
        <v>85</v>
      </c>
      <c r="AJ15" s="45"/>
      <c r="AK15" s="48">
        <f t="shared" si="11"/>
        <v>85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85</v>
      </c>
      <c r="AV15" s="14"/>
      <c r="AW15" s="14"/>
      <c r="AX15" s="14"/>
      <c r="AY15" s="14"/>
      <c r="AZ15" s="14"/>
      <c r="BA15" s="14">
        <v>81</v>
      </c>
      <c r="BB15" s="45"/>
      <c r="BC15" s="48">
        <f t="shared" si="13"/>
        <v>83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185</v>
      </c>
      <c r="FI15" s="67" t="s">
        <v>189</v>
      </c>
      <c r="FJ15" s="65">
        <v>5282</v>
      </c>
      <c r="FK15" s="65">
        <v>5292</v>
      </c>
    </row>
    <row r="16" spans="1:167" ht="16.5" customHeight="1">
      <c r="A16" s="26">
        <v>6</v>
      </c>
      <c r="B16" s="26">
        <v>10257</v>
      </c>
      <c r="C16" s="26" t="s">
        <v>65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90</v>
      </c>
      <c r="H16" s="35" t="str">
        <f t="shared" si="3"/>
        <v>A</v>
      </c>
      <c r="I16" s="61">
        <v>1</v>
      </c>
      <c r="J16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2</v>
      </c>
      <c r="P16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15">
        <v>90</v>
      </c>
      <c r="AD16" s="14"/>
      <c r="AE16" s="14"/>
      <c r="AF16" s="14"/>
      <c r="AG16" s="14"/>
      <c r="AH16" s="14"/>
      <c r="AI16" s="14">
        <v>95</v>
      </c>
      <c r="AJ16" s="45"/>
      <c r="AK16" s="48">
        <f t="shared" si="11"/>
        <v>92.5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90</v>
      </c>
      <c r="AV16" s="14"/>
      <c r="AW16" s="14"/>
      <c r="AX16" s="14"/>
      <c r="AY16" s="14"/>
      <c r="AZ16" s="14"/>
      <c r="BA16" s="14">
        <v>81</v>
      </c>
      <c r="BB16" s="45"/>
      <c r="BC16" s="48">
        <f t="shared" si="13"/>
        <v>85.5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10270</v>
      </c>
      <c r="C17" s="26" t="s">
        <v>66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2</v>
      </c>
      <c r="J17" s="35" t="str">
        <f t="shared" si="4"/>
        <v>Siswa memahami isi,sistematika,unsur, dan menyususn surat lamaran pekerjaan,kebahasaan dan nilai-nilai dalam novel sejarah,struktur dan kebahasaan teks editorial,informasi penting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/>
      <c r="AA17" s="45">
        <f t="shared" si="34"/>
        <v>90</v>
      </c>
      <c r="AB17" s="48">
        <f t="shared" si="10"/>
        <v>90</v>
      </c>
      <c r="AC17" s="15">
        <v>91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85.5</v>
      </c>
      <c r="AL17" s="15"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>
        <v>80</v>
      </c>
      <c r="AV17" s="14"/>
      <c r="AW17" s="14"/>
      <c r="AX17" s="14"/>
      <c r="AY17" s="14"/>
      <c r="AZ17" s="14"/>
      <c r="BA17" s="14">
        <v>91</v>
      </c>
      <c r="BB17" s="45"/>
      <c r="BC17" s="48">
        <f t="shared" si="13"/>
        <v>85.5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186</v>
      </c>
      <c r="FI17" s="67" t="s">
        <v>190</v>
      </c>
      <c r="FJ17" s="65">
        <v>5283</v>
      </c>
      <c r="FK17" s="65">
        <v>5293</v>
      </c>
    </row>
    <row r="18" spans="1:167" ht="16.5" customHeight="1">
      <c r="A18" s="26">
        <v>8</v>
      </c>
      <c r="B18" s="26">
        <v>10283</v>
      </c>
      <c r="C18" s="26" t="s">
        <v>67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Siswa memahami isi,sistematika,unsur, dan menyususn surat lamaran pekerjaan,kebahasaan dan nilai-nilai dalam novel sejarah,struktur dan kebahasaan teks editorial,informasi penting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85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82.5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80</v>
      </c>
      <c r="AV18" s="14"/>
      <c r="AW18" s="14"/>
      <c r="AX18" s="14"/>
      <c r="AY18" s="14"/>
      <c r="AZ18" s="14"/>
      <c r="BA18" s="14">
        <v>77</v>
      </c>
      <c r="BB18" s="45"/>
      <c r="BC18" s="48">
        <f t="shared" si="13"/>
        <v>78.5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10296</v>
      </c>
      <c r="C19" s="26" t="s">
        <v>68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90</v>
      </c>
      <c r="H19" s="35" t="str">
        <f t="shared" si="3"/>
        <v>A</v>
      </c>
      <c r="I19" s="61">
        <v>1</v>
      </c>
      <c r="J19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19" s="35">
        <f t="shared" si="5"/>
        <v>87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2</v>
      </c>
      <c r="P19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90</v>
      </c>
      <c r="AD19" s="14"/>
      <c r="AE19" s="14"/>
      <c r="AF19" s="14"/>
      <c r="AG19" s="14"/>
      <c r="AH19" s="14"/>
      <c r="AI19" s="14">
        <v>85</v>
      </c>
      <c r="AJ19" s="45"/>
      <c r="AK19" s="48">
        <f t="shared" si="11"/>
        <v>87.5</v>
      </c>
      <c r="AL19" s="15">
        <v>90</v>
      </c>
      <c r="AM19" s="14"/>
      <c r="AN19" s="14"/>
      <c r="AO19" s="14"/>
      <c r="AP19" s="14"/>
      <c r="AQ19" s="14"/>
      <c r="AR19" s="14"/>
      <c r="AS19" s="45"/>
      <c r="AT19" s="48">
        <f t="shared" si="12"/>
        <v>90</v>
      </c>
      <c r="AU19" s="15">
        <v>90</v>
      </c>
      <c r="AV19" s="14"/>
      <c r="AW19" s="14"/>
      <c r="AX19" s="14"/>
      <c r="AY19" s="14"/>
      <c r="AZ19" s="14"/>
      <c r="BA19" s="14">
        <v>96</v>
      </c>
      <c r="BB19" s="45"/>
      <c r="BC19" s="48">
        <f t="shared" si="13"/>
        <v>93</v>
      </c>
      <c r="BD19" s="25"/>
      <c r="BE19" s="19">
        <v>87</v>
      </c>
      <c r="BF19" s="18"/>
      <c r="BG19" s="18"/>
      <c r="BH19" s="18"/>
      <c r="BI19" s="18"/>
      <c r="BJ19" s="18"/>
      <c r="BK19" s="18"/>
      <c r="BL19" s="18"/>
      <c r="BM19" s="57">
        <f t="shared" si="14"/>
        <v>87</v>
      </c>
      <c r="BN19" s="19">
        <v>87</v>
      </c>
      <c r="BO19" s="18"/>
      <c r="BP19" s="18"/>
      <c r="BQ19" s="18"/>
      <c r="BR19" s="18"/>
      <c r="BS19" s="18"/>
      <c r="BT19" s="18"/>
      <c r="BU19" s="18"/>
      <c r="BV19" s="57">
        <f t="shared" si="15"/>
        <v>87</v>
      </c>
      <c r="BW19" s="19">
        <v>87</v>
      </c>
      <c r="BX19" s="18"/>
      <c r="BY19" s="18"/>
      <c r="BZ19" s="18"/>
      <c r="CA19" s="18"/>
      <c r="CB19" s="18"/>
      <c r="CC19" s="18"/>
      <c r="CD19" s="18"/>
      <c r="CE19" s="57">
        <f t="shared" si="16"/>
        <v>87</v>
      </c>
      <c r="CF19" s="19">
        <v>87</v>
      </c>
      <c r="CG19" s="18"/>
      <c r="CH19" s="18"/>
      <c r="CI19" s="18"/>
      <c r="CJ19" s="18"/>
      <c r="CK19" s="18"/>
      <c r="CL19" s="18"/>
      <c r="CM19" s="18"/>
      <c r="CN19" s="57">
        <f t="shared" si="17"/>
        <v>87</v>
      </c>
      <c r="CO19" s="25"/>
      <c r="CP19" s="30">
        <f t="shared" si="18"/>
        <v>87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87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87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87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 t="s">
        <v>187</v>
      </c>
      <c r="FI19" s="67" t="s">
        <v>191</v>
      </c>
      <c r="FJ19" s="65">
        <v>5284</v>
      </c>
      <c r="FK19" s="65">
        <v>5294</v>
      </c>
    </row>
    <row r="20" spans="1:167" ht="16.5" customHeight="1">
      <c r="A20" s="26">
        <v>10</v>
      </c>
      <c r="B20" s="26">
        <v>10309</v>
      </c>
      <c r="C20" s="26" t="s">
        <v>69</v>
      </c>
      <c r="D20" s="25"/>
      <c r="E20" s="35">
        <f t="shared" si="0"/>
        <v>91</v>
      </c>
      <c r="F20" s="35" t="str">
        <f t="shared" si="1"/>
        <v>A</v>
      </c>
      <c r="G20" s="35">
        <f t="shared" si="2"/>
        <v>90</v>
      </c>
      <c r="H20" s="35" t="str">
        <f t="shared" si="3"/>
        <v>A</v>
      </c>
      <c r="I20" s="61">
        <v>1</v>
      </c>
      <c r="J20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2</v>
      </c>
      <c r="P20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14"/>
      <c r="AA20" s="45">
        <f t="shared" si="34"/>
        <v>90</v>
      </c>
      <c r="AB20" s="48">
        <f t="shared" si="10"/>
        <v>90</v>
      </c>
      <c r="AC20" s="15">
        <v>90</v>
      </c>
      <c r="AD20" s="14"/>
      <c r="AE20" s="14"/>
      <c r="AF20" s="14"/>
      <c r="AG20" s="14"/>
      <c r="AH20" s="14"/>
      <c r="AI20" s="14">
        <v>95</v>
      </c>
      <c r="AJ20" s="45"/>
      <c r="AK20" s="48">
        <f t="shared" si="11"/>
        <v>92.5</v>
      </c>
      <c r="AL20" s="15">
        <v>90</v>
      </c>
      <c r="AM20" s="14"/>
      <c r="AN20" s="14"/>
      <c r="AO20" s="14"/>
      <c r="AP20" s="14"/>
      <c r="AQ20" s="14"/>
      <c r="AR20" s="14"/>
      <c r="AS20" s="45"/>
      <c r="AT20" s="48">
        <f t="shared" si="12"/>
        <v>90</v>
      </c>
      <c r="AU20" s="15">
        <v>90</v>
      </c>
      <c r="AV20" s="14"/>
      <c r="AW20" s="14"/>
      <c r="AX20" s="14"/>
      <c r="AY20" s="14"/>
      <c r="AZ20" s="14"/>
      <c r="BA20" s="14">
        <v>83</v>
      </c>
      <c r="BB20" s="45"/>
      <c r="BC20" s="48">
        <f t="shared" si="13"/>
        <v>86.5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10322</v>
      </c>
      <c r="C21" s="26" t="s">
        <v>70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2</v>
      </c>
      <c r="J21" s="35" t="str">
        <f t="shared" si="4"/>
        <v>Siswa memahami isi,sistematika,unsur, dan menyususn surat lamaran pekerjaan,kebahasaan dan nilai-nilai dalam novel sejarah,struktur dan kebahasaan teks editorial,informasi penting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2</v>
      </c>
      <c r="P21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90</v>
      </c>
      <c r="AD21" s="14"/>
      <c r="AE21" s="14"/>
      <c r="AF21" s="14"/>
      <c r="AG21" s="14"/>
      <c r="AH21" s="14"/>
      <c r="AI21" s="14">
        <v>85</v>
      </c>
      <c r="AJ21" s="45"/>
      <c r="AK21" s="48">
        <f t="shared" si="11"/>
        <v>87.5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85</v>
      </c>
      <c r="AV21" s="14"/>
      <c r="AW21" s="14"/>
      <c r="AX21" s="14"/>
      <c r="AY21" s="14"/>
      <c r="AZ21" s="14"/>
      <c r="BA21" s="14">
        <v>89</v>
      </c>
      <c r="BB21" s="45"/>
      <c r="BC21" s="48">
        <f t="shared" si="13"/>
        <v>87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5285</v>
      </c>
      <c r="FK21" s="65">
        <v>5295</v>
      </c>
    </row>
    <row r="22" spans="1:167" ht="16.5" customHeight="1">
      <c r="A22" s="26">
        <v>12</v>
      </c>
      <c r="B22" s="26">
        <v>10335</v>
      </c>
      <c r="C22" s="26" t="s">
        <v>71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90</v>
      </c>
      <c r="H22" s="35" t="str">
        <f t="shared" si="3"/>
        <v>A</v>
      </c>
      <c r="I22" s="61">
        <v>1</v>
      </c>
      <c r="J22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90</v>
      </c>
      <c r="AD22" s="14"/>
      <c r="AE22" s="14"/>
      <c r="AF22" s="14"/>
      <c r="AG22" s="14"/>
      <c r="AH22" s="14"/>
      <c r="AI22" s="14">
        <v>90</v>
      </c>
      <c r="AJ22" s="45"/>
      <c r="AK22" s="48">
        <f t="shared" si="11"/>
        <v>90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90</v>
      </c>
      <c r="AV22" s="14"/>
      <c r="AW22" s="14"/>
      <c r="AX22" s="14"/>
      <c r="AY22" s="14"/>
      <c r="AZ22" s="14"/>
      <c r="BA22" s="14">
        <v>86</v>
      </c>
      <c r="BB22" s="45"/>
      <c r="BC22" s="48">
        <f t="shared" si="13"/>
        <v>88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10348</v>
      </c>
      <c r="C23" s="26" t="s">
        <v>72</v>
      </c>
      <c r="D23" s="25"/>
      <c r="E23" s="35">
        <f t="shared" si="0"/>
        <v>89</v>
      </c>
      <c r="F23" s="35" t="str">
        <f t="shared" si="1"/>
        <v>B</v>
      </c>
      <c r="G23" s="35">
        <f t="shared" si="2"/>
        <v>88</v>
      </c>
      <c r="H23" s="35" t="str">
        <f t="shared" si="3"/>
        <v>B</v>
      </c>
      <c r="I23" s="61">
        <v>2</v>
      </c>
      <c r="J23" s="35" t="str">
        <f t="shared" si="4"/>
        <v>Siswa memahami isi,sistematika,unsur, dan menyususn surat lamaran pekerjaan,kebahasaan dan nilai-nilai dalam novel sejarah,struktur dan kebahasaan teks editorial,informasi penting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2</v>
      </c>
      <c r="P2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/>
      <c r="AA23" s="45">
        <f t="shared" si="34"/>
        <v>90</v>
      </c>
      <c r="AB23" s="48">
        <f t="shared" si="10"/>
        <v>90</v>
      </c>
      <c r="AC23" s="15">
        <v>90</v>
      </c>
      <c r="AD23" s="14"/>
      <c r="AE23" s="14"/>
      <c r="AF23" s="14"/>
      <c r="AG23" s="14"/>
      <c r="AH23" s="14"/>
      <c r="AI23" s="14">
        <v>85</v>
      </c>
      <c r="AJ23" s="45"/>
      <c r="AK23" s="48">
        <f t="shared" si="11"/>
        <v>87.5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>
        <v>85</v>
      </c>
      <c r="AV23" s="14"/>
      <c r="AW23" s="14"/>
      <c r="AX23" s="14"/>
      <c r="AY23" s="14"/>
      <c r="AZ23" s="14"/>
      <c r="BA23" s="14">
        <v>86</v>
      </c>
      <c r="BB23" s="45"/>
      <c r="BC23" s="48">
        <f t="shared" si="13"/>
        <v>85.5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5286</v>
      </c>
      <c r="FK23" s="65">
        <v>5296</v>
      </c>
    </row>
    <row r="24" spans="1:167" ht="16.5" customHeight="1">
      <c r="A24" s="26">
        <v>14</v>
      </c>
      <c r="B24" s="26">
        <v>10361</v>
      </c>
      <c r="C24" s="26" t="s">
        <v>73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89</v>
      </c>
      <c r="H24" s="35" t="str">
        <f t="shared" si="3"/>
        <v>B</v>
      </c>
      <c r="I24" s="61">
        <v>2</v>
      </c>
      <c r="J24" s="35" t="str">
        <f t="shared" si="4"/>
        <v>Siswa memahami isi,sistematika,unsur, dan menyususn surat lamaran pekerjaan,kebahasaan dan nilai-nilai dalam novel sejarah,struktur dan kebahasaan teks editorial,informasi penting</v>
      </c>
      <c r="K24" s="35">
        <f t="shared" si="5"/>
        <v>90</v>
      </c>
      <c r="L24" s="35" t="str">
        <f t="shared" si="6"/>
        <v>A</v>
      </c>
      <c r="M24" s="35">
        <f t="shared" si="7"/>
        <v>90</v>
      </c>
      <c r="N24" s="35" t="str">
        <f t="shared" si="8"/>
        <v>A</v>
      </c>
      <c r="O24" s="61">
        <v>1</v>
      </c>
      <c r="P24" s="35" t="str">
        <f t="shared" si="9"/>
        <v>Siswa terampil menganalisis isi,sistematika,unsur, dan menyususn surat lamaran pekerjaan,kebahasaan dan nilai-nilai dalam novel sejarah,struktur dan kebahasaan teks editorial,informasi penting dan merancang teks editorial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5">
        <v>90</v>
      </c>
      <c r="AD24" s="14"/>
      <c r="AE24" s="14"/>
      <c r="AF24" s="14"/>
      <c r="AG24" s="14"/>
      <c r="AH24" s="14"/>
      <c r="AI24" s="14">
        <v>90</v>
      </c>
      <c r="AJ24" s="45"/>
      <c r="AK24" s="48">
        <f t="shared" si="11"/>
        <v>90</v>
      </c>
      <c r="AL24" s="15">
        <v>90</v>
      </c>
      <c r="AM24" s="14"/>
      <c r="AN24" s="14"/>
      <c r="AO24" s="14"/>
      <c r="AP24" s="14"/>
      <c r="AQ24" s="14"/>
      <c r="AR24" s="14"/>
      <c r="AS24" s="45"/>
      <c r="AT24" s="48">
        <f t="shared" si="12"/>
        <v>90</v>
      </c>
      <c r="AU24" s="15">
        <v>90</v>
      </c>
      <c r="AV24" s="14"/>
      <c r="AW24" s="14"/>
      <c r="AX24" s="14"/>
      <c r="AY24" s="14"/>
      <c r="AZ24" s="14"/>
      <c r="BA24" s="14">
        <v>78</v>
      </c>
      <c r="BB24" s="45"/>
      <c r="BC24" s="48">
        <f t="shared" si="13"/>
        <v>84</v>
      </c>
      <c r="BD24" s="25"/>
      <c r="BE24" s="19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10374</v>
      </c>
      <c r="C25" s="26" t="s">
        <v>74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2</v>
      </c>
      <c r="J25" s="35" t="str">
        <f t="shared" si="4"/>
        <v>Siswa memahami isi,sistematika,unsur, dan menyususn surat lamaran pekerjaan,kebahasaan dan nilai-nilai dalam novel sejarah,struktur dan kebahasaan teks editorial,informasi penting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85</v>
      </c>
      <c r="AD25" s="14"/>
      <c r="AE25" s="14"/>
      <c r="AF25" s="14"/>
      <c r="AG25" s="14"/>
      <c r="AH25" s="14"/>
      <c r="AI25" s="14">
        <v>85</v>
      </c>
      <c r="AJ25" s="45"/>
      <c r="AK25" s="48">
        <f t="shared" si="11"/>
        <v>85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85</v>
      </c>
      <c r="AV25" s="14"/>
      <c r="AW25" s="14"/>
      <c r="AX25" s="14"/>
      <c r="AY25" s="14"/>
      <c r="AZ25" s="14"/>
      <c r="BA25" s="14">
        <v>74</v>
      </c>
      <c r="BB25" s="45"/>
      <c r="BC25" s="48">
        <f t="shared" si="13"/>
        <v>79.5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5287</v>
      </c>
      <c r="FK25" s="65">
        <v>5297</v>
      </c>
    </row>
    <row r="26" spans="1:167" ht="16.5" customHeight="1">
      <c r="A26" s="26">
        <v>16</v>
      </c>
      <c r="B26" s="26">
        <v>10387</v>
      </c>
      <c r="C26" s="26" t="s">
        <v>76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90</v>
      </c>
      <c r="H26" s="35" t="str">
        <f t="shared" si="3"/>
        <v>A</v>
      </c>
      <c r="I26" s="61">
        <v>1</v>
      </c>
      <c r="J26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6" s="39"/>
      <c r="R26" s="39"/>
      <c r="S26" s="25"/>
      <c r="T26" s="15">
        <v>92</v>
      </c>
      <c r="U26" s="14"/>
      <c r="V26" s="14"/>
      <c r="W26" s="14"/>
      <c r="X26" s="14"/>
      <c r="Y26" s="14"/>
      <c r="Z26" s="14"/>
      <c r="AA26" s="45">
        <f t="shared" si="34"/>
        <v>92</v>
      </c>
      <c r="AB26" s="48">
        <f t="shared" si="10"/>
        <v>92</v>
      </c>
      <c r="AC26" s="15">
        <v>90</v>
      </c>
      <c r="AD26" s="14"/>
      <c r="AE26" s="14"/>
      <c r="AF26" s="14"/>
      <c r="AG26" s="14"/>
      <c r="AH26" s="14"/>
      <c r="AI26" s="14">
        <v>85</v>
      </c>
      <c r="AJ26" s="45"/>
      <c r="AK26" s="48">
        <f t="shared" si="11"/>
        <v>87.5</v>
      </c>
      <c r="AL26" s="15">
        <v>92</v>
      </c>
      <c r="AM26" s="14"/>
      <c r="AN26" s="14"/>
      <c r="AO26" s="14"/>
      <c r="AP26" s="14"/>
      <c r="AQ26" s="14"/>
      <c r="AR26" s="14"/>
      <c r="AS26" s="45"/>
      <c r="AT26" s="48">
        <f t="shared" si="12"/>
        <v>92</v>
      </c>
      <c r="AU26" s="15">
        <v>85</v>
      </c>
      <c r="AV26" s="14"/>
      <c r="AW26" s="14"/>
      <c r="AX26" s="14"/>
      <c r="AY26" s="14"/>
      <c r="AZ26" s="14"/>
      <c r="BA26" s="14">
        <v>92</v>
      </c>
      <c r="BB26" s="45"/>
      <c r="BC26" s="48">
        <f t="shared" si="13"/>
        <v>88.5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10400</v>
      </c>
      <c r="C27" s="26" t="s">
        <v>77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2</v>
      </c>
      <c r="J27" s="35" t="str">
        <f t="shared" si="4"/>
        <v>Siswa memahami isi,sistematika,unsur, dan menyususn surat lamaran pekerjaan,kebahasaan dan nilai-nilai dalam novel sejarah,struktur dan kebahasaan teks editorial,informasi penting</v>
      </c>
      <c r="K27" s="35">
        <f t="shared" si="5"/>
        <v>88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2</v>
      </c>
      <c r="P27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7" s="39"/>
      <c r="R27" s="39"/>
      <c r="S27" s="25"/>
      <c r="T27" s="15">
        <v>84</v>
      </c>
      <c r="U27" s="14"/>
      <c r="V27" s="14"/>
      <c r="W27" s="14"/>
      <c r="X27" s="14"/>
      <c r="Y27" s="14"/>
      <c r="Z27" s="14"/>
      <c r="AA27" s="45">
        <f t="shared" si="34"/>
        <v>84</v>
      </c>
      <c r="AB27" s="48">
        <f t="shared" si="10"/>
        <v>84</v>
      </c>
      <c r="AC27" s="15">
        <v>84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84.5</v>
      </c>
      <c r="AL27" s="15">
        <v>84</v>
      </c>
      <c r="AM27" s="14"/>
      <c r="AN27" s="14"/>
      <c r="AO27" s="14"/>
      <c r="AP27" s="14"/>
      <c r="AQ27" s="14"/>
      <c r="AR27" s="14"/>
      <c r="AS27" s="45"/>
      <c r="AT27" s="48">
        <f t="shared" si="12"/>
        <v>84</v>
      </c>
      <c r="AU27" s="15">
        <v>84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84</v>
      </c>
      <c r="BD27" s="25"/>
      <c r="BE27" s="19">
        <v>88</v>
      </c>
      <c r="BF27" s="18"/>
      <c r="BG27" s="18"/>
      <c r="BH27" s="18"/>
      <c r="BI27" s="18"/>
      <c r="BJ27" s="18"/>
      <c r="BK27" s="18"/>
      <c r="BL27" s="18"/>
      <c r="BM27" s="57">
        <f t="shared" si="14"/>
        <v>88</v>
      </c>
      <c r="BN27" s="19">
        <v>88</v>
      </c>
      <c r="BO27" s="18"/>
      <c r="BP27" s="18"/>
      <c r="BQ27" s="18"/>
      <c r="BR27" s="18"/>
      <c r="BS27" s="18"/>
      <c r="BT27" s="18"/>
      <c r="BU27" s="18"/>
      <c r="BV27" s="57">
        <f t="shared" si="15"/>
        <v>88</v>
      </c>
      <c r="BW27" s="19">
        <v>88</v>
      </c>
      <c r="BX27" s="18"/>
      <c r="BY27" s="18"/>
      <c r="BZ27" s="18"/>
      <c r="CA27" s="18"/>
      <c r="CB27" s="18"/>
      <c r="CC27" s="18"/>
      <c r="CD27" s="18"/>
      <c r="CE27" s="57">
        <f t="shared" si="16"/>
        <v>88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88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88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5288</v>
      </c>
      <c r="FK27" s="65">
        <v>5298</v>
      </c>
    </row>
    <row r="28" spans="1:167" ht="16.5" customHeight="1">
      <c r="A28" s="26">
        <v>18</v>
      </c>
      <c r="B28" s="26">
        <v>10413</v>
      </c>
      <c r="C28" s="26" t="s">
        <v>78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2</v>
      </c>
      <c r="J28" s="35" t="str">
        <f t="shared" si="4"/>
        <v>Siswa memahami isi,sistematika,unsur, dan menyususn surat lamaran pekerjaan,kebahasaan dan nilai-nilai dalam novel sejarah,struktur dan kebahasaan teks editorial,informasi penting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85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85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85</v>
      </c>
      <c r="AV28" s="14"/>
      <c r="AW28" s="14"/>
      <c r="AX28" s="14"/>
      <c r="AY28" s="14"/>
      <c r="AZ28" s="14"/>
      <c r="BA28" s="14">
        <v>73</v>
      </c>
      <c r="BB28" s="45"/>
      <c r="BC28" s="48">
        <f t="shared" si="13"/>
        <v>79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10426</v>
      </c>
      <c r="C29" s="26" t="s">
        <v>79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Siswa memahami isi,sistematika,unsur, dan menyususn surat lamaran pekerjaan,kebahasaan dan nilai-nilai dalam novel sejarah,struktur dan kebahasaan teks editorial,informasi penting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85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82.5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>
        <v>83</v>
      </c>
      <c r="BB29" s="45"/>
      <c r="BC29" s="48">
        <f t="shared" si="13"/>
        <v>81.5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5289</v>
      </c>
      <c r="FK29" s="65">
        <v>5299</v>
      </c>
    </row>
    <row r="30" spans="1:167" ht="16.5" customHeight="1">
      <c r="A30" s="26">
        <v>20</v>
      </c>
      <c r="B30" s="26">
        <v>10439</v>
      </c>
      <c r="C30" s="26" t="s">
        <v>80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2</v>
      </c>
      <c r="J30" s="35" t="str">
        <f t="shared" si="4"/>
        <v>Siswa memahami isi,sistematika,unsur, dan menyususn surat lamaran pekerjaan,kebahasaan dan nilai-nilai dalam novel sejarah,struktur dan kebahasaan teks editorial,informasi penting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2</v>
      </c>
      <c r="P30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85</v>
      </c>
      <c r="AD30" s="14"/>
      <c r="AE30" s="14"/>
      <c r="AF30" s="14"/>
      <c r="AG30" s="14"/>
      <c r="AH30" s="14"/>
      <c r="AI30" s="14">
        <v>85</v>
      </c>
      <c r="AJ30" s="45"/>
      <c r="AK30" s="48">
        <f t="shared" si="11"/>
        <v>85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85</v>
      </c>
      <c r="AV30" s="14"/>
      <c r="AW30" s="14"/>
      <c r="AX30" s="14"/>
      <c r="AY30" s="14"/>
      <c r="AZ30" s="14"/>
      <c r="BA30" s="14">
        <v>82</v>
      </c>
      <c r="BB30" s="45"/>
      <c r="BC30" s="48">
        <f t="shared" si="13"/>
        <v>83.5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10452</v>
      </c>
      <c r="C31" s="26" t="s">
        <v>81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Siswa memahami isi,sistematika,unsur, dan menyususn surat lamaran pekerjaan,kebahasaan dan nilai-nilai dalam novel sejarah,struktur dan kebahasaan teks editorial,informasi penting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1" s="39"/>
      <c r="R31" s="39"/>
      <c r="S31" s="25"/>
      <c r="T31" s="15">
        <v>82</v>
      </c>
      <c r="U31" s="14"/>
      <c r="V31" s="14"/>
      <c r="W31" s="14"/>
      <c r="X31" s="14"/>
      <c r="Y31" s="14"/>
      <c r="Z31" s="14"/>
      <c r="AA31" s="45">
        <f t="shared" si="34"/>
        <v>82</v>
      </c>
      <c r="AB31" s="48">
        <f t="shared" si="10"/>
        <v>82</v>
      </c>
      <c r="AC31" s="15">
        <v>82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81</v>
      </c>
      <c r="AL31" s="15">
        <v>82</v>
      </c>
      <c r="AM31" s="14"/>
      <c r="AN31" s="14"/>
      <c r="AO31" s="14"/>
      <c r="AP31" s="14"/>
      <c r="AQ31" s="14"/>
      <c r="AR31" s="14"/>
      <c r="AS31" s="45"/>
      <c r="AT31" s="48">
        <f t="shared" si="12"/>
        <v>82</v>
      </c>
      <c r="AU31" s="15">
        <v>83</v>
      </c>
      <c r="AV31" s="14"/>
      <c r="AW31" s="14"/>
      <c r="AX31" s="14"/>
      <c r="AY31" s="14"/>
      <c r="AZ31" s="14"/>
      <c r="BA31" s="14">
        <v>70</v>
      </c>
      <c r="BB31" s="45"/>
      <c r="BC31" s="48">
        <f t="shared" si="13"/>
        <v>76.5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5290</v>
      </c>
      <c r="FK31" s="65">
        <v>5300</v>
      </c>
    </row>
    <row r="32" spans="1:167" ht="16.5" customHeight="1">
      <c r="A32" s="26">
        <v>22</v>
      </c>
      <c r="B32" s="26">
        <v>10465</v>
      </c>
      <c r="C32" s="26" t="s">
        <v>82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89</v>
      </c>
      <c r="H32" s="35" t="str">
        <f t="shared" si="3"/>
        <v>B</v>
      </c>
      <c r="I32" s="61">
        <v>2</v>
      </c>
      <c r="J32" s="35" t="str">
        <f t="shared" si="4"/>
        <v>Siswa memahami isi,sistematika,unsur, dan menyususn surat lamaran pekerjaan,kebahasaan dan nilai-nilai dalam novel sejarah,struktur dan kebahasaan teks editorial,informasi penting</v>
      </c>
      <c r="K32" s="35">
        <f t="shared" si="5"/>
        <v>89</v>
      </c>
      <c r="L32" s="35" t="str">
        <f t="shared" si="6"/>
        <v>B</v>
      </c>
      <c r="M32" s="35">
        <f t="shared" si="7"/>
        <v>89</v>
      </c>
      <c r="N32" s="35" t="str">
        <f t="shared" si="8"/>
        <v>B</v>
      </c>
      <c r="O32" s="61">
        <v>2</v>
      </c>
      <c r="P3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2" s="39"/>
      <c r="R32" s="39"/>
      <c r="S32" s="25"/>
      <c r="T32" s="15">
        <v>89</v>
      </c>
      <c r="U32" s="14"/>
      <c r="V32" s="14"/>
      <c r="W32" s="14"/>
      <c r="X32" s="14"/>
      <c r="Y32" s="14"/>
      <c r="Z32" s="14"/>
      <c r="AA32" s="45">
        <f t="shared" si="34"/>
        <v>89</v>
      </c>
      <c r="AB32" s="48">
        <f t="shared" si="10"/>
        <v>89</v>
      </c>
      <c r="AC32" s="15">
        <v>89</v>
      </c>
      <c r="AD32" s="14"/>
      <c r="AE32" s="14"/>
      <c r="AF32" s="14"/>
      <c r="AG32" s="14"/>
      <c r="AH32" s="14"/>
      <c r="AI32" s="14">
        <v>85</v>
      </c>
      <c r="AJ32" s="45"/>
      <c r="AK32" s="48">
        <f t="shared" si="11"/>
        <v>87</v>
      </c>
      <c r="AL32" s="15">
        <v>89</v>
      </c>
      <c r="AM32" s="14"/>
      <c r="AN32" s="14"/>
      <c r="AO32" s="14"/>
      <c r="AP32" s="14"/>
      <c r="AQ32" s="14"/>
      <c r="AR32" s="14"/>
      <c r="AS32" s="45"/>
      <c r="AT32" s="48">
        <f t="shared" si="12"/>
        <v>89</v>
      </c>
      <c r="AU32" s="15">
        <v>89</v>
      </c>
      <c r="AV32" s="14"/>
      <c r="AW32" s="14"/>
      <c r="AX32" s="14"/>
      <c r="AY32" s="14"/>
      <c r="AZ32" s="14"/>
      <c r="BA32" s="14">
        <v>89</v>
      </c>
      <c r="BB32" s="45"/>
      <c r="BC32" s="48">
        <f t="shared" si="13"/>
        <v>89</v>
      </c>
      <c r="BD32" s="25"/>
      <c r="BE32" s="19">
        <v>89</v>
      </c>
      <c r="BF32" s="18"/>
      <c r="BG32" s="18"/>
      <c r="BH32" s="18"/>
      <c r="BI32" s="18"/>
      <c r="BJ32" s="18"/>
      <c r="BK32" s="18"/>
      <c r="BL32" s="18"/>
      <c r="BM32" s="57">
        <f t="shared" si="14"/>
        <v>89</v>
      </c>
      <c r="BN32" s="19">
        <v>89</v>
      </c>
      <c r="BO32" s="18"/>
      <c r="BP32" s="18"/>
      <c r="BQ32" s="18"/>
      <c r="BR32" s="18"/>
      <c r="BS32" s="18"/>
      <c r="BT32" s="18"/>
      <c r="BU32" s="18"/>
      <c r="BV32" s="57">
        <f t="shared" si="15"/>
        <v>89</v>
      </c>
      <c r="BW32" s="19">
        <v>89</v>
      </c>
      <c r="BX32" s="18"/>
      <c r="BY32" s="18"/>
      <c r="BZ32" s="18"/>
      <c r="CA32" s="18"/>
      <c r="CB32" s="18"/>
      <c r="CC32" s="18"/>
      <c r="CD32" s="18"/>
      <c r="CE32" s="57">
        <f t="shared" si="16"/>
        <v>89</v>
      </c>
      <c r="CF32" s="19">
        <v>89</v>
      </c>
      <c r="CG32" s="18"/>
      <c r="CH32" s="18"/>
      <c r="CI32" s="18"/>
      <c r="CJ32" s="18"/>
      <c r="CK32" s="18"/>
      <c r="CL32" s="18"/>
      <c r="CM32" s="18"/>
      <c r="CN32" s="57">
        <f t="shared" si="17"/>
        <v>89</v>
      </c>
      <c r="CO32" s="25"/>
      <c r="CP32" s="30">
        <f t="shared" si="18"/>
        <v>89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89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89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89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10478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Siswa memahami isi,sistematika,unsur, dan menyususn surat lamaran pekerjaan,kebahasaan dan nilai-nilai dalam novel sejarah,struktur dan kebahasaan teks editorial,informasi penting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80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80</v>
      </c>
      <c r="AV33" s="14"/>
      <c r="AW33" s="14"/>
      <c r="AX33" s="14"/>
      <c r="AY33" s="14"/>
      <c r="AZ33" s="14"/>
      <c r="BA33" s="14">
        <v>84</v>
      </c>
      <c r="BB33" s="45"/>
      <c r="BC33" s="48">
        <f t="shared" si="13"/>
        <v>82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10491</v>
      </c>
      <c r="C34" s="26" t="s">
        <v>84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2</v>
      </c>
      <c r="J34" s="35" t="str">
        <f t="shared" si="4"/>
        <v>Siswa memahami isi,sistematika,unsur, dan menyususn surat lamaran pekerjaan,kebahasaan dan nilai-nilai dalam novel sejarah,struktur dan kebahasaan teks editorial,informasi penting</v>
      </c>
      <c r="K34" s="35">
        <f t="shared" si="5"/>
        <v>90</v>
      </c>
      <c r="L34" s="35" t="str">
        <f t="shared" si="6"/>
        <v>A</v>
      </c>
      <c r="M34" s="35">
        <f t="shared" si="7"/>
        <v>90</v>
      </c>
      <c r="N34" s="35" t="str">
        <f t="shared" si="8"/>
        <v>A</v>
      </c>
      <c r="O34" s="61">
        <v>2</v>
      </c>
      <c r="P34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/>
      <c r="AF34" s="14"/>
      <c r="AG34" s="14"/>
      <c r="AH34" s="14"/>
      <c r="AI34" s="14">
        <v>85</v>
      </c>
      <c r="AJ34" s="45"/>
      <c r="AK34" s="48">
        <f t="shared" si="11"/>
        <v>87.5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85</v>
      </c>
      <c r="AV34" s="14"/>
      <c r="AW34" s="14"/>
      <c r="AX34" s="14"/>
      <c r="AY34" s="14"/>
      <c r="AZ34" s="14"/>
      <c r="BA34" s="14">
        <v>89</v>
      </c>
      <c r="BB34" s="45"/>
      <c r="BC34" s="48">
        <f t="shared" si="13"/>
        <v>87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10504</v>
      </c>
      <c r="C35" s="26" t="s">
        <v>85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89</v>
      </c>
      <c r="H35" s="35" t="str">
        <f t="shared" si="3"/>
        <v>B</v>
      </c>
      <c r="I35" s="61">
        <v>2</v>
      </c>
      <c r="J35" s="35" t="str">
        <f t="shared" si="4"/>
        <v>Siswa memahami isi,sistematika,unsur, dan menyususn surat lamaran pekerjaan,kebahasaan dan nilai-nilai dalam novel sejarah,struktur dan kebahasaan teks editorial,informasi penting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2</v>
      </c>
      <c r="P3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90</v>
      </c>
      <c r="AD35" s="14"/>
      <c r="AE35" s="14"/>
      <c r="AF35" s="14"/>
      <c r="AG35" s="14"/>
      <c r="AH35" s="14"/>
      <c r="AI35" s="14">
        <v>90</v>
      </c>
      <c r="AJ35" s="45"/>
      <c r="AK35" s="48">
        <f t="shared" si="11"/>
        <v>90</v>
      </c>
      <c r="AL35" s="15">
        <v>90</v>
      </c>
      <c r="AM35" s="14"/>
      <c r="AN35" s="14"/>
      <c r="AO35" s="14"/>
      <c r="AP35" s="14"/>
      <c r="AQ35" s="14"/>
      <c r="AR35" s="14"/>
      <c r="AS35" s="45"/>
      <c r="AT35" s="48">
        <f t="shared" si="12"/>
        <v>90</v>
      </c>
      <c r="AU35" s="15">
        <v>90</v>
      </c>
      <c r="AV35" s="14"/>
      <c r="AW35" s="14"/>
      <c r="AX35" s="14"/>
      <c r="AY35" s="14"/>
      <c r="AZ35" s="14"/>
      <c r="BA35" s="14">
        <v>78</v>
      </c>
      <c r="BB35" s="45"/>
      <c r="BC35" s="48">
        <f t="shared" si="13"/>
        <v>84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10517</v>
      </c>
      <c r="C36" s="26" t="s">
        <v>86</v>
      </c>
      <c r="D36" s="25"/>
      <c r="E36" s="35">
        <f t="shared" si="0"/>
        <v>90</v>
      </c>
      <c r="F36" s="35" t="str">
        <f t="shared" si="1"/>
        <v>A</v>
      </c>
      <c r="G36" s="35">
        <f t="shared" si="2"/>
        <v>89</v>
      </c>
      <c r="H36" s="35" t="str">
        <f t="shared" si="3"/>
        <v>B</v>
      </c>
      <c r="I36" s="61">
        <v>2</v>
      </c>
      <c r="J36" s="35" t="str">
        <f t="shared" si="4"/>
        <v>Siswa memahami isi,sistematika,unsur, dan menyususn surat lamaran pekerjaan,kebahasaan dan nilai-nilai dalam novel sejarah,struktur dan kebahasaan teks editorial,informasi penting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6" s="39"/>
      <c r="R36" s="39"/>
      <c r="S36" s="25"/>
      <c r="T36" s="15">
        <v>94</v>
      </c>
      <c r="U36" s="14"/>
      <c r="V36" s="14"/>
      <c r="W36" s="14"/>
      <c r="X36" s="14"/>
      <c r="Y36" s="14"/>
      <c r="Z36" s="14"/>
      <c r="AA36" s="45">
        <f t="shared" si="34"/>
        <v>94</v>
      </c>
      <c r="AB36" s="48">
        <f t="shared" si="10"/>
        <v>94</v>
      </c>
      <c r="AC36" s="15">
        <v>90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85</v>
      </c>
      <c r="AL36" s="15">
        <v>90</v>
      </c>
      <c r="AM36" s="14"/>
      <c r="AN36" s="14"/>
      <c r="AO36" s="14"/>
      <c r="AP36" s="14"/>
      <c r="AQ36" s="14"/>
      <c r="AR36" s="14"/>
      <c r="AS36" s="45"/>
      <c r="AT36" s="48">
        <f t="shared" si="12"/>
        <v>90</v>
      </c>
      <c r="AU36" s="15">
        <v>80</v>
      </c>
      <c r="AV36" s="14"/>
      <c r="AW36" s="14"/>
      <c r="AX36" s="14"/>
      <c r="AY36" s="14"/>
      <c r="AZ36" s="14"/>
      <c r="BA36" s="14">
        <v>94</v>
      </c>
      <c r="BB36" s="45"/>
      <c r="BC36" s="48">
        <f t="shared" si="13"/>
        <v>87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10530</v>
      </c>
      <c r="C37" s="26" t="s">
        <v>87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1</v>
      </c>
      <c r="J37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37" s="35">
        <f t="shared" si="5"/>
        <v>90</v>
      </c>
      <c r="L37" s="35" t="str">
        <f t="shared" si="6"/>
        <v>A</v>
      </c>
      <c r="M37" s="35">
        <f t="shared" si="7"/>
        <v>90</v>
      </c>
      <c r="N37" s="35" t="str">
        <f t="shared" si="8"/>
        <v>A</v>
      </c>
      <c r="O37" s="61">
        <v>1</v>
      </c>
      <c r="P37" s="35" t="str">
        <f t="shared" si="9"/>
        <v>Siswa terampil menganalisis isi,sistematika,unsur, dan menyususn surat lamaran pekerjaan,kebahasaan dan nilai-nilai dalam novel sejarah,struktur dan kebahasaan teks editorial,informasi penting dan merancang teks editorial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90</v>
      </c>
      <c r="AD37" s="14"/>
      <c r="AE37" s="14"/>
      <c r="AF37" s="14"/>
      <c r="AG37" s="14"/>
      <c r="AH37" s="14"/>
      <c r="AI37" s="14">
        <v>90</v>
      </c>
      <c r="AJ37" s="45"/>
      <c r="AK37" s="48">
        <f t="shared" si="11"/>
        <v>90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90</v>
      </c>
      <c r="AV37" s="14"/>
      <c r="AW37" s="14"/>
      <c r="AX37" s="14"/>
      <c r="AY37" s="14"/>
      <c r="AZ37" s="14"/>
      <c r="BA37" s="14">
        <v>87</v>
      </c>
      <c r="BB37" s="45"/>
      <c r="BC37" s="48">
        <f t="shared" si="13"/>
        <v>88.5</v>
      </c>
      <c r="BD37" s="25"/>
      <c r="BE37" s="19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90</v>
      </c>
      <c r="CG37" s="18"/>
      <c r="CH37" s="18"/>
      <c r="CI37" s="18"/>
      <c r="CJ37" s="18"/>
      <c r="CK37" s="18"/>
      <c r="CL37" s="18"/>
      <c r="CM37" s="18"/>
      <c r="CN37" s="57">
        <f t="shared" si="17"/>
        <v>90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10543</v>
      </c>
      <c r="C38" s="26" t="s">
        <v>88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2</v>
      </c>
      <c r="J38" s="35" t="str">
        <f t="shared" si="4"/>
        <v>Siswa memahami isi,sistematika,unsur, dan menyususn surat lamaran pekerjaan,kebahasaan dan nilai-nilai dalam novel sejarah,struktur dan kebahasaan teks editorial,informasi penting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90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85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80</v>
      </c>
      <c r="AV38" s="14"/>
      <c r="AW38" s="14"/>
      <c r="AX38" s="14"/>
      <c r="AY38" s="14"/>
      <c r="AZ38" s="14"/>
      <c r="BA38" s="14">
        <v>86</v>
      </c>
      <c r="BB38" s="45"/>
      <c r="BC38" s="48">
        <f t="shared" si="13"/>
        <v>83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10556</v>
      </c>
      <c r="C39" s="26" t="s">
        <v>89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88</v>
      </c>
      <c r="H39" s="35" t="str">
        <f t="shared" si="3"/>
        <v>B</v>
      </c>
      <c r="I39" s="61">
        <v>2</v>
      </c>
      <c r="J39" s="35" t="str">
        <f t="shared" si="4"/>
        <v>Siswa memahami isi,sistematika,unsur, dan menyususn surat lamaran pekerjaan,kebahasaan dan nilai-nilai dalam novel sejarah,struktur dan kebahasaan teks editorial,informasi penting</v>
      </c>
      <c r="K39" s="35">
        <f t="shared" si="5"/>
        <v>89</v>
      </c>
      <c r="L39" s="35" t="str">
        <f t="shared" si="6"/>
        <v>B</v>
      </c>
      <c r="M39" s="35">
        <f t="shared" si="7"/>
        <v>89</v>
      </c>
      <c r="N39" s="35" t="str">
        <f t="shared" si="8"/>
        <v>B</v>
      </c>
      <c r="O39" s="61">
        <v>2</v>
      </c>
      <c r="P39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9" s="39"/>
      <c r="R39" s="39"/>
      <c r="S39" s="25"/>
      <c r="T39" s="15">
        <v>88</v>
      </c>
      <c r="U39" s="14"/>
      <c r="V39" s="14"/>
      <c r="W39" s="14"/>
      <c r="X39" s="14"/>
      <c r="Y39" s="14"/>
      <c r="Z39" s="14"/>
      <c r="AA39" s="45">
        <f t="shared" si="34"/>
        <v>88</v>
      </c>
      <c r="AB39" s="48">
        <f t="shared" si="10"/>
        <v>88</v>
      </c>
      <c r="AC39" s="15">
        <v>88</v>
      </c>
      <c r="AD39" s="14"/>
      <c r="AE39" s="14"/>
      <c r="AF39" s="14"/>
      <c r="AG39" s="14"/>
      <c r="AH39" s="14"/>
      <c r="AI39" s="14">
        <v>85</v>
      </c>
      <c r="AJ39" s="45"/>
      <c r="AK39" s="48">
        <f t="shared" si="11"/>
        <v>86.5</v>
      </c>
      <c r="AL39" s="15">
        <v>88</v>
      </c>
      <c r="AM39" s="14"/>
      <c r="AN39" s="14"/>
      <c r="AO39" s="14"/>
      <c r="AP39" s="14"/>
      <c r="AQ39" s="14"/>
      <c r="AR39" s="14"/>
      <c r="AS39" s="45"/>
      <c r="AT39" s="48">
        <f t="shared" si="12"/>
        <v>88</v>
      </c>
      <c r="AU39" s="15">
        <v>88</v>
      </c>
      <c r="AV39" s="14"/>
      <c r="AW39" s="14"/>
      <c r="AX39" s="14"/>
      <c r="AY39" s="14"/>
      <c r="AZ39" s="14"/>
      <c r="BA39" s="14">
        <v>88</v>
      </c>
      <c r="BB39" s="45"/>
      <c r="BC39" s="48">
        <f t="shared" si="13"/>
        <v>88</v>
      </c>
      <c r="BD39" s="25"/>
      <c r="BE39" s="19">
        <v>89</v>
      </c>
      <c r="BF39" s="18"/>
      <c r="BG39" s="18"/>
      <c r="BH39" s="18"/>
      <c r="BI39" s="18"/>
      <c r="BJ39" s="18"/>
      <c r="BK39" s="18"/>
      <c r="BL39" s="18"/>
      <c r="BM39" s="57">
        <f t="shared" si="14"/>
        <v>89</v>
      </c>
      <c r="BN39" s="19">
        <v>89</v>
      </c>
      <c r="BO39" s="18"/>
      <c r="BP39" s="18"/>
      <c r="BQ39" s="18"/>
      <c r="BR39" s="18"/>
      <c r="BS39" s="18"/>
      <c r="BT39" s="18"/>
      <c r="BU39" s="18"/>
      <c r="BV39" s="57">
        <f t="shared" si="15"/>
        <v>89</v>
      </c>
      <c r="BW39" s="19">
        <v>89</v>
      </c>
      <c r="BX39" s="18"/>
      <c r="BY39" s="18"/>
      <c r="BZ39" s="18"/>
      <c r="CA39" s="18"/>
      <c r="CB39" s="18"/>
      <c r="CC39" s="18"/>
      <c r="CD39" s="18"/>
      <c r="CE39" s="57">
        <f t="shared" si="16"/>
        <v>89</v>
      </c>
      <c r="CF39" s="19">
        <v>89</v>
      </c>
      <c r="CG39" s="18"/>
      <c r="CH39" s="18"/>
      <c r="CI39" s="18"/>
      <c r="CJ39" s="18"/>
      <c r="CK39" s="18"/>
      <c r="CL39" s="18"/>
      <c r="CM39" s="18"/>
      <c r="CN39" s="57">
        <f t="shared" si="17"/>
        <v>89</v>
      </c>
      <c r="CO39" s="25"/>
      <c r="CP39" s="30">
        <f t="shared" si="18"/>
        <v>89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89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89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89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10569</v>
      </c>
      <c r="C40" s="26" t="s">
        <v>90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2</v>
      </c>
      <c r="J40" s="35" t="str">
        <f t="shared" si="4"/>
        <v>Siswa memahami isi,sistematika,unsur, dan menyususn surat lamaran pekerjaan,kebahasaan dan nilai-nilai dalam novel sejarah,struktur dan kebahasaan teks editorial,informasi penting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2</v>
      </c>
      <c r="P40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85</v>
      </c>
      <c r="AD40" s="14"/>
      <c r="AE40" s="14"/>
      <c r="AF40" s="14"/>
      <c r="AG40" s="14"/>
      <c r="AH40" s="14"/>
      <c r="AI40" s="14">
        <v>85</v>
      </c>
      <c r="AJ40" s="45"/>
      <c r="AK40" s="48">
        <f t="shared" si="11"/>
        <v>85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85</v>
      </c>
      <c r="AV40" s="14"/>
      <c r="AW40" s="14"/>
      <c r="AX40" s="14"/>
      <c r="AY40" s="14"/>
      <c r="AZ40" s="14"/>
      <c r="BA40" s="14">
        <v>75</v>
      </c>
      <c r="BB40" s="45"/>
      <c r="BC40" s="48">
        <f t="shared" si="13"/>
        <v>80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10582</v>
      </c>
      <c r="C41" s="26" t="s">
        <v>91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2</v>
      </c>
      <c r="J41" s="35" t="str">
        <f t="shared" si="4"/>
        <v>Siswa memahami isi,sistematika,unsur, dan menyususn surat lamaran pekerjaan,kebahasaan dan nilai-nilai dalam novel sejarah,struktur dan kebahasaan teks editorial,informasi penting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82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81</v>
      </c>
      <c r="AL41" s="15">
        <v>82</v>
      </c>
      <c r="AM41" s="14"/>
      <c r="AN41" s="14"/>
      <c r="AO41" s="14"/>
      <c r="AP41" s="14"/>
      <c r="AQ41" s="14"/>
      <c r="AR41" s="14"/>
      <c r="AS41" s="45"/>
      <c r="AT41" s="48">
        <f t="shared" si="12"/>
        <v>82</v>
      </c>
      <c r="AU41" s="15">
        <v>80</v>
      </c>
      <c r="AV41" s="14"/>
      <c r="AW41" s="14"/>
      <c r="AX41" s="14"/>
      <c r="AY41" s="14"/>
      <c r="AZ41" s="14"/>
      <c r="BA41" s="14">
        <v>79</v>
      </c>
      <c r="BB41" s="45"/>
      <c r="BC41" s="48">
        <f t="shared" si="13"/>
        <v>79.5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10595</v>
      </c>
      <c r="C42" s="26" t="s">
        <v>92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>Siswa memahami isi,sistematika,unsur, dan menyususn surat lamaran pekerjaan,kebahasaan dan nilai-nilai dalam novel sejarah,struktur dan kebahasaan teks editorial,informasi penting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2</v>
      </c>
      <c r="P4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85</v>
      </c>
      <c r="AD42" s="14"/>
      <c r="AE42" s="14"/>
      <c r="AF42" s="14"/>
      <c r="AG42" s="14"/>
      <c r="AH42" s="14"/>
      <c r="AI42" s="14">
        <v>85</v>
      </c>
      <c r="AJ42" s="45"/>
      <c r="AK42" s="48">
        <f t="shared" si="11"/>
        <v>85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85</v>
      </c>
      <c r="AV42" s="14"/>
      <c r="AW42" s="14"/>
      <c r="AX42" s="14"/>
      <c r="AY42" s="14"/>
      <c r="AZ42" s="14"/>
      <c r="BA42" s="14">
        <v>70</v>
      </c>
      <c r="BB42" s="45"/>
      <c r="BC42" s="48">
        <f t="shared" si="13"/>
        <v>77.5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10608</v>
      </c>
      <c r="C43" s="26" t="s">
        <v>93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>Siswa memahami isi,sistematika,unsur, dan menyususn surat lamaran pekerjaan,kebahasaan dan nilai-nilai dalam novel sejarah,struktur dan kebahasaan teks editorial,informasi penting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85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82.5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80</v>
      </c>
      <c r="AV43" s="14"/>
      <c r="AW43" s="14"/>
      <c r="AX43" s="14"/>
      <c r="AY43" s="14"/>
      <c r="AZ43" s="14"/>
      <c r="BA43" s="14">
        <v>76</v>
      </c>
      <c r="BB43" s="45"/>
      <c r="BC43" s="48">
        <f t="shared" si="13"/>
        <v>78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10621</v>
      </c>
      <c r="C44" s="26" t="s">
        <v>94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2</v>
      </c>
      <c r="J44" s="35" t="str">
        <f t="shared" si="4"/>
        <v>Siswa memahami isi,sistematika,unsur, dan menyususn surat lamaran pekerjaan,kebahasaan dan nilai-nilai dalam novel sejarah,struktur dan kebahasaan teks editorial,informasi penting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2</v>
      </c>
      <c r="P44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85</v>
      </c>
      <c r="AD44" s="14"/>
      <c r="AE44" s="14"/>
      <c r="AF44" s="14"/>
      <c r="AG44" s="14"/>
      <c r="AH44" s="14"/>
      <c r="AI44" s="14">
        <v>85</v>
      </c>
      <c r="AJ44" s="45"/>
      <c r="AK44" s="48">
        <f t="shared" si="11"/>
        <v>85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85</v>
      </c>
      <c r="AV44" s="14"/>
      <c r="AW44" s="14"/>
      <c r="AX44" s="14"/>
      <c r="AY44" s="14"/>
      <c r="AZ44" s="14"/>
      <c r="BA44" s="14">
        <v>78</v>
      </c>
      <c r="BB44" s="45"/>
      <c r="BC44" s="48">
        <f t="shared" si="13"/>
        <v>81.5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10634</v>
      </c>
      <c r="C45" s="26" t="s">
        <v>95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2</v>
      </c>
      <c r="J45" s="35" t="str">
        <f t="shared" si="4"/>
        <v>Siswa memahami isi,sistematika,unsur, dan menyususn surat lamaran pekerjaan,kebahasaan dan nilai-nilai dalam novel sejarah,struktur dan kebahasaan teks editorial,informasi penting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2</v>
      </c>
      <c r="P4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5" s="39"/>
      <c r="R45" s="39"/>
      <c r="S45" s="25"/>
      <c r="T45" s="15">
        <v>85</v>
      </c>
      <c r="U45" s="14"/>
      <c r="V45" s="14"/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85</v>
      </c>
      <c r="AD45" s="14"/>
      <c r="AE45" s="14"/>
      <c r="AF45" s="14"/>
      <c r="AG45" s="14"/>
      <c r="AH45" s="14"/>
      <c r="AI45" s="14">
        <v>85</v>
      </c>
      <c r="AJ45" s="45"/>
      <c r="AK45" s="48">
        <f t="shared" si="11"/>
        <v>85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>
        <v>85</v>
      </c>
      <c r="AV45" s="14"/>
      <c r="AW45" s="14"/>
      <c r="AX45" s="14"/>
      <c r="AY45" s="14"/>
      <c r="AZ45" s="14"/>
      <c r="BA45" s="14">
        <v>72</v>
      </c>
      <c r="BB45" s="45"/>
      <c r="BC45" s="48">
        <f t="shared" si="13"/>
        <v>78.5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9" activePane="bottomRight" state="frozen"/>
      <selection pane="topRight"/>
      <selection pane="bottomLeft"/>
      <selection pane="bottomRight" activeCell="D49" sqref="D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11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10647</v>
      </c>
      <c r="C11" s="26" t="s">
        <v>110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isi,sistematika,unsur, dan menyususn surat lamaran pekerjaan,kebahasaan dan nilai-nilai dalam novel sejarah,struktur dan kebahasaan teks editorial,informasi penting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menganalisis isi,sistematika,unsur, dan menyususn surat lamaran pekerjaan,kebahasaan dan nilai-nilai dalam novel sejarah,struktur dan kebahasaan teks editorial,informasi penting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85</v>
      </c>
      <c r="AD11" s="14"/>
      <c r="AE11" s="14"/>
      <c r="AF11" s="14"/>
      <c r="AG11" s="14"/>
      <c r="AH11" s="14"/>
      <c r="AI11" s="14">
        <v>90</v>
      </c>
      <c r="AJ11" s="45"/>
      <c r="AK11" s="48">
        <f t="shared" ref="AK11:AK50" si="11">IF(COUNTA(AC11:AI11)&gt;0,AVERAGE((IF(AC11&gt;=$C$4,AC11,AD11)),(IF(AE11&gt;=$C$4,AE11,AF11)),(IF(AG11&gt;=$C$4,AG11,AH11)),AI11),"")</f>
        <v>87.5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85</v>
      </c>
      <c r="AV11" s="14"/>
      <c r="AW11" s="14"/>
      <c r="AX11" s="14"/>
      <c r="AY11" s="14"/>
      <c r="AZ11" s="14"/>
      <c r="BA11" s="14">
        <v>71</v>
      </c>
      <c r="BB11" s="45"/>
      <c r="BC11" s="48">
        <f t="shared" ref="BC11:BC50" si="13">IF(COUNTA(AU11:BA11)&gt;0,AVERAGE((IF(AU11&gt;=$C$4,AU11,AV11)),(IF(AW11&gt;=$C$4,AW11,AX11)),(IF(AY11&gt;=$C$4,AY11,AZ11)),BA11),"")</f>
        <v>78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10660</v>
      </c>
      <c r="C12" s="26" t="s">
        <v>111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>Siswa memahami isi,sistematika,unsur, dan menyususn surat lamaran pekerjaan,kebahasaan dan nilai-nilai dalam novel sejarah,struktur dan kebahasaan teks editorial,informasi penting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80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80</v>
      </c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81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10673</v>
      </c>
      <c r="C13" s="26" t="s">
        <v>112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2</v>
      </c>
      <c r="P1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90</v>
      </c>
      <c r="AD13" s="14"/>
      <c r="AE13" s="14"/>
      <c r="AF13" s="14"/>
      <c r="AG13" s="14"/>
      <c r="AH13" s="14"/>
      <c r="AI13" s="14">
        <v>90</v>
      </c>
      <c r="AJ13" s="45"/>
      <c r="AK13" s="48">
        <f t="shared" si="11"/>
        <v>90</v>
      </c>
      <c r="AL13" s="15">
        <v>90</v>
      </c>
      <c r="AM13" s="14"/>
      <c r="AN13" s="14"/>
      <c r="AO13" s="14"/>
      <c r="AP13" s="14"/>
      <c r="AQ13" s="14"/>
      <c r="AR13" s="14"/>
      <c r="AS13" s="45"/>
      <c r="AT13" s="48">
        <f t="shared" si="12"/>
        <v>90</v>
      </c>
      <c r="AU13" s="15">
        <v>90</v>
      </c>
      <c r="AV13" s="14"/>
      <c r="AW13" s="14"/>
      <c r="AX13" s="14"/>
      <c r="AY13" s="14"/>
      <c r="AZ13" s="14"/>
      <c r="BA13" s="14">
        <v>88</v>
      </c>
      <c r="BB13" s="45"/>
      <c r="BC13" s="48">
        <f t="shared" si="13"/>
        <v>89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184</v>
      </c>
      <c r="FI13" s="67" t="s">
        <v>188</v>
      </c>
      <c r="FJ13" s="65">
        <v>5301</v>
      </c>
      <c r="FK13" s="65">
        <v>5311</v>
      </c>
    </row>
    <row r="14" spans="1:167" ht="16.5" customHeight="1">
      <c r="A14" s="26">
        <v>4</v>
      </c>
      <c r="B14" s="26">
        <v>10686</v>
      </c>
      <c r="C14" s="26" t="s">
        <v>113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>Siswa memahami isi,sistematika,unsur, dan menyususn surat lamaran pekerjaan,kebahasaan dan nilai-nilai dalam novel sejarah,struktur dan kebahasaan teks editorial,informasi penting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80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80</v>
      </c>
      <c r="AV14" s="14"/>
      <c r="AW14" s="14"/>
      <c r="AX14" s="14"/>
      <c r="AY14" s="14"/>
      <c r="AZ14" s="14"/>
      <c r="BA14" s="14">
        <v>82</v>
      </c>
      <c r="BB14" s="45"/>
      <c r="BC14" s="48">
        <f t="shared" si="13"/>
        <v>81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10699</v>
      </c>
      <c r="C15" s="26" t="s">
        <v>114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88</v>
      </c>
      <c r="H15" s="35" t="str">
        <f t="shared" si="3"/>
        <v>B</v>
      </c>
      <c r="I15" s="61">
        <v>2</v>
      </c>
      <c r="J15" s="35" t="str">
        <f t="shared" si="4"/>
        <v>Siswa memahami isi,sistematika,unsur, dan menyususn surat lamaran pekerjaan,kebahasaan dan nilai-nilai dalam novel sejarah,struktur dan kebahasaan teks editorial,informasi penting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2</v>
      </c>
      <c r="P1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90</v>
      </c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90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90</v>
      </c>
      <c r="AV15" s="14"/>
      <c r="AW15" s="14"/>
      <c r="AX15" s="14"/>
      <c r="AY15" s="14"/>
      <c r="AZ15" s="14"/>
      <c r="BA15" s="14">
        <v>75</v>
      </c>
      <c r="BB15" s="45"/>
      <c r="BC15" s="48">
        <f t="shared" si="13"/>
        <v>82.5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185</v>
      </c>
      <c r="FI15" s="67" t="s">
        <v>189</v>
      </c>
      <c r="FJ15" s="65">
        <v>5302</v>
      </c>
      <c r="FK15" s="65">
        <v>5312</v>
      </c>
    </row>
    <row r="16" spans="1:167" ht="16.5" customHeight="1">
      <c r="A16" s="26">
        <v>6</v>
      </c>
      <c r="B16" s="26">
        <v>10712</v>
      </c>
      <c r="C16" s="26" t="s">
        <v>115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2</v>
      </c>
      <c r="J16" s="35" t="str">
        <f t="shared" si="4"/>
        <v>Siswa memahami isi,sistematika,unsur, dan menyususn surat lamaran pekerjaan,kebahasaan dan nilai-nilai dalam novel sejarah,struktur dan kebahasaan teks editorial,informasi penting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80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90</v>
      </c>
      <c r="AV16" s="14"/>
      <c r="AW16" s="14"/>
      <c r="AX16" s="14"/>
      <c r="AY16" s="14"/>
      <c r="AZ16" s="14"/>
      <c r="BA16" s="14">
        <v>87</v>
      </c>
      <c r="BB16" s="45"/>
      <c r="BC16" s="48">
        <f t="shared" si="13"/>
        <v>88.5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10725</v>
      </c>
      <c r="C17" s="26" t="s">
        <v>116</v>
      </c>
      <c r="D17" s="25"/>
      <c r="E17" s="35">
        <f t="shared" si="0"/>
        <v>91</v>
      </c>
      <c r="F17" s="35" t="str">
        <f t="shared" si="1"/>
        <v>A</v>
      </c>
      <c r="G17" s="35">
        <f t="shared" si="2"/>
        <v>89</v>
      </c>
      <c r="H17" s="35" t="str">
        <f t="shared" si="3"/>
        <v>B</v>
      </c>
      <c r="I17" s="61">
        <v>1</v>
      </c>
      <c r="J17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2</v>
      </c>
      <c r="P17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/>
      <c r="AA17" s="45">
        <f t="shared" si="34"/>
        <v>90</v>
      </c>
      <c r="AB17" s="48">
        <f t="shared" si="10"/>
        <v>90</v>
      </c>
      <c r="AC17" s="15">
        <v>90</v>
      </c>
      <c r="AD17" s="14"/>
      <c r="AE17" s="14"/>
      <c r="AF17" s="14"/>
      <c r="AG17" s="14"/>
      <c r="AH17" s="14"/>
      <c r="AI17" s="14">
        <v>95</v>
      </c>
      <c r="AJ17" s="45"/>
      <c r="AK17" s="48">
        <f t="shared" si="11"/>
        <v>92.5</v>
      </c>
      <c r="AL17" s="15"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>
        <v>90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186</v>
      </c>
      <c r="FI17" s="67" t="s">
        <v>190</v>
      </c>
      <c r="FJ17" s="65">
        <v>5303</v>
      </c>
      <c r="FK17" s="65">
        <v>5313</v>
      </c>
    </row>
    <row r="18" spans="1:167" ht="16.5" customHeight="1">
      <c r="A18" s="26">
        <v>8</v>
      </c>
      <c r="B18" s="26">
        <v>10738</v>
      </c>
      <c r="C18" s="26" t="s">
        <v>117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89</v>
      </c>
      <c r="H18" s="35" t="str">
        <f t="shared" si="3"/>
        <v>B</v>
      </c>
      <c r="I18" s="61">
        <v>2</v>
      </c>
      <c r="J18" s="35" t="str">
        <f t="shared" si="4"/>
        <v>Siswa memahami isi,sistematika,unsur, dan menyususn surat lamaran pekerjaan,kebahasaan dan nilai-nilai dalam novel sejarah,struktur dan kebahasaan teks editorial,informasi penting</v>
      </c>
      <c r="K18" s="35">
        <f t="shared" si="5"/>
        <v>86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2</v>
      </c>
      <c r="P18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85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82.5</v>
      </c>
      <c r="AL18" s="15">
        <v>95</v>
      </c>
      <c r="AM18" s="14"/>
      <c r="AN18" s="14"/>
      <c r="AO18" s="14"/>
      <c r="AP18" s="14"/>
      <c r="AQ18" s="14"/>
      <c r="AR18" s="14"/>
      <c r="AS18" s="45"/>
      <c r="AT18" s="48">
        <f t="shared" si="12"/>
        <v>95</v>
      </c>
      <c r="AU18" s="15">
        <v>95</v>
      </c>
      <c r="AV18" s="14"/>
      <c r="AW18" s="14"/>
      <c r="AX18" s="14"/>
      <c r="AY18" s="14"/>
      <c r="AZ18" s="14"/>
      <c r="BA18" s="14">
        <v>95</v>
      </c>
      <c r="BB18" s="45"/>
      <c r="BC18" s="48">
        <f t="shared" si="13"/>
        <v>95</v>
      </c>
      <c r="BD18" s="25"/>
      <c r="BE18" s="19">
        <v>86</v>
      </c>
      <c r="BF18" s="18"/>
      <c r="BG18" s="18"/>
      <c r="BH18" s="18"/>
      <c r="BI18" s="18"/>
      <c r="BJ18" s="18"/>
      <c r="BK18" s="18"/>
      <c r="BL18" s="18"/>
      <c r="BM18" s="57">
        <f t="shared" si="14"/>
        <v>86</v>
      </c>
      <c r="BN18" s="19">
        <v>86</v>
      </c>
      <c r="BO18" s="18"/>
      <c r="BP18" s="18"/>
      <c r="BQ18" s="18"/>
      <c r="BR18" s="18"/>
      <c r="BS18" s="18"/>
      <c r="BT18" s="18"/>
      <c r="BU18" s="18"/>
      <c r="BV18" s="57">
        <f t="shared" si="15"/>
        <v>86</v>
      </c>
      <c r="BW18" s="19">
        <v>86</v>
      </c>
      <c r="BX18" s="18"/>
      <c r="BY18" s="18"/>
      <c r="BZ18" s="18"/>
      <c r="CA18" s="18"/>
      <c r="CB18" s="18"/>
      <c r="CC18" s="18"/>
      <c r="CD18" s="18"/>
      <c r="CE18" s="57">
        <f t="shared" si="16"/>
        <v>86</v>
      </c>
      <c r="CF18" s="19">
        <v>86</v>
      </c>
      <c r="CG18" s="18"/>
      <c r="CH18" s="18"/>
      <c r="CI18" s="18"/>
      <c r="CJ18" s="18"/>
      <c r="CK18" s="18"/>
      <c r="CL18" s="18"/>
      <c r="CM18" s="18"/>
      <c r="CN18" s="57">
        <f t="shared" si="17"/>
        <v>86</v>
      </c>
      <c r="CO18" s="25"/>
      <c r="CP18" s="30">
        <f t="shared" si="18"/>
        <v>86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86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10751</v>
      </c>
      <c r="C19" s="26" t="s">
        <v>118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2</v>
      </c>
      <c r="J19" s="35" t="str">
        <f t="shared" si="4"/>
        <v>Siswa memahami isi,sistematika,unsur, dan menyususn surat lamaran pekerjaan,kebahasaan dan nilai-nilai dalam novel sejarah,struktur dan kebahasaan teks editorial,informasi penting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80</v>
      </c>
      <c r="AD19" s="14"/>
      <c r="AE19" s="14"/>
      <c r="AF19" s="14"/>
      <c r="AG19" s="14"/>
      <c r="AH19" s="14"/>
      <c r="AI19" s="14">
        <v>75</v>
      </c>
      <c r="AJ19" s="45"/>
      <c r="AK19" s="48">
        <f t="shared" si="11"/>
        <v>77.5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85</v>
      </c>
      <c r="AV19" s="14"/>
      <c r="AW19" s="14"/>
      <c r="AX19" s="14"/>
      <c r="AY19" s="14"/>
      <c r="AZ19" s="14"/>
      <c r="BA19" s="14">
        <v>70</v>
      </c>
      <c r="BB19" s="45"/>
      <c r="BC19" s="48">
        <f t="shared" si="13"/>
        <v>77.5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 t="s">
        <v>187</v>
      </c>
      <c r="FI19" s="67" t="s">
        <v>191</v>
      </c>
      <c r="FJ19" s="65">
        <v>5304</v>
      </c>
      <c r="FK19" s="65">
        <v>5314</v>
      </c>
    </row>
    <row r="20" spans="1:167" ht="16.5" customHeight="1">
      <c r="A20" s="26">
        <v>10</v>
      </c>
      <c r="B20" s="26">
        <v>10764</v>
      </c>
      <c r="C20" s="26" t="s">
        <v>119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Siswa memahami isi,sistematika,unsur, dan menyususn surat lamaran pekerjaan,kebahasaan dan nilai-nilai dalam novel sejarah,struktur dan kebahasaan teks editorial,informasi penting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80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80</v>
      </c>
      <c r="AV20" s="14"/>
      <c r="AW20" s="14"/>
      <c r="AX20" s="14"/>
      <c r="AY20" s="14"/>
      <c r="AZ20" s="14"/>
      <c r="BA20" s="14">
        <v>77</v>
      </c>
      <c r="BB20" s="45"/>
      <c r="BC20" s="48">
        <f t="shared" si="13"/>
        <v>78.5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10777</v>
      </c>
      <c r="C21" s="26" t="s">
        <v>120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90</v>
      </c>
      <c r="H21" s="35" t="str">
        <f t="shared" si="3"/>
        <v>A</v>
      </c>
      <c r="I21" s="61">
        <v>1</v>
      </c>
      <c r="J21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2</v>
      </c>
      <c r="P21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90</v>
      </c>
      <c r="AD21" s="14"/>
      <c r="AE21" s="14"/>
      <c r="AF21" s="14"/>
      <c r="AG21" s="14"/>
      <c r="AH21" s="14"/>
      <c r="AI21" s="14">
        <v>90</v>
      </c>
      <c r="AJ21" s="45"/>
      <c r="AK21" s="48">
        <f t="shared" si="11"/>
        <v>90</v>
      </c>
      <c r="AL21" s="15">
        <v>90</v>
      </c>
      <c r="AM21" s="14"/>
      <c r="AN21" s="14"/>
      <c r="AO21" s="14"/>
      <c r="AP21" s="14"/>
      <c r="AQ21" s="14"/>
      <c r="AR21" s="14"/>
      <c r="AS21" s="45"/>
      <c r="AT21" s="48">
        <f t="shared" si="12"/>
        <v>90</v>
      </c>
      <c r="AU21" s="15">
        <v>95</v>
      </c>
      <c r="AV21" s="14"/>
      <c r="AW21" s="14"/>
      <c r="AX21" s="14"/>
      <c r="AY21" s="14"/>
      <c r="AZ21" s="14"/>
      <c r="BA21" s="14">
        <v>86</v>
      </c>
      <c r="BB21" s="45"/>
      <c r="BC21" s="48">
        <f t="shared" si="13"/>
        <v>90.5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5305</v>
      </c>
      <c r="FK21" s="65">
        <v>5315</v>
      </c>
    </row>
    <row r="22" spans="1:167" ht="16.5" customHeight="1">
      <c r="A22" s="26">
        <v>12</v>
      </c>
      <c r="B22" s="26">
        <v>10790</v>
      </c>
      <c r="C22" s="26" t="s">
        <v>121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Siswa memahami isi,sistematika,unsur, dan menyususn surat lamaran pekerjaan,kebahasaan dan nilai-nilai dalam novel sejarah,struktur dan kebahasaan teks editorial,informasi penting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85</v>
      </c>
      <c r="AV22" s="14"/>
      <c r="AW22" s="14"/>
      <c r="AX22" s="14"/>
      <c r="AY22" s="14"/>
      <c r="AZ22" s="14"/>
      <c r="BA22" s="14">
        <v>82</v>
      </c>
      <c r="BB22" s="45"/>
      <c r="BC22" s="48">
        <f t="shared" si="13"/>
        <v>83.5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10803</v>
      </c>
      <c r="C23" s="26" t="s">
        <v>122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88</v>
      </c>
      <c r="H23" s="35" t="str">
        <f t="shared" si="3"/>
        <v>B</v>
      </c>
      <c r="I23" s="61">
        <v>2</v>
      </c>
      <c r="J23" s="35" t="str">
        <f t="shared" si="4"/>
        <v>Siswa memahami isi,sistematika,unsur, dan menyususn surat lamaran pekerjaan,kebahasaan dan nilai-nilai dalam novel sejarah,struktur dan kebahasaan teks editorial,informasi penting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2</v>
      </c>
      <c r="P2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85</v>
      </c>
      <c r="AD23" s="14"/>
      <c r="AE23" s="14"/>
      <c r="AF23" s="14"/>
      <c r="AG23" s="14"/>
      <c r="AH23" s="14"/>
      <c r="AI23" s="14">
        <v>85</v>
      </c>
      <c r="AJ23" s="45"/>
      <c r="AK23" s="48">
        <f t="shared" si="11"/>
        <v>85</v>
      </c>
      <c r="AL23" s="15">
        <v>95</v>
      </c>
      <c r="AM23" s="14"/>
      <c r="AN23" s="14"/>
      <c r="AO23" s="14"/>
      <c r="AP23" s="14"/>
      <c r="AQ23" s="14"/>
      <c r="AR23" s="14"/>
      <c r="AS23" s="45"/>
      <c r="AT23" s="48">
        <f t="shared" si="12"/>
        <v>95</v>
      </c>
      <c r="AU23" s="15">
        <v>90</v>
      </c>
      <c r="AV23" s="14"/>
      <c r="AW23" s="14"/>
      <c r="AX23" s="14"/>
      <c r="AY23" s="14"/>
      <c r="AZ23" s="14"/>
      <c r="BA23" s="14">
        <v>86</v>
      </c>
      <c r="BB23" s="45"/>
      <c r="BC23" s="48">
        <f t="shared" si="13"/>
        <v>88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5306</v>
      </c>
      <c r="FK23" s="65">
        <v>5316</v>
      </c>
    </row>
    <row r="24" spans="1:167" ht="16.5" customHeight="1">
      <c r="A24" s="26">
        <v>14</v>
      </c>
      <c r="B24" s="26">
        <v>10816</v>
      </c>
      <c r="C24" s="26" t="s">
        <v>123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2</v>
      </c>
      <c r="J24" s="35" t="str">
        <f t="shared" si="4"/>
        <v>Siswa memahami isi,sistematika,unsur, dan menyususn surat lamaran pekerjaan,kebahasaan dan nilai-nilai dalam novel sejarah,struktur dan kebahasaan teks editorial,informasi penting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2</v>
      </c>
      <c r="P24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85</v>
      </c>
      <c r="AD24" s="14"/>
      <c r="AE24" s="14"/>
      <c r="AF24" s="14"/>
      <c r="AG24" s="14"/>
      <c r="AH24" s="14"/>
      <c r="AI24" s="14">
        <v>85</v>
      </c>
      <c r="AJ24" s="45"/>
      <c r="AK24" s="48">
        <f t="shared" si="11"/>
        <v>85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85</v>
      </c>
      <c r="AV24" s="14"/>
      <c r="AW24" s="14"/>
      <c r="AX24" s="14"/>
      <c r="AY24" s="14"/>
      <c r="AZ24" s="14"/>
      <c r="BA24" s="14">
        <v>81</v>
      </c>
      <c r="BB24" s="45"/>
      <c r="BC24" s="48">
        <f t="shared" si="13"/>
        <v>83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10829</v>
      </c>
      <c r="C25" s="26" t="s">
        <v>124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87</v>
      </c>
      <c r="H25" s="35" t="str">
        <f t="shared" si="3"/>
        <v>B</v>
      </c>
      <c r="I25" s="61">
        <v>2</v>
      </c>
      <c r="J25" s="35" t="str">
        <f t="shared" si="4"/>
        <v>Siswa memahami isi,sistematika,unsur, dan menyususn surat lamaran pekerjaan,kebahasaan dan nilai-nilai dalam novel sejarah,struktur dan kebahasaan teks editorial,informasi penting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85</v>
      </c>
      <c r="AD25" s="14"/>
      <c r="AE25" s="14"/>
      <c r="AF25" s="14"/>
      <c r="AG25" s="14"/>
      <c r="AH25" s="14"/>
      <c r="AI25" s="14">
        <v>85</v>
      </c>
      <c r="AJ25" s="45"/>
      <c r="AK25" s="48">
        <f t="shared" si="11"/>
        <v>85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90</v>
      </c>
      <c r="AV25" s="14"/>
      <c r="AW25" s="14"/>
      <c r="AX25" s="14"/>
      <c r="AY25" s="14"/>
      <c r="AZ25" s="14"/>
      <c r="BA25" s="14">
        <v>84</v>
      </c>
      <c r="BB25" s="45"/>
      <c r="BC25" s="48">
        <f t="shared" si="13"/>
        <v>87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5307</v>
      </c>
      <c r="FK25" s="65">
        <v>5317</v>
      </c>
    </row>
    <row r="26" spans="1:167" ht="16.5" customHeight="1">
      <c r="A26" s="26">
        <v>16</v>
      </c>
      <c r="B26" s="26">
        <v>10842</v>
      </c>
      <c r="C26" s="26" t="s">
        <v>125</v>
      </c>
      <c r="D26" s="25"/>
      <c r="E26" s="35">
        <f t="shared" si="0"/>
        <v>96</v>
      </c>
      <c r="F26" s="35" t="str">
        <f t="shared" si="1"/>
        <v>A</v>
      </c>
      <c r="G26" s="35">
        <f t="shared" si="2"/>
        <v>94</v>
      </c>
      <c r="H26" s="35" t="str">
        <f t="shared" si="3"/>
        <v>A</v>
      </c>
      <c r="I26" s="61">
        <v>1</v>
      </c>
      <c r="J26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Siswa terampil menganalisis isi,sistematika,unsur, dan menyususn surat lamaran pekerjaan,kebahasaan dan nilai-nilai dalam novel sejarah,struktur dan kebahasaan teks editorial,informasi penting dan merancang teks editorial</v>
      </c>
      <c r="Q26" s="39"/>
      <c r="R26" s="39"/>
      <c r="S26" s="25"/>
      <c r="T26" s="15">
        <v>95</v>
      </c>
      <c r="U26" s="14"/>
      <c r="V26" s="14"/>
      <c r="W26" s="14"/>
      <c r="X26" s="14"/>
      <c r="Y26" s="14"/>
      <c r="Z26" s="14"/>
      <c r="AA26" s="45">
        <f t="shared" si="34"/>
        <v>95</v>
      </c>
      <c r="AB26" s="48">
        <f t="shared" si="10"/>
        <v>95</v>
      </c>
      <c r="AC26" s="15">
        <v>95</v>
      </c>
      <c r="AD26" s="14"/>
      <c r="AE26" s="14"/>
      <c r="AF26" s="14"/>
      <c r="AG26" s="14"/>
      <c r="AH26" s="14"/>
      <c r="AI26" s="14">
        <v>100</v>
      </c>
      <c r="AJ26" s="45"/>
      <c r="AK26" s="48">
        <f t="shared" si="11"/>
        <v>97.5</v>
      </c>
      <c r="AL26" s="15">
        <v>95</v>
      </c>
      <c r="AM26" s="14"/>
      <c r="AN26" s="14"/>
      <c r="AO26" s="14"/>
      <c r="AP26" s="14"/>
      <c r="AQ26" s="14"/>
      <c r="AR26" s="14"/>
      <c r="AS26" s="45"/>
      <c r="AT26" s="48">
        <f t="shared" si="12"/>
        <v>95</v>
      </c>
      <c r="AU26" s="15">
        <v>95</v>
      </c>
      <c r="AV26" s="14"/>
      <c r="AW26" s="14"/>
      <c r="AX26" s="14"/>
      <c r="AY26" s="14"/>
      <c r="AZ26" s="14"/>
      <c r="BA26" s="14">
        <v>81</v>
      </c>
      <c r="BB26" s="45"/>
      <c r="BC26" s="48">
        <f t="shared" si="13"/>
        <v>88</v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10855</v>
      </c>
      <c r="C27" s="26" t="s">
        <v>126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2</v>
      </c>
      <c r="J27" s="35" t="str">
        <f t="shared" si="4"/>
        <v>Siswa memahami isi,sistematika,unsur, dan menyususn surat lamaran pekerjaan,kebahasaan dan nilai-nilai dalam novel sejarah,struktur dan kebahasaan teks editorial,informasi penting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2</v>
      </c>
      <c r="P27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85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85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85</v>
      </c>
      <c r="AV27" s="14"/>
      <c r="AW27" s="14"/>
      <c r="AX27" s="14"/>
      <c r="AY27" s="14"/>
      <c r="AZ27" s="14"/>
      <c r="BA27" s="14">
        <v>76</v>
      </c>
      <c r="BB27" s="45"/>
      <c r="BC27" s="48">
        <f t="shared" si="13"/>
        <v>80.5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5308</v>
      </c>
      <c r="FK27" s="65">
        <v>5318</v>
      </c>
    </row>
    <row r="28" spans="1:167" ht="16.5" customHeight="1">
      <c r="A28" s="26">
        <v>18</v>
      </c>
      <c r="B28" s="26">
        <v>10868</v>
      </c>
      <c r="C28" s="26" t="s">
        <v>127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2</v>
      </c>
      <c r="J28" s="35" t="str">
        <f t="shared" si="4"/>
        <v>Siswa memahami isi,sistematika,unsur, dan menyususn surat lamaran pekerjaan,kebahasaan dan nilai-nilai dalam novel sejarah,struktur dan kebahasaan teks editorial,informasi penting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85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85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90</v>
      </c>
      <c r="AV28" s="14"/>
      <c r="AW28" s="14"/>
      <c r="AX28" s="14"/>
      <c r="AY28" s="14"/>
      <c r="AZ28" s="14"/>
      <c r="BA28" s="14">
        <v>85</v>
      </c>
      <c r="BB28" s="45"/>
      <c r="BC28" s="48">
        <f t="shared" si="13"/>
        <v>87.5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10881</v>
      </c>
      <c r="C29" s="26" t="s">
        <v>128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88</v>
      </c>
      <c r="H29" s="35" t="str">
        <f t="shared" si="3"/>
        <v>B</v>
      </c>
      <c r="I29" s="61">
        <v>2</v>
      </c>
      <c r="J29" s="35" t="str">
        <f t="shared" si="4"/>
        <v>Siswa memahami isi,sistematika,unsur, dan menyususn surat lamaran pekerjaan,kebahasaan dan nilai-nilai dalam novel sejarah,struktur dan kebahasaan teks editorial,informasi penting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2</v>
      </c>
      <c r="P29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85</v>
      </c>
      <c r="AD29" s="14"/>
      <c r="AE29" s="14"/>
      <c r="AF29" s="14"/>
      <c r="AG29" s="14"/>
      <c r="AH29" s="14"/>
      <c r="AI29" s="14">
        <v>85</v>
      </c>
      <c r="AJ29" s="45"/>
      <c r="AK29" s="48">
        <f t="shared" si="11"/>
        <v>85</v>
      </c>
      <c r="AL29" s="15">
        <v>90</v>
      </c>
      <c r="AM29" s="14"/>
      <c r="AN29" s="14"/>
      <c r="AO29" s="14"/>
      <c r="AP29" s="14"/>
      <c r="AQ29" s="14"/>
      <c r="AR29" s="14"/>
      <c r="AS29" s="45"/>
      <c r="AT29" s="48">
        <f t="shared" si="12"/>
        <v>90</v>
      </c>
      <c r="AU29" s="15">
        <v>95</v>
      </c>
      <c r="AV29" s="14"/>
      <c r="AW29" s="14"/>
      <c r="AX29" s="14"/>
      <c r="AY29" s="14"/>
      <c r="AZ29" s="14"/>
      <c r="BA29" s="14">
        <v>89</v>
      </c>
      <c r="BB29" s="45"/>
      <c r="BC29" s="48">
        <f t="shared" si="13"/>
        <v>92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5309</v>
      </c>
      <c r="FK29" s="65">
        <v>5319</v>
      </c>
    </row>
    <row r="30" spans="1:167" ht="16.5" customHeight="1">
      <c r="A30" s="26">
        <v>20</v>
      </c>
      <c r="B30" s="26">
        <v>10894</v>
      </c>
      <c r="C30" s="26" t="s">
        <v>129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89</v>
      </c>
      <c r="H30" s="35" t="str">
        <f t="shared" si="3"/>
        <v>B</v>
      </c>
      <c r="I30" s="61">
        <v>1</v>
      </c>
      <c r="J30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2</v>
      </c>
      <c r="P30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0" s="39"/>
      <c r="R30" s="39"/>
      <c r="S30" s="25"/>
      <c r="T30" s="15">
        <v>89</v>
      </c>
      <c r="U30" s="14"/>
      <c r="V30" s="14"/>
      <c r="W30" s="14"/>
      <c r="X30" s="14"/>
      <c r="Y30" s="14"/>
      <c r="Z30" s="14"/>
      <c r="AA30" s="45">
        <f t="shared" si="34"/>
        <v>89</v>
      </c>
      <c r="AB30" s="48">
        <f t="shared" si="10"/>
        <v>89</v>
      </c>
      <c r="AC30" s="15">
        <v>89</v>
      </c>
      <c r="AD30" s="14"/>
      <c r="AE30" s="14"/>
      <c r="AF30" s="14"/>
      <c r="AG30" s="14"/>
      <c r="AH30" s="14"/>
      <c r="AI30" s="14">
        <v>90</v>
      </c>
      <c r="AJ30" s="45"/>
      <c r="AK30" s="48">
        <f t="shared" si="11"/>
        <v>89.5</v>
      </c>
      <c r="AL30" s="15">
        <v>89</v>
      </c>
      <c r="AM30" s="14"/>
      <c r="AN30" s="14"/>
      <c r="AO30" s="14"/>
      <c r="AP30" s="14"/>
      <c r="AQ30" s="14"/>
      <c r="AR30" s="14"/>
      <c r="AS30" s="45"/>
      <c r="AT30" s="48">
        <f t="shared" si="12"/>
        <v>89</v>
      </c>
      <c r="AU30" s="15">
        <v>89</v>
      </c>
      <c r="AV30" s="14"/>
      <c r="AW30" s="14"/>
      <c r="AX30" s="14"/>
      <c r="AY30" s="14"/>
      <c r="AZ30" s="14"/>
      <c r="BA30" s="14">
        <v>86</v>
      </c>
      <c r="BB30" s="45"/>
      <c r="BC30" s="48">
        <f t="shared" si="13"/>
        <v>87.5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10907</v>
      </c>
      <c r="C31" s="26" t="s">
        <v>130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2</v>
      </c>
      <c r="J31" s="35" t="str">
        <f t="shared" si="4"/>
        <v>Siswa memahami isi,sistematika,unsur, dan menyususn surat lamaran pekerjaan,kebahasaan dan nilai-nilai dalam novel sejarah,struktur dan kebahasaan teks editorial,informasi penting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2</v>
      </c>
      <c r="P31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85</v>
      </c>
      <c r="AD31" s="14"/>
      <c r="AE31" s="14"/>
      <c r="AF31" s="14"/>
      <c r="AG31" s="14"/>
      <c r="AH31" s="14"/>
      <c r="AI31" s="14">
        <v>85</v>
      </c>
      <c r="AJ31" s="45"/>
      <c r="AK31" s="48">
        <f t="shared" si="11"/>
        <v>85</v>
      </c>
      <c r="AL31" s="15">
        <v>95</v>
      </c>
      <c r="AM31" s="14"/>
      <c r="AN31" s="14"/>
      <c r="AO31" s="14"/>
      <c r="AP31" s="14"/>
      <c r="AQ31" s="14"/>
      <c r="AR31" s="14"/>
      <c r="AS31" s="45"/>
      <c r="AT31" s="48">
        <f t="shared" si="12"/>
        <v>95</v>
      </c>
      <c r="AU31" s="15">
        <v>90</v>
      </c>
      <c r="AV31" s="14"/>
      <c r="AW31" s="14"/>
      <c r="AX31" s="14"/>
      <c r="AY31" s="14"/>
      <c r="AZ31" s="14"/>
      <c r="BA31" s="14">
        <v>87</v>
      </c>
      <c r="BB31" s="45"/>
      <c r="BC31" s="48">
        <f t="shared" si="13"/>
        <v>88.5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5310</v>
      </c>
      <c r="FK31" s="65">
        <v>5320</v>
      </c>
    </row>
    <row r="32" spans="1:167" ht="16.5" customHeight="1">
      <c r="A32" s="26">
        <v>22</v>
      </c>
      <c r="B32" s="26">
        <v>10920</v>
      </c>
      <c r="C32" s="26" t="s">
        <v>131</v>
      </c>
      <c r="D32" s="25"/>
      <c r="E32" s="35">
        <f t="shared" si="0"/>
        <v>91</v>
      </c>
      <c r="F32" s="35" t="str">
        <f t="shared" si="1"/>
        <v>A</v>
      </c>
      <c r="G32" s="35">
        <f t="shared" si="2"/>
        <v>92</v>
      </c>
      <c r="H32" s="35" t="str">
        <f t="shared" si="3"/>
        <v>A</v>
      </c>
      <c r="I32" s="61">
        <v>1</v>
      </c>
      <c r="J32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2</v>
      </c>
      <c r="P3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92</v>
      </c>
      <c r="AD32" s="14"/>
      <c r="AE32" s="14"/>
      <c r="AF32" s="14"/>
      <c r="AG32" s="14"/>
      <c r="AH32" s="14"/>
      <c r="AI32" s="14">
        <v>90</v>
      </c>
      <c r="AJ32" s="45"/>
      <c r="AK32" s="48">
        <f t="shared" si="11"/>
        <v>91</v>
      </c>
      <c r="AL32" s="15">
        <v>95</v>
      </c>
      <c r="AM32" s="14"/>
      <c r="AN32" s="14"/>
      <c r="AO32" s="14"/>
      <c r="AP32" s="14"/>
      <c r="AQ32" s="14"/>
      <c r="AR32" s="14"/>
      <c r="AS32" s="45"/>
      <c r="AT32" s="48">
        <f t="shared" si="12"/>
        <v>95</v>
      </c>
      <c r="AU32" s="15">
        <v>95</v>
      </c>
      <c r="AV32" s="14"/>
      <c r="AW32" s="14"/>
      <c r="AX32" s="14"/>
      <c r="AY32" s="14"/>
      <c r="AZ32" s="14"/>
      <c r="BA32" s="14">
        <v>89</v>
      </c>
      <c r="BB32" s="45"/>
      <c r="BC32" s="48">
        <f t="shared" si="13"/>
        <v>92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10933</v>
      </c>
      <c r="C33" s="26" t="s">
        <v>132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>Siswa memahami isi,sistematika,unsur, dan menyususn surat lamaran pekerjaan,kebahasaan dan nilai-nilai dalam novel sejarah,struktur dan kebahasaan teks editorial,informasi penting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80</v>
      </c>
      <c r="AL33" s="15">
        <v>86</v>
      </c>
      <c r="AM33" s="14"/>
      <c r="AN33" s="14"/>
      <c r="AO33" s="14"/>
      <c r="AP33" s="14"/>
      <c r="AQ33" s="14"/>
      <c r="AR33" s="14"/>
      <c r="AS33" s="45"/>
      <c r="AT33" s="48">
        <f t="shared" si="12"/>
        <v>86</v>
      </c>
      <c r="AU33" s="15">
        <v>85</v>
      </c>
      <c r="AV33" s="14"/>
      <c r="AW33" s="14"/>
      <c r="AX33" s="14"/>
      <c r="AY33" s="14"/>
      <c r="AZ33" s="14"/>
      <c r="BA33" s="14">
        <v>82</v>
      </c>
      <c r="BB33" s="45"/>
      <c r="BC33" s="48">
        <f t="shared" si="13"/>
        <v>83.5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10946</v>
      </c>
      <c r="C34" s="26" t="s">
        <v>133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Siswa memahami isi,sistematika,unsur, dan menyususn surat lamaran pekerjaan,kebahasaan dan nilai-nilai dalam novel sejarah,struktur dan kebahasaan teks editorial,informasi penting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80</v>
      </c>
      <c r="AV34" s="14"/>
      <c r="AW34" s="14"/>
      <c r="AX34" s="14"/>
      <c r="AY34" s="14"/>
      <c r="AZ34" s="14"/>
      <c r="BA34" s="14">
        <v>77</v>
      </c>
      <c r="BB34" s="45"/>
      <c r="BC34" s="48">
        <f t="shared" si="13"/>
        <v>78.5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10959</v>
      </c>
      <c r="C35" s="26" t="s">
        <v>134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>Siswa memahami isi,sistematika,unsur, dan menyususn surat lamaran pekerjaan,kebahasaan dan nilai-nilai dalam novel sejarah,struktur dan kebahasaan teks editorial,informasi penting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2</v>
      </c>
      <c r="P3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>
        <v>85</v>
      </c>
      <c r="AJ35" s="45"/>
      <c r="AK35" s="48">
        <f t="shared" si="11"/>
        <v>82.5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80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10972</v>
      </c>
      <c r="C36" s="26" t="s">
        <v>135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Siswa memahami isi,sistematika,unsur, dan menyususn surat lamaran pekerjaan,kebahasaan dan nilai-nilai dalam novel sejarah,struktur dan kebahasaan teks editorial,informasi penting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85</v>
      </c>
      <c r="AV36" s="14"/>
      <c r="AW36" s="14"/>
      <c r="AX36" s="14"/>
      <c r="AY36" s="14"/>
      <c r="AZ36" s="14"/>
      <c r="BA36" s="14">
        <v>71</v>
      </c>
      <c r="BB36" s="45"/>
      <c r="BC36" s="48">
        <f t="shared" si="13"/>
        <v>78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10985</v>
      </c>
      <c r="C37" s="26" t="s">
        <v>136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88</v>
      </c>
      <c r="H37" s="35" t="str">
        <f t="shared" si="3"/>
        <v>B</v>
      </c>
      <c r="I37" s="61">
        <v>2</v>
      </c>
      <c r="J37" s="35" t="str">
        <f t="shared" si="4"/>
        <v>Siswa memahami isi,sistematika,unsur, dan menyususn surat lamaran pekerjaan,kebahasaan dan nilai-nilai dalam novel sejarah,struktur dan kebahasaan teks editorial,informasi penting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2</v>
      </c>
      <c r="P37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85</v>
      </c>
      <c r="AD37" s="14"/>
      <c r="AE37" s="14"/>
      <c r="AF37" s="14"/>
      <c r="AG37" s="14"/>
      <c r="AH37" s="14"/>
      <c r="AI37" s="14">
        <v>85</v>
      </c>
      <c r="AJ37" s="45"/>
      <c r="AK37" s="48">
        <f t="shared" si="11"/>
        <v>85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95</v>
      </c>
      <c r="AV37" s="14"/>
      <c r="AW37" s="14"/>
      <c r="AX37" s="14"/>
      <c r="AY37" s="14"/>
      <c r="AZ37" s="14"/>
      <c r="BA37" s="14">
        <v>87</v>
      </c>
      <c r="BB37" s="45"/>
      <c r="BC37" s="48">
        <f t="shared" si="13"/>
        <v>91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10998</v>
      </c>
      <c r="C38" s="26" t="s">
        <v>137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2</v>
      </c>
      <c r="J38" s="35" t="str">
        <f t="shared" si="4"/>
        <v>Siswa memahami isi,sistematika,unsur, dan menyususn surat lamaran pekerjaan,kebahasaan dan nilai-nilai dalam novel sejarah,struktur dan kebahasaan teks editorial,informasi penting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80</v>
      </c>
      <c r="AD38" s="14"/>
      <c r="AE38" s="14"/>
      <c r="AF38" s="14"/>
      <c r="AG38" s="14"/>
      <c r="AH38" s="14"/>
      <c r="AI38" s="14">
        <v>85</v>
      </c>
      <c r="AJ38" s="45"/>
      <c r="AK38" s="48">
        <f t="shared" si="11"/>
        <v>82.5</v>
      </c>
      <c r="AL38" s="15">
        <v>90</v>
      </c>
      <c r="AM38" s="14"/>
      <c r="AN38" s="14"/>
      <c r="AO38" s="14"/>
      <c r="AP38" s="14"/>
      <c r="AQ38" s="14"/>
      <c r="AR38" s="14"/>
      <c r="AS38" s="45"/>
      <c r="AT38" s="48">
        <f t="shared" si="12"/>
        <v>90</v>
      </c>
      <c r="AU38" s="15">
        <v>90</v>
      </c>
      <c r="AV38" s="14"/>
      <c r="AW38" s="14"/>
      <c r="AX38" s="14"/>
      <c r="AY38" s="14"/>
      <c r="AZ38" s="14"/>
      <c r="BA38" s="14">
        <v>85</v>
      </c>
      <c r="BB38" s="45"/>
      <c r="BC38" s="48">
        <f t="shared" si="13"/>
        <v>87.5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11011</v>
      </c>
      <c r="C39" s="26" t="s">
        <v>138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90</v>
      </c>
      <c r="H39" s="35" t="str">
        <f t="shared" si="3"/>
        <v>A</v>
      </c>
      <c r="I39" s="61">
        <v>1</v>
      </c>
      <c r="J39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39" s="35">
        <f t="shared" si="5"/>
        <v>90</v>
      </c>
      <c r="L39" s="35" t="str">
        <f t="shared" si="6"/>
        <v>A</v>
      </c>
      <c r="M39" s="35">
        <f t="shared" si="7"/>
        <v>90</v>
      </c>
      <c r="N39" s="35" t="str">
        <f t="shared" si="8"/>
        <v>A</v>
      </c>
      <c r="O39" s="61">
        <v>1</v>
      </c>
      <c r="P39" s="35" t="str">
        <f t="shared" si="9"/>
        <v>Siswa terampil menganalisis isi,sistematika,unsur, dan menyususn surat lamaran pekerjaan,kebahasaan dan nilai-nilai dalam novel sejarah,struktur dan kebahasaan teks editorial,informasi penting dan merancang teks editorial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90</v>
      </c>
      <c r="AD39" s="14"/>
      <c r="AE39" s="14"/>
      <c r="AF39" s="14"/>
      <c r="AG39" s="14"/>
      <c r="AH39" s="14"/>
      <c r="AI39" s="14">
        <v>90</v>
      </c>
      <c r="AJ39" s="45"/>
      <c r="AK39" s="48">
        <f t="shared" si="11"/>
        <v>90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88</v>
      </c>
      <c r="AV39" s="14"/>
      <c r="AW39" s="14"/>
      <c r="AX39" s="14"/>
      <c r="AY39" s="14"/>
      <c r="AZ39" s="14"/>
      <c r="BA39" s="14">
        <v>88</v>
      </c>
      <c r="BB39" s="45"/>
      <c r="BC39" s="48">
        <f t="shared" si="13"/>
        <v>88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11024</v>
      </c>
      <c r="C40" s="26" t="s">
        <v>139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86</v>
      </c>
      <c r="H40" s="35" t="str">
        <f t="shared" si="3"/>
        <v>B</v>
      </c>
      <c r="I40" s="61">
        <v>2</v>
      </c>
      <c r="J40" s="35" t="str">
        <f t="shared" si="4"/>
        <v>Siswa memahami isi,sistematika,unsur, dan menyususn surat lamaran pekerjaan,kebahasaan dan nilai-nilai dalam novel sejarah,struktur dan kebahasaan teks editorial,informasi penting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85</v>
      </c>
      <c r="AD40" s="14"/>
      <c r="AE40" s="14"/>
      <c r="AF40" s="14"/>
      <c r="AG40" s="14"/>
      <c r="AH40" s="14"/>
      <c r="AI40" s="14">
        <v>85</v>
      </c>
      <c r="AJ40" s="45"/>
      <c r="AK40" s="48">
        <f t="shared" si="11"/>
        <v>85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85</v>
      </c>
      <c r="AV40" s="14"/>
      <c r="AW40" s="14"/>
      <c r="AX40" s="14"/>
      <c r="AY40" s="14"/>
      <c r="AZ40" s="14"/>
      <c r="BA40" s="14">
        <v>90</v>
      </c>
      <c r="BB40" s="45"/>
      <c r="BC40" s="48">
        <f t="shared" si="13"/>
        <v>87.5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11037</v>
      </c>
      <c r="C41" s="26" t="s">
        <v>140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90</v>
      </c>
      <c r="H41" s="35" t="str">
        <f t="shared" si="3"/>
        <v>A</v>
      </c>
      <c r="I41" s="61">
        <v>1</v>
      </c>
      <c r="J41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2</v>
      </c>
      <c r="P41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85</v>
      </c>
      <c r="AD41" s="14"/>
      <c r="AE41" s="14"/>
      <c r="AF41" s="14"/>
      <c r="AG41" s="14"/>
      <c r="AH41" s="14"/>
      <c r="AI41" s="14">
        <v>85</v>
      </c>
      <c r="AJ41" s="45"/>
      <c r="AK41" s="48">
        <f t="shared" si="11"/>
        <v>85</v>
      </c>
      <c r="AL41" s="15">
        <v>96</v>
      </c>
      <c r="AM41" s="14"/>
      <c r="AN41" s="14"/>
      <c r="AO41" s="14"/>
      <c r="AP41" s="14"/>
      <c r="AQ41" s="14"/>
      <c r="AR41" s="14"/>
      <c r="AS41" s="45"/>
      <c r="AT41" s="48">
        <f t="shared" si="12"/>
        <v>96</v>
      </c>
      <c r="AU41" s="15">
        <v>95</v>
      </c>
      <c r="AV41" s="14"/>
      <c r="AW41" s="14"/>
      <c r="AX41" s="14"/>
      <c r="AY41" s="14"/>
      <c r="AZ41" s="14"/>
      <c r="BA41" s="14">
        <v>89</v>
      </c>
      <c r="BB41" s="45"/>
      <c r="BC41" s="48">
        <f t="shared" si="13"/>
        <v>92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11050</v>
      </c>
      <c r="C42" s="26" t="s">
        <v>141</v>
      </c>
      <c r="D42" s="25"/>
      <c r="E42" s="35">
        <f t="shared" si="0"/>
        <v>94</v>
      </c>
      <c r="F42" s="35" t="str">
        <f t="shared" si="1"/>
        <v>A</v>
      </c>
      <c r="G42" s="35">
        <f t="shared" si="2"/>
        <v>93</v>
      </c>
      <c r="H42" s="35" t="str">
        <f t="shared" si="3"/>
        <v>A</v>
      </c>
      <c r="I42" s="61">
        <v>1</v>
      </c>
      <c r="J42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2</v>
      </c>
      <c r="P4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2" s="39"/>
      <c r="R42" s="39"/>
      <c r="S42" s="25"/>
      <c r="T42" s="15">
        <v>95</v>
      </c>
      <c r="U42" s="14"/>
      <c r="V42" s="14"/>
      <c r="W42" s="14"/>
      <c r="X42" s="14"/>
      <c r="Y42" s="14"/>
      <c r="Z42" s="14"/>
      <c r="AA42" s="45">
        <f t="shared" si="34"/>
        <v>95</v>
      </c>
      <c r="AB42" s="48">
        <f t="shared" si="10"/>
        <v>95</v>
      </c>
      <c r="AC42" s="15">
        <v>95</v>
      </c>
      <c r="AD42" s="14"/>
      <c r="AE42" s="14"/>
      <c r="AF42" s="14"/>
      <c r="AG42" s="14"/>
      <c r="AH42" s="14"/>
      <c r="AI42" s="14">
        <v>90</v>
      </c>
      <c r="AJ42" s="45"/>
      <c r="AK42" s="48">
        <f t="shared" si="11"/>
        <v>92.5</v>
      </c>
      <c r="AL42" s="15">
        <v>94</v>
      </c>
      <c r="AM42" s="14"/>
      <c r="AN42" s="14"/>
      <c r="AO42" s="14"/>
      <c r="AP42" s="14"/>
      <c r="AQ42" s="14"/>
      <c r="AR42" s="14"/>
      <c r="AS42" s="45"/>
      <c r="AT42" s="48">
        <f t="shared" si="12"/>
        <v>94</v>
      </c>
      <c r="AU42" s="15">
        <v>96</v>
      </c>
      <c r="AV42" s="14"/>
      <c r="AW42" s="14"/>
      <c r="AX42" s="14"/>
      <c r="AY42" s="14"/>
      <c r="AZ42" s="14"/>
      <c r="BA42" s="14">
        <v>86</v>
      </c>
      <c r="BB42" s="45"/>
      <c r="BC42" s="48">
        <f t="shared" si="13"/>
        <v>91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11063</v>
      </c>
      <c r="C43" s="26" t="s">
        <v>142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89</v>
      </c>
      <c r="H43" s="35" t="str">
        <f t="shared" si="3"/>
        <v>B</v>
      </c>
      <c r="I43" s="61">
        <v>2</v>
      </c>
      <c r="J43" s="35" t="str">
        <f t="shared" si="4"/>
        <v>Siswa memahami isi,sistematika,unsur, dan menyususn surat lamaran pekerjaan,kebahasaan dan nilai-nilai dalam novel sejarah,struktur dan kebahasaan teks editorial,informasi penting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2</v>
      </c>
      <c r="P4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85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85</v>
      </c>
      <c r="AL43" s="15">
        <v>95</v>
      </c>
      <c r="AM43" s="14"/>
      <c r="AN43" s="14"/>
      <c r="AO43" s="14"/>
      <c r="AP43" s="14"/>
      <c r="AQ43" s="14"/>
      <c r="AR43" s="14"/>
      <c r="AS43" s="45"/>
      <c r="AT43" s="48">
        <f t="shared" si="12"/>
        <v>95</v>
      </c>
      <c r="AU43" s="15">
        <v>95</v>
      </c>
      <c r="AV43" s="14"/>
      <c r="AW43" s="14"/>
      <c r="AX43" s="14"/>
      <c r="AY43" s="14"/>
      <c r="AZ43" s="14"/>
      <c r="BA43" s="14">
        <v>90</v>
      </c>
      <c r="BB43" s="45"/>
      <c r="BC43" s="48">
        <f t="shared" si="13"/>
        <v>92.5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11076</v>
      </c>
      <c r="C44" s="26" t="s">
        <v>143</v>
      </c>
      <c r="D44" s="25"/>
      <c r="E44" s="35">
        <f t="shared" si="0"/>
        <v>90</v>
      </c>
      <c r="F44" s="35" t="str">
        <f t="shared" si="1"/>
        <v>A</v>
      </c>
      <c r="G44" s="35">
        <f t="shared" si="2"/>
        <v>92</v>
      </c>
      <c r="H44" s="35" t="str">
        <f t="shared" si="3"/>
        <v>A</v>
      </c>
      <c r="I44" s="61">
        <v>1</v>
      </c>
      <c r="J44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2</v>
      </c>
      <c r="P44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15">
        <v>90</v>
      </c>
      <c r="AD44" s="14"/>
      <c r="AE44" s="14"/>
      <c r="AF44" s="14"/>
      <c r="AG44" s="14"/>
      <c r="AH44" s="14"/>
      <c r="AI44" s="14">
        <v>90</v>
      </c>
      <c r="AJ44" s="45"/>
      <c r="AK44" s="48">
        <f t="shared" si="11"/>
        <v>90</v>
      </c>
      <c r="AL44" s="15">
        <v>95</v>
      </c>
      <c r="AM44" s="14"/>
      <c r="AN44" s="14"/>
      <c r="AO44" s="14"/>
      <c r="AP44" s="14"/>
      <c r="AQ44" s="14"/>
      <c r="AR44" s="14"/>
      <c r="AS44" s="45"/>
      <c r="AT44" s="48">
        <f t="shared" si="12"/>
        <v>95</v>
      </c>
      <c r="AU44" s="15">
        <v>95</v>
      </c>
      <c r="AV44" s="14"/>
      <c r="AW44" s="14"/>
      <c r="AX44" s="14"/>
      <c r="AY44" s="14"/>
      <c r="AZ44" s="14"/>
      <c r="BA44" s="14">
        <v>89</v>
      </c>
      <c r="BB44" s="45"/>
      <c r="BC44" s="48">
        <f t="shared" si="13"/>
        <v>92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11089</v>
      </c>
      <c r="C45" s="26" t="s">
        <v>144</v>
      </c>
      <c r="D45" s="25"/>
      <c r="E45" s="35">
        <f t="shared" si="0"/>
        <v>90</v>
      </c>
      <c r="F45" s="35" t="str">
        <f t="shared" si="1"/>
        <v>A</v>
      </c>
      <c r="G45" s="35">
        <f t="shared" si="2"/>
        <v>88</v>
      </c>
      <c r="H45" s="35" t="str">
        <f t="shared" si="3"/>
        <v>B</v>
      </c>
      <c r="I45" s="61">
        <v>2</v>
      </c>
      <c r="J45" s="35" t="str">
        <f t="shared" si="4"/>
        <v>Siswa memahami isi,sistematika,unsur, dan menyususn surat lamaran pekerjaan,kebahasaan dan nilai-nilai dalam novel sejarah,struktur dan kebahasaan teks editorial,informasi penting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2</v>
      </c>
      <c r="P4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5" s="39"/>
      <c r="R45" s="39"/>
      <c r="S45" s="25"/>
      <c r="T45" s="15">
        <v>90</v>
      </c>
      <c r="U45" s="14"/>
      <c r="V45" s="14"/>
      <c r="W45" s="14"/>
      <c r="X45" s="14"/>
      <c r="Y45" s="14"/>
      <c r="Z45" s="14"/>
      <c r="AA45" s="45">
        <f t="shared" si="34"/>
        <v>90</v>
      </c>
      <c r="AB45" s="48">
        <f t="shared" si="10"/>
        <v>90</v>
      </c>
      <c r="AC45" s="15">
        <v>90</v>
      </c>
      <c r="AD45" s="14"/>
      <c r="AE45" s="14"/>
      <c r="AF45" s="14"/>
      <c r="AG45" s="14"/>
      <c r="AH45" s="14"/>
      <c r="AI45" s="14">
        <v>90</v>
      </c>
      <c r="AJ45" s="45"/>
      <c r="AK45" s="48">
        <f t="shared" si="11"/>
        <v>90</v>
      </c>
      <c r="AL45" s="15">
        <v>90</v>
      </c>
      <c r="AM45" s="14"/>
      <c r="AN45" s="14"/>
      <c r="AO45" s="14"/>
      <c r="AP45" s="14"/>
      <c r="AQ45" s="14"/>
      <c r="AR45" s="14"/>
      <c r="AS45" s="45"/>
      <c r="AT45" s="48">
        <f t="shared" si="12"/>
        <v>90</v>
      </c>
      <c r="AU45" s="15">
        <v>90</v>
      </c>
      <c r="AV45" s="14"/>
      <c r="AW45" s="14"/>
      <c r="AX45" s="14"/>
      <c r="AY45" s="14"/>
      <c r="AZ45" s="14"/>
      <c r="BA45" s="14">
        <v>76</v>
      </c>
      <c r="BB45" s="45"/>
      <c r="BC45" s="48">
        <f t="shared" si="13"/>
        <v>83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11102</v>
      </c>
      <c r="C46" s="26" t="s">
        <v>145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88</v>
      </c>
      <c r="H46" s="35" t="str">
        <f t="shared" si="3"/>
        <v>B</v>
      </c>
      <c r="I46" s="61">
        <v>2</v>
      </c>
      <c r="J46" s="35" t="str">
        <f t="shared" si="4"/>
        <v>Siswa memahami isi,sistematika,unsur, dan menyususn surat lamaran pekerjaan,kebahasaan dan nilai-nilai dalam novel sejarah,struktur dan kebahasaan teks editorial,informasi penting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2</v>
      </c>
      <c r="P46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6" s="39"/>
      <c r="R46" s="39"/>
      <c r="S46" s="25"/>
      <c r="T46" s="15">
        <v>85</v>
      </c>
      <c r="U46" s="14"/>
      <c r="V46" s="14"/>
      <c r="W46" s="14"/>
      <c r="X46" s="14"/>
      <c r="Y46" s="14"/>
      <c r="Z46" s="14"/>
      <c r="AA46" s="45">
        <f t="shared" si="34"/>
        <v>85</v>
      </c>
      <c r="AB46" s="48">
        <f t="shared" si="10"/>
        <v>85</v>
      </c>
      <c r="AC46" s="15">
        <v>85</v>
      </c>
      <c r="AD46" s="14"/>
      <c r="AE46" s="14"/>
      <c r="AF46" s="14"/>
      <c r="AG46" s="14"/>
      <c r="AH46" s="14"/>
      <c r="AI46" s="14">
        <v>85</v>
      </c>
      <c r="AJ46" s="45"/>
      <c r="AK46" s="48">
        <f t="shared" si="11"/>
        <v>85</v>
      </c>
      <c r="AL46" s="15">
        <v>90</v>
      </c>
      <c r="AM46" s="14"/>
      <c r="AN46" s="14"/>
      <c r="AO46" s="14"/>
      <c r="AP46" s="14"/>
      <c r="AQ46" s="14"/>
      <c r="AR46" s="14"/>
      <c r="AS46" s="45"/>
      <c r="AT46" s="48">
        <f t="shared" si="12"/>
        <v>90</v>
      </c>
      <c r="AU46" s="15">
        <v>95</v>
      </c>
      <c r="AV46" s="14"/>
      <c r="AW46" s="14"/>
      <c r="AX46" s="14"/>
      <c r="AY46" s="14"/>
      <c r="AZ46" s="14"/>
      <c r="BA46" s="14">
        <v>88</v>
      </c>
      <c r="BB46" s="45"/>
      <c r="BC46" s="48">
        <f t="shared" si="13"/>
        <v>91.5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>
        <v>37</v>
      </c>
      <c r="B47" s="26">
        <v>11115</v>
      </c>
      <c r="C47" s="26" t="s">
        <v>146</v>
      </c>
      <c r="D47" s="25"/>
      <c r="E47" s="35">
        <f t="shared" si="0"/>
        <v>85</v>
      </c>
      <c r="F47" s="35" t="str">
        <f t="shared" si="1"/>
        <v>B</v>
      </c>
      <c r="G47" s="35">
        <f t="shared" si="2"/>
        <v>85</v>
      </c>
      <c r="H47" s="35" t="str">
        <f t="shared" si="3"/>
        <v>B</v>
      </c>
      <c r="I47" s="61">
        <v>2</v>
      </c>
      <c r="J47" s="35" t="str">
        <f t="shared" si="4"/>
        <v>Siswa memahami isi,sistematika,unsur, dan menyususn surat lamaran pekerjaan,kebahasaan dan nilai-nilai dalam novel sejarah,struktur dan kebahasaan teks editorial,informasi penting</v>
      </c>
      <c r="K47" s="35">
        <f t="shared" si="5"/>
        <v>85</v>
      </c>
      <c r="L47" s="35" t="str">
        <f t="shared" si="6"/>
        <v>B</v>
      </c>
      <c r="M47" s="35">
        <f t="shared" si="7"/>
        <v>85</v>
      </c>
      <c r="N47" s="35" t="str">
        <f t="shared" si="8"/>
        <v>B</v>
      </c>
      <c r="O47" s="61">
        <v>2</v>
      </c>
      <c r="P47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7" s="39"/>
      <c r="R47" s="39"/>
      <c r="S47" s="25"/>
      <c r="T47" s="15">
        <v>85</v>
      </c>
      <c r="U47" s="14"/>
      <c r="V47" s="14"/>
      <c r="W47" s="14"/>
      <c r="X47" s="14"/>
      <c r="Y47" s="14"/>
      <c r="Z47" s="14"/>
      <c r="AA47" s="45">
        <f t="shared" si="34"/>
        <v>85</v>
      </c>
      <c r="AB47" s="48">
        <f t="shared" si="10"/>
        <v>85</v>
      </c>
      <c r="AC47" s="15">
        <v>85</v>
      </c>
      <c r="AD47" s="14"/>
      <c r="AE47" s="14"/>
      <c r="AF47" s="14"/>
      <c r="AG47" s="14"/>
      <c r="AH47" s="14"/>
      <c r="AI47" s="14">
        <v>85</v>
      </c>
      <c r="AJ47" s="45"/>
      <c r="AK47" s="48">
        <f t="shared" si="11"/>
        <v>85</v>
      </c>
      <c r="AL47" s="15">
        <v>85</v>
      </c>
      <c r="AM47" s="14"/>
      <c r="AN47" s="14"/>
      <c r="AO47" s="14"/>
      <c r="AP47" s="14"/>
      <c r="AQ47" s="14"/>
      <c r="AR47" s="14"/>
      <c r="AS47" s="45"/>
      <c r="AT47" s="48">
        <f t="shared" si="12"/>
        <v>85</v>
      </c>
      <c r="AU47" s="15">
        <v>85</v>
      </c>
      <c r="AV47" s="14"/>
      <c r="AW47" s="14"/>
      <c r="AX47" s="14"/>
      <c r="AY47" s="14"/>
      <c r="AZ47" s="14"/>
      <c r="BA47" s="14">
        <v>81</v>
      </c>
      <c r="BB47" s="45"/>
      <c r="BC47" s="48">
        <f t="shared" si="13"/>
        <v>83</v>
      </c>
      <c r="BD47" s="25"/>
      <c r="BE47" s="19">
        <v>85</v>
      </c>
      <c r="BF47" s="18"/>
      <c r="BG47" s="18"/>
      <c r="BH47" s="18"/>
      <c r="BI47" s="18"/>
      <c r="BJ47" s="18"/>
      <c r="BK47" s="18"/>
      <c r="BL47" s="18"/>
      <c r="BM47" s="57">
        <f t="shared" si="14"/>
        <v>85</v>
      </c>
      <c r="BN47" s="19">
        <v>85</v>
      </c>
      <c r="BO47" s="18"/>
      <c r="BP47" s="18"/>
      <c r="BQ47" s="18"/>
      <c r="BR47" s="18"/>
      <c r="BS47" s="18"/>
      <c r="BT47" s="18"/>
      <c r="BU47" s="18"/>
      <c r="BV47" s="57">
        <f t="shared" si="15"/>
        <v>85</v>
      </c>
      <c r="BW47" s="19">
        <v>85</v>
      </c>
      <c r="BX47" s="18"/>
      <c r="BY47" s="18"/>
      <c r="BZ47" s="18"/>
      <c r="CA47" s="18"/>
      <c r="CB47" s="18"/>
      <c r="CC47" s="18"/>
      <c r="CD47" s="18"/>
      <c r="CE47" s="57">
        <f t="shared" si="16"/>
        <v>85</v>
      </c>
      <c r="CF47" s="19">
        <v>85</v>
      </c>
      <c r="CG47" s="18"/>
      <c r="CH47" s="18"/>
      <c r="CI47" s="18"/>
      <c r="CJ47" s="18"/>
      <c r="CK47" s="18"/>
      <c r="CL47" s="18"/>
      <c r="CM47" s="18"/>
      <c r="CN47" s="57">
        <f t="shared" si="17"/>
        <v>85</v>
      </c>
      <c r="CO47" s="25"/>
      <c r="CP47" s="30">
        <f t="shared" si="18"/>
        <v>85</v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>
        <f t="shared" si="22"/>
        <v>85</v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>
        <f t="shared" si="26"/>
        <v>85</v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>
        <f t="shared" si="30"/>
        <v>85</v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>
        <v>38</v>
      </c>
      <c r="B48" s="26">
        <v>11128</v>
      </c>
      <c r="C48" s="26" t="s">
        <v>147</v>
      </c>
      <c r="D48" s="25"/>
      <c r="E48" s="35">
        <f t="shared" si="0"/>
        <v>91</v>
      </c>
      <c r="F48" s="35" t="str">
        <f t="shared" si="1"/>
        <v>A</v>
      </c>
      <c r="G48" s="35">
        <f t="shared" si="2"/>
        <v>90</v>
      </c>
      <c r="H48" s="35" t="str">
        <f t="shared" si="3"/>
        <v>A</v>
      </c>
      <c r="I48" s="61">
        <v>1</v>
      </c>
      <c r="J48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48" s="35">
        <f t="shared" si="5"/>
        <v>86</v>
      </c>
      <c r="L48" s="35" t="str">
        <f t="shared" si="6"/>
        <v>B</v>
      </c>
      <c r="M48" s="35">
        <f t="shared" si="7"/>
        <v>86</v>
      </c>
      <c r="N48" s="35" t="str">
        <f t="shared" si="8"/>
        <v>B</v>
      </c>
      <c r="O48" s="61">
        <v>1</v>
      </c>
      <c r="P48" s="35" t="str">
        <f t="shared" si="9"/>
        <v>Siswa terampil menganalisis isi,sistematika,unsur, dan menyususn surat lamaran pekerjaan,kebahasaan dan nilai-nilai dalam novel sejarah,struktur dan kebahasaan teks editorial,informasi penting dan merancang teks editorial</v>
      </c>
      <c r="Q48" s="39"/>
      <c r="R48" s="39"/>
      <c r="S48" s="25"/>
      <c r="T48" s="15">
        <v>90</v>
      </c>
      <c r="U48" s="14"/>
      <c r="V48" s="14"/>
      <c r="W48" s="14"/>
      <c r="X48" s="14"/>
      <c r="Y48" s="14"/>
      <c r="Z48" s="14"/>
      <c r="AA48" s="45">
        <f t="shared" si="34"/>
        <v>90</v>
      </c>
      <c r="AB48" s="48">
        <f t="shared" si="10"/>
        <v>90</v>
      </c>
      <c r="AC48" s="15">
        <v>90</v>
      </c>
      <c r="AD48" s="14"/>
      <c r="AE48" s="14"/>
      <c r="AF48" s="14"/>
      <c r="AG48" s="14"/>
      <c r="AH48" s="14"/>
      <c r="AI48" s="14">
        <v>95</v>
      </c>
      <c r="AJ48" s="45"/>
      <c r="AK48" s="48">
        <f t="shared" si="11"/>
        <v>92.5</v>
      </c>
      <c r="AL48" s="15">
        <v>90</v>
      </c>
      <c r="AM48" s="14"/>
      <c r="AN48" s="14"/>
      <c r="AO48" s="14"/>
      <c r="AP48" s="14"/>
      <c r="AQ48" s="14"/>
      <c r="AR48" s="14"/>
      <c r="AS48" s="45"/>
      <c r="AT48" s="48">
        <f t="shared" si="12"/>
        <v>90</v>
      </c>
      <c r="AU48" s="15">
        <v>90</v>
      </c>
      <c r="AV48" s="14"/>
      <c r="AW48" s="14"/>
      <c r="AX48" s="14"/>
      <c r="AY48" s="14"/>
      <c r="AZ48" s="14"/>
      <c r="BA48" s="14">
        <v>88</v>
      </c>
      <c r="BB48" s="45"/>
      <c r="BC48" s="48">
        <f t="shared" si="13"/>
        <v>89</v>
      </c>
      <c r="BD48" s="25"/>
      <c r="BE48" s="19">
        <v>86</v>
      </c>
      <c r="BF48" s="18"/>
      <c r="BG48" s="18"/>
      <c r="BH48" s="18"/>
      <c r="BI48" s="18"/>
      <c r="BJ48" s="18"/>
      <c r="BK48" s="18"/>
      <c r="BL48" s="18"/>
      <c r="BM48" s="57">
        <f t="shared" si="14"/>
        <v>86</v>
      </c>
      <c r="BN48" s="19">
        <v>86</v>
      </c>
      <c r="BO48" s="18"/>
      <c r="BP48" s="18"/>
      <c r="BQ48" s="18"/>
      <c r="BR48" s="18"/>
      <c r="BS48" s="18"/>
      <c r="BT48" s="18"/>
      <c r="BU48" s="18"/>
      <c r="BV48" s="57">
        <f t="shared" si="15"/>
        <v>86</v>
      </c>
      <c r="BW48" s="19">
        <v>86</v>
      </c>
      <c r="BX48" s="18"/>
      <c r="BY48" s="18"/>
      <c r="BZ48" s="18"/>
      <c r="CA48" s="18"/>
      <c r="CB48" s="18"/>
      <c r="CC48" s="18"/>
      <c r="CD48" s="18"/>
      <c r="CE48" s="57">
        <f t="shared" si="16"/>
        <v>86</v>
      </c>
      <c r="CF48" s="19">
        <v>86</v>
      </c>
      <c r="CG48" s="18"/>
      <c r="CH48" s="18"/>
      <c r="CI48" s="18"/>
      <c r="CJ48" s="18"/>
      <c r="CK48" s="18"/>
      <c r="CL48" s="18"/>
      <c r="CM48" s="18"/>
      <c r="CN48" s="57">
        <f t="shared" si="17"/>
        <v>86</v>
      </c>
      <c r="CO48" s="25"/>
      <c r="CP48" s="30">
        <f t="shared" si="18"/>
        <v>86</v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>
        <f t="shared" si="22"/>
        <v>86</v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>
        <f t="shared" si="26"/>
        <v>86</v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>
        <f t="shared" si="30"/>
        <v>86</v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9" activePane="bottomRight" state="frozen"/>
      <selection pane="topRight"/>
      <selection pane="bottomLeft"/>
      <selection pane="bottomRight" activeCell="D19" sqref="D1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12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11141</v>
      </c>
      <c r="C11" s="26" t="s">
        <v>149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isi,sistematika,unsur, dan menyususn surat lamaran pekerjaan,kebahasaan dan nilai-nilai dalam novel sejarah,struktur dan kebahasaan teks editorial,informasi penting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menganalisis isi,sistematika,unsur, dan menyususn surat lamaran pekerjaan,kebahasaan dan nilai-nilai dalam novel sejarah,struktur dan kebahasaan teks editorial,informasi penting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85</v>
      </c>
      <c r="AD11" s="14"/>
      <c r="AE11" s="14"/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85</v>
      </c>
      <c r="AV11" s="14"/>
      <c r="AW11" s="14"/>
      <c r="AX11" s="14"/>
      <c r="AY11" s="14"/>
      <c r="AZ11" s="14"/>
      <c r="BA11" s="14">
        <v>66</v>
      </c>
      <c r="BB11" s="45"/>
      <c r="BC11" s="48">
        <f t="shared" ref="BC11:BC50" si="13">IF(COUNTA(AU11:BA11)&gt;0,AVERAGE((IF(AU11&gt;=$C$4,AU11,AV11)),(IF(AW11&gt;=$C$4,AW11,AX11)),(IF(AY11&gt;=$C$4,AY11,AZ11)),BA11),"")</f>
        <v>75.5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11154</v>
      </c>
      <c r="C12" s="26" t="s">
        <v>150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>Siswa memahami isi,sistematika,unsur, dan menyususn surat lamaran pekerjaan,kebahasaan dan nilai-nilai dalam novel sejarah,struktur dan kebahasaan teks editorial,informasi penting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2</v>
      </c>
      <c r="P1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2" s="39"/>
      <c r="R12" s="39"/>
      <c r="S12" s="25"/>
      <c r="T12" s="15">
        <v>82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82</v>
      </c>
      <c r="AB12" s="48">
        <f t="shared" si="10"/>
        <v>82</v>
      </c>
      <c r="AC12" s="15">
        <v>82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81</v>
      </c>
      <c r="AL12" s="15">
        <v>82</v>
      </c>
      <c r="AM12" s="14"/>
      <c r="AN12" s="14"/>
      <c r="AO12" s="14"/>
      <c r="AP12" s="14"/>
      <c r="AQ12" s="14"/>
      <c r="AR12" s="14"/>
      <c r="AS12" s="45"/>
      <c r="AT12" s="48">
        <f t="shared" si="12"/>
        <v>82</v>
      </c>
      <c r="AU12" s="15">
        <v>82</v>
      </c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82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11167</v>
      </c>
      <c r="C13" s="26" t="s">
        <v>151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2</v>
      </c>
      <c r="J13" s="35" t="str">
        <f t="shared" si="4"/>
        <v>Siswa memahami isi,sistematika,unsur, dan menyususn surat lamaran pekerjaan,kebahasaan dan nilai-nilai dalam novel sejarah,struktur dan kebahasaan teks editorial,informasi penting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2</v>
      </c>
      <c r="P1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85</v>
      </c>
      <c r="AD13" s="14"/>
      <c r="AE13" s="14"/>
      <c r="AF13" s="14"/>
      <c r="AG13" s="14"/>
      <c r="AH13" s="14"/>
      <c r="AI13" s="14">
        <v>85</v>
      </c>
      <c r="AJ13" s="45"/>
      <c r="AK13" s="48">
        <f t="shared" si="11"/>
        <v>85</v>
      </c>
      <c r="AL13" s="15">
        <v>90</v>
      </c>
      <c r="AM13" s="14"/>
      <c r="AN13" s="14"/>
      <c r="AO13" s="14"/>
      <c r="AP13" s="14"/>
      <c r="AQ13" s="14"/>
      <c r="AR13" s="14"/>
      <c r="AS13" s="45"/>
      <c r="AT13" s="48">
        <f t="shared" si="12"/>
        <v>90</v>
      </c>
      <c r="AU13" s="15">
        <v>90</v>
      </c>
      <c r="AV13" s="14"/>
      <c r="AW13" s="14"/>
      <c r="AX13" s="14"/>
      <c r="AY13" s="14"/>
      <c r="AZ13" s="14"/>
      <c r="BA13" s="14">
        <v>87</v>
      </c>
      <c r="BB13" s="45"/>
      <c r="BC13" s="48">
        <f t="shared" si="13"/>
        <v>88.5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184</v>
      </c>
      <c r="FI13" s="67" t="s">
        <v>188</v>
      </c>
      <c r="FJ13" s="65">
        <v>5321</v>
      </c>
      <c r="FK13" s="65">
        <v>5331</v>
      </c>
    </row>
    <row r="14" spans="1:167" ht="16.5" customHeight="1">
      <c r="A14" s="26">
        <v>4</v>
      </c>
      <c r="B14" s="26">
        <v>11180</v>
      </c>
      <c r="C14" s="26" t="s">
        <v>152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91</v>
      </c>
      <c r="H14" s="35" t="str">
        <f t="shared" si="3"/>
        <v>A</v>
      </c>
      <c r="I14" s="61">
        <v>1</v>
      </c>
      <c r="J14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90</v>
      </c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90</v>
      </c>
      <c r="AL14" s="15">
        <v>95</v>
      </c>
      <c r="AM14" s="14"/>
      <c r="AN14" s="14"/>
      <c r="AO14" s="14"/>
      <c r="AP14" s="14"/>
      <c r="AQ14" s="14"/>
      <c r="AR14" s="14"/>
      <c r="AS14" s="45"/>
      <c r="AT14" s="48">
        <f t="shared" si="12"/>
        <v>95</v>
      </c>
      <c r="AU14" s="15">
        <v>94</v>
      </c>
      <c r="AV14" s="14"/>
      <c r="AW14" s="14"/>
      <c r="AX14" s="14"/>
      <c r="AY14" s="14"/>
      <c r="AZ14" s="14"/>
      <c r="BA14" s="14">
        <v>87</v>
      </c>
      <c r="BB14" s="45"/>
      <c r="BC14" s="48">
        <f t="shared" si="13"/>
        <v>90.5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11193</v>
      </c>
      <c r="C15" s="26" t="s">
        <v>153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2</v>
      </c>
      <c r="J15" s="35" t="str">
        <f t="shared" si="4"/>
        <v>Siswa memahami isi,sistematika,unsur, dan menyususn surat lamaran pekerjaan,kebahasaan dan nilai-nilai dalam novel sejarah,struktur dan kebahasaan teks editorial,informasi penting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2</v>
      </c>
      <c r="P1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85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82.5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85</v>
      </c>
      <c r="AV15" s="14"/>
      <c r="AW15" s="14"/>
      <c r="AX15" s="14"/>
      <c r="AY15" s="14"/>
      <c r="AZ15" s="14"/>
      <c r="BA15" s="14">
        <v>71</v>
      </c>
      <c r="BB15" s="45"/>
      <c r="BC15" s="48">
        <f t="shared" si="13"/>
        <v>78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185</v>
      </c>
      <c r="FI15" s="67" t="s">
        <v>189</v>
      </c>
      <c r="FJ15" s="65">
        <v>5322</v>
      </c>
      <c r="FK15" s="65">
        <v>5332</v>
      </c>
    </row>
    <row r="16" spans="1:167" ht="16.5" customHeight="1">
      <c r="A16" s="26">
        <v>6</v>
      </c>
      <c r="B16" s="26">
        <v>11206</v>
      </c>
      <c r="C16" s="26" t="s">
        <v>154</v>
      </c>
      <c r="D16" s="25"/>
      <c r="E16" s="35">
        <f t="shared" si="0"/>
        <v>90</v>
      </c>
      <c r="F16" s="35" t="str">
        <f t="shared" si="1"/>
        <v>A</v>
      </c>
      <c r="G16" s="35">
        <f t="shared" si="2"/>
        <v>91</v>
      </c>
      <c r="H16" s="35" t="str">
        <f t="shared" si="3"/>
        <v>A</v>
      </c>
      <c r="I16" s="61">
        <v>1</v>
      </c>
      <c r="J16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2</v>
      </c>
      <c r="P16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15">
        <v>90</v>
      </c>
      <c r="AD16" s="14"/>
      <c r="AE16" s="14"/>
      <c r="AF16" s="14"/>
      <c r="AG16" s="14"/>
      <c r="AH16" s="14"/>
      <c r="AI16" s="14">
        <v>90</v>
      </c>
      <c r="AJ16" s="45"/>
      <c r="AK16" s="48">
        <f t="shared" si="11"/>
        <v>90</v>
      </c>
      <c r="AL16" s="15">
        <v>94</v>
      </c>
      <c r="AM16" s="14"/>
      <c r="AN16" s="14"/>
      <c r="AO16" s="14"/>
      <c r="AP16" s="14"/>
      <c r="AQ16" s="14"/>
      <c r="AR16" s="14"/>
      <c r="AS16" s="45"/>
      <c r="AT16" s="48">
        <f t="shared" si="12"/>
        <v>94</v>
      </c>
      <c r="AU16" s="15">
        <v>95</v>
      </c>
      <c r="AV16" s="14"/>
      <c r="AW16" s="14"/>
      <c r="AX16" s="14"/>
      <c r="AY16" s="14"/>
      <c r="AZ16" s="14"/>
      <c r="BA16" s="14">
        <v>82</v>
      </c>
      <c r="BB16" s="45"/>
      <c r="BC16" s="48">
        <f t="shared" si="13"/>
        <v>88.5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11219</v>
      </c>
      <c r="C17" s="26" t="s">
        <v>155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>Siswa memahami isi,sistematika,unsur, dan menyususn surat lamaran pekerjaan,kebahasaan dan nilai-nilai dalam novel sejarah,struktur dan kebahasaan teks editorial,informasi penting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2</v>
      </c>
      <c r="P17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85</v>
      </c>
      <c r="AD17" s="14"/>
      <c r="AE17" s="14"/>
      <c r="AF17" s="14"/>
      <c r="AG17" s="14"/>
      <c r="AH17" s="14"/>
      <c r="AI17" s="14">
        <v>85</v>
      </c>
      <c r="AJ17" s="45"/>
      <c r="AK17" s="48">
        <f t="shared" si="11"/>
        <v>85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85</v>
      </c>
      <c r="AV17" s="14"/>
      <c r="AW17" s="14"/>
      <c r="AX17" s="14"/>
      <c r="AY17" s="14"/>
      <c r="AZ17" s="14"/>
      <c r="BA17" s="14">
        <v>74</v>
      </c>
      <c r="BB17" s="45"/>
      <c r="BC17" s="48">
        <f t="shared" si="13"/>
        <v>79.5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186</v>
      </c>
      <c r="FI17" s="67" t="s">
        <v>190</v>
      </c>
      <c r="FJ17" s="65">
        <v>5323</v>
      </c>
      <c r="FK17" s="65">
        <v>5333</v>
      </c>
    </row>
    <row r="18" spans="1:167" ht="16.5" customHeight="1">
      <c r="A18" s="26">
        <v>8</v>
      </c>
      <c r="B18" s="26">
        <v>11232</v>
      </c>
      <c r="C18" s="26" t="s">
        <v>156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88</v>
      </c>
      <c r="H18" s="35" t="str">
        <f t="shared" si="3"/>
        <v>B</v>
      </c>
      <c r="I18" s="61">
        <v>2</v>
      </c>
      <c r="J18" s="35" t="str">
        <f t="shared" si="4"/>
        <v>Siswa memahami isi,sistematika,unsur, dan menyususn surat lamaran pekerjaan,kebahasaan dan nilai-nilai dalam novel sejarah,struktur dan kebahasaan teks editorial,informasi penting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2</v>
      </c>
      <c r="P18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15">
        <v>90</v>
      </c>
      <c r="AD18" s="14"/>
      <c r="AE18" s="14"/>
      <c r="AF18" s="14"/>
      <c r="AG18" s="14"/>
      <c r="AH18" s="14"/>
      <c r="AI18" s="14">
        <v>90</v>
      </c>
      <c r="AJ18" s="45"/>
      <c r="AK18" s="48">
        <f t="shared" si="11"/>
        <v>90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90</v>
      </c>
      <c r="AV18" s="14"/>
      <c r="AW18" s="14"/>
      <c r="AX18" s="14"/>
      <c r="AY18" s="14"/>
      <c r="AZ18" s="14"/>
      <c r="BA18" s="14">
        <v>73</v>
      </c>
      <c r="BB18" s="45"/>
      <c r="BC18" s="48">
        <f t="shared" si="13"/>
        <v>81.5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11245</v>
      </c>
      <c r="C19" s="26" t="s">
        <v>157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85</v>
      </c>
      <c r="AD19" s="14"/>
      <c r="AE19" s="14"/>
      <c r="AF19" s="14"/>
      <c r="AG19" s="14"/>
      <c r="AH19" s="14"/>
      <c r="AI19" s="14">
        <v>90</v>
      </c>
      <c r="AJ19" s="45"/>
      <c r="AK19" s="48">
        <f t="shared" si="11"/>
        <v>87.5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85</v>
      </c>
      <c r="AV19" s="14"/>
      <c r="AW19" s="14"/>
      <c r="AX19" s="14"/>
      <c r="AY19" s="14"/>
      <c r="AZ19" s="14"/>
      <c r="BA19" s="14">
        <v>81</v>
      </c>
      <c r="BB19" s="45"/>
      <c r="BC19" s="48">
        <f t="shared" si="13"/>
        <v>83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 t="s">
        <v>187</v>
      </c>
      <c r="FI19" s="67" t="s">
        <v>191</v>
      </c>
      <c r="FJ19" s="65">
        <v>5324</v>
      </c>
      <c r="FK19" s="65">
        <v>5334</v>
      </c>
    </row>
    <row r="20" spans="1:167" ht="16.5" customHeight="1">
      <c r="A20" s="26">
        <v>10</v>
      </c>
      <c r="B20" s="26">
        <v>11258</v>
      </c>
      <c r="C20" s="26" t="s">
        <v>158</v>
      </c>
      <c r="D20" s="25"/>
      <c r="E20" s="35">
        <f t="shared" si="0"/>
        <v>95</v>
      </c>
      <c r="F20" s="35" t="str">
        <f t="shared" si="1"/>
        <v>A</v>
      </c>
      <c r="G20" s="35">
        <f t="shared" si="2"/>
        <v>95</v>
      </c>
      <c r="H20" s="35" t="str">
        <f t="shared" si="3"/>
        <v>A</v>
      </c>
      <c r="I20" s="61">
        <v>1</v>
      </c>
      <c r="J20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2</v>
      </c>
      <c r="P20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0" s="39"/>
      <c r="R20" s="39"/>
      <c r="S20" s="25"/>
      <c r="T20" s="15">
        <v>95</v>
      </c>
      <c r="U20" s="14"/>
      <c r="V20" s="14"/>
      <c r="W20" s="14"/>
      <c r="X20" s="14"/>
      <c r="Y20" s="14"/>
      <c r="Z20" s="14"/>
      <c r="AA20" s="45">
        <f t="shared" si="34"/>
        <v>95</v>
      </c>
      <c r="AB20" s="48">
        <f t="shared" si="10"/>
        <v>95</v>
      </c>
      <c r="AC20" s="15">
        <v>95</v>
      </c>
      <c r="AD20" s="14"/>
      <c r="AE20" s="14"/>
      <c r="AF20" s="14"/>
      <c r="AG20" s="14"/>
      <c r="AH20" s="14"/>
      <c r="AI20" s="14">
        <v>95</v>
      </c>
      <c r="AJ20" s="45"/>
      <c r="AK20" s="48">
        <f t="shared" si="11"/>
        <v>95</v>
      </c>
      <c r="AL20" s="15">
        <v>97</v>
      </c>
      <c r="AM20" s="14"/>
      <c r="AN20" s="14"/>
      <c r="AO20" s="14"/>
      <c r="AP20" s="14"/>
      <c r="AQ20" s="14"/>
      <c r="AR20" s="14"/>
      <c r="AS20" s="45"/>
      <c r="AT20" s="48">
        <f t="shared" si="12"/>
        <v>97</v>
      </c>
      <c r="AU20" s="15">
        <v>96</v>
      </c>
      <c r="AV20" s="14"/>
      <c r="AW20" s="14"/>
      <c r="AX20" s="14"/>
      <c r="AY20" s="14"/>
      <c r="AZ20" s="14"/>
      <c r="BA20" s="14">
        <v>91</v>
      </c>
      <c r="BB20" s="45"/>
      <c r="BC20" s="48">
        <f t="shared" si="13"/>
        <v>93.5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11271</v>
      </c>
      <c r="C21" s="26" t="s">
        <v>159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2</v>
      </c>
      <c r="J21" s="35" t="str">
        <f t="shared" si="4"/>
        <v>Siswa memahami isi,sistematika,unsur, dan menyususn surat lamaran pekerjaan,kebahasaan dan nilai-nilai dalam novel sejarah,struktur dan kebahasaan teks editorial,informasi penting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2</v>
      </c>
      <c r="P21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85</v>
      </c>
      <c r="AD21" s="14"/>
      <c r="AE21" s="14"/>
      <c r="AF21" s="14"/>
      <c r="AG21" s="14"/>
      <c r="AH21" s="14"/>
      <c r="AI21" s="14">
        <v>85</v>
      </c>
      <c r="AJ21" s="45"/>
      <c r="AK21" s="48">
        <f t="shared" si="11"/>
        <v>85</v>
      </c>
      <c r="AL21" s="15">
        <v>90</v>
      </c>
      <c r="AM21" s="14"/>
      <c r="AN21" s="14"/>
      <c r="AO21" s="14"/>
      <c r="AP21" s="14"/>
      <c r="AQ21" s="14"/>
      <c r="AR21" s="14"/>
      <c r="AS21" s="45"/>
      <c r="AT21" s="48">
        <f t="shared" si="12"/>
        <v>90</v>
      </c>
      <c r="AU21" s="15">
        <v>90</v>
      </c>
      <c r="AV21" s="14"/>
      <c r="AW21" s="14"/>
      <c r="AX21" s="14"/>
      <c r="AY21" s="14"/>
      <c r="AZ21" s="14"/>
      <c r="BA21" s="14">
        <v>88</v>
      </c>
      <c r="BB21" s="45"/>
      <c r="BC21" s="48">
        <f t="shared" si="13"/>
        <v>89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5325</v>
      </c>
      <c r="FK21" s="65">
        <v>5335</v>
      </c>
    </row>
    <row r="22" spans="1:167" ht="16.5" customHeight="1">
      <c r="A22" s="26">
        <v>12</v>
      </c>
      <c r="B22" s="26">
        <v>11284</v>
      </c>
      <c r="C22" s="26" t="s">
        <v>160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89</v>
      </c>
      <c r="H22" s="35" t="str">
        <f t="shared" si="3"/>
        <v>B</v>
      </c>
      <c r="I22" s="61">
        <v>2</v>
      </c>
      <c r="J22" s="35" t="str">
        <f t="shared" si="4"/>
        <v>Siswa memahami isi,sistematika,unsur, dan menyususn surat lamaran pekerjaan,kebahasaan dan nilai-nilai dalam novel sejarah,struktur dan kebahasaan teks editorial,informasi penting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2</v>
      </c>
      <c r="P2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90</v>
      </c>
      <c r="AD22" s="14"/>
      <c r="AE22" s="14"/>
      <c r="AF22" s="14"/>
      <c r="AG22" s="14"/>
      <c r="AH22" s="14"/>
      <c r="AI22" s="14">
        <v>90</v>
      </c>
      <c r="AJ22" s="45"/>
      <c r="AK22" s="48">
        <f t="shared" si="11"/>
        <v>90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90</v>
      </c>
      <c r="AV22" s="14"/>
      <c r="AW22" s="14"/>
      <c r="AX22" s="14"/>
      <c r="AY22" s="14"/>
      <c r="AZ22" s="14"/>
      <c r="BA22" s="14">
        <v>78</v>
      </c>
      <c r="BB22" s="45"/>
      <c r="BC22" s="48">
        <f t="shared" si="13"/>
        <v>84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11297</v>
      </c>
      <c r="C23" s="26" t="s">
        <v>161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2</v>
      </c>
      <c r="J23" s="35" t="str">
        <f t="shared" si="4"/>
        <v>Siswa memahami isi,sistematika,unsur, dan menyususn surat lamaran pekerjaan,kebahasaan dan nilai-nilai dalam novel sejarah,struktur dan kebahasaan teks editorial,informasi penting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>
        <v>85</v>
      </c>
      <c r="AV23" s="14"/>
      <c r="AW23" s="14"/>
      <c r="AX23" s="14"/>
      <c r="AY23" s="14"/>
      <c r="AZ23" s="14"/>
      <c r="BA23" s="14">
        <v>83</v>
      </c>
      <c r="BB23" s="45"/>
      <c r="BC23" s="48">
        <f t="shared" si="13"/>
        <v>84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5326</v>
      </c>
      <c r="FK23" s="65">
        <v>5336</v>
      </c>
    </row>
    <row r="24" spans="1:167" ht="16.5" customHeight="1">
      <c r="A24" s="26">
        <v>14</v>
      </c>
      <c r="B24" s="26">
        <v>11310</v>
      </c>
      <c r="C24" s="26" t="s">
        <v>162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92</v>
      </c>
      <c r="H24" s="35" t="str">
        <f t="shared" si="3"/>
        <v>A</v>
      </c>
      <c r="I24" s="61">
        <v>1</v>
      </c>
      <c r="J24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2</v>
      </c>
      <c r="P24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5">
        <v>90</v>
      </c>
      <c r="AD24" s="14"/>
      <c r="AE24" s="14"/>
      <c r="AF24" s="14"/>
      <c r="AG24" s="14"/>
      <c r="AH24" s="14"/>
      <c r="AI24" s="14">
        <v>90</v>
      </c>
      <c r="AJ24" s="45"/>
      <c r="AK24" s="48">
        <f t="shared" si="11"/>
        <v>90</v>
      </c>
      <c r="AL24" s="15">
        <v>95</v>
      </c>
      <c r="AM24" s="14"/>
      <c r="AN24" s="14"/>
      <c r="AO24" s="14"/>
      <c r="AP24" s="14"/>
      <c r="AQ24" s="14"/>
      <c r="AR24" s="14"/>
      <c r="AS24" s="45"/>
      <c r="AT24" s="48">
        <f t="shared" si="12"/>
        <v>95</v>
      </c>
      <c r="AU24" s="15">
        <v>95</v>
      </c>
      <c r="AV24" s="14"/>
      <c r="AW24" s="14"/>
      <c r="AX24" s="14"/>
      <c r="AY24" s="14"/>
      <c r="AZ24" s="14"/>
      <c r="BA24" s="14">
        <v>89</v>
      </c>
      <c r="BB24" s="45"/>
      <c r="BC24" s="48">
        <f t="shared" si="13"/>
        <v>92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11323</v>
      </c>
      <c r="C25" s="26" t="s">
        <v>163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87</v>
      </c>
      <c r="H25" s="35" t="str">
        <f t="shared" si="3"/>
        <v>B</v>
      </c>
      <c r="I25" s="61">
        <v>2</v>
      </c>
      <c r="J25" s="35" t="str">
        <f t="shared" si="4"/>
        <v>Siswa memahami isi,sistematika,unsur, dan menyususn surat lamaran pekerjaan,kebahasaan dan nilai-nilai dalam novel sejarah,struktur dan kebahasaan teks editorial,informasi penting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95</v>
      </c>
      <c r="AM25" s="14"/>
      <c r="AN25" s="14"/>
      <c r="AO25" s="14"/>
      <c r="AP25" s="14"/>
      <c r="AQ25" s="14"/>
      <c r="AR25" s="14"/>
      <c r="AS25" s="45"/>
      <c r="AT25" s="48">
        <f t="shared" si="12"/>
        <v>95</v>
      </c>
      <c r="AU25" s="15">
        <v>95</v>
      </c>
      <c r="AV25" s="14"/>
      <c r="AW25" s="14"/>
      <c r="AX25" s="14"/>
      <c r="AY25" s="14"/>
      <c r="AZ25" s="14"/>
      <c r="BA25" s="14">
        <v>89</v>
      </c>
      <c r="BB25" s="45"/>
      <c r="BC25" s="48">
        <f t="shared" si="13"/>
        <v>92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5327</v>
      </c>
      <c r="FK25" s="65">
        <v>5337</v>
      </c>
    </row>
    <row r="26" spans="1:167" ht="16.5" customHeight="1">
      <c r="A26" s="26">
        <v>16</v>
      </c>
      <c r="B26" s="26">
        <v>11336</v>
      </c>
      <c r="C26" s="26" t="s">
        <v>164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88</v>
      </c>
      <c r="H26" s="35" t="str">
        <f t="shared" si="3"/>
        <v>B</v>
      </c>
      <c r="I26" s="61">
        <v>2</v>
      </c>
      <c r="J26" s="35" t="str">
        <f t="shared" si="4"/>
        <v>Siswa memahami isi,sistematika,unsur, dan menyususn surat lamaran pekerjaan,kebahasaan dan nilai-nilai dalam novel sejarah,struktur dan kebahasaan teks editorial,informasi penting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6" s="39"/>
      <c r="R26" s="39"/>
      <c r="S26" s="25"/>
      <c r="T26" s="15">
        <v>90</v>
      </c>
      <c r="U26" s="14"/>
      <c r="V26" s="14"/>
      <c r="W26" s="14"/>
      <c r="X26" s="14"/>
      <c r="Y26" s="14"/>
      <c r="Z26" s="14"/>
      <c r="AA26" s="45">
        <f t="shared" si="34"/>
        <v>90</v>
      </c>
      <c r="AB26" s="48">
        <f t="shared" si="10"/>
        <v>90</v>
      </c>
      <c r="AC26" s="15">
        <v>90</v>
      </c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90</v>
      </c>
      <c r="AL26" s="15">
        <v>90</v>
      </c>
      <c r="AM26" s="14"/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90</v>
      </c>
      <c r="AV26" s="14"/>
      <c r="AW26" s="14"/>
      <c r="AX26" s="14"/>
      <c r="AY26" s="14"/>
      <c r="AZ26" s="14"/>
      <c r="BA26" s="14">
        <v>72</v>
      </c>
      <c r="BB26" s="45"/>
      <c r="BC26" s="48">
        <f t="shared" si="13"/>
        <v>81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11349</v>
      </c>
      <c r="C27" s="26" t="s">
        <v>165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2</v>
      </c>
      <c r="J27" s="35" t="str">
        <f t="shared" si="4"/>
        <v>Siswa memahami isi,sistematika,unsur, dan menyususn surat lamaran pekerjaan,kebahasaan dan nilai-nilai dalam novel sejarah,struktur dan kebahasaan teks editorial,informasi penting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2</v>
      </c>
      <c r="P27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7" s="39"/>
      <c r="R27" s="39"/>
      <c r="S27" s="25"/>
      <c r="T27" s="15">
        <v>85</v>
      </c>
      <c r="U27" s="14"/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85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85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85</v>
      </c>
      <c r="AV27" s="14"/>
      <c r="AW27" s="14"/>
      <c r="AX27" s="14"/>
      <c r="AY27" s="14"/>
      <c r="AZ27" s="14"/>
      <c r="BA27" s="14">
        <v>78</v>
      </c>
      <c r="BB27" s="45"/>
      <c r="BC27" s="48">
        <f t="shared" si="13"/>
        <v>81.5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5328</v>
      </c>
      <c r="FK27" s="65">
        <v>5338</v>
      </c>
    </row>
    <row r="28" spans="1:167" ht="16.5" customHeight="1">
      <c r="A28" s="26">
        <v>18</v>
      </c>
      <c r="B28" s="26">
        <v>11362</v>
      </c>
      <c r="C28" s="26" t="s">
        <v>166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Siswa memahami isi,sistematika,unsur, dan menyususn surat lamaran pekerjaan,kebahasaan dan nilai-nilai dalam novel sejarah,struktur dan kebahasaan teks editorial,informasi penting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90</v>
      </c>
      <c r="AV28" s="14"/>
      <c r="AW28" s="14"/>
      <c r="AX28" s="14"/>
      <c r="AY28" s="14"/>
      <c r="AZ28" s="14"/>
      <c r="BA28" s="14">
        <v>73</v>
      </c>
      <c r="BB28" s="45"/>
      <c r="BC28" s="48">
        <f t="shared" si="13"/>
        <v>81.5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11375</v>
      </c>
      <c r="C29" s="26" t="s">
        <v>167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Siswa memahami isi,sistematika,unsur, dan menyususn surat lamaran pekerjaan,kebahasaan dan nilai-nilai dalam novel sejarah,struktur dan kebahasaan teks editorial,informasi penting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>
        <v>77</v>
      </c>
      <c r="BB29" s="45"/>
      <c r="BC29" s="48">
        <f t="shared" si="13"/>
        <v>78.5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5329</v>
      </c>
      <c r="FK29" s="65">
        <v>5339</v>
      </c>
    </row>
    <row r="30" spans="1:167" ht="16.5" customHeight="1">
      <c r="A30" s="26">
        <v>20</v>
      </c>
      <c r="B30" s="26">
        <v>11388</v>
      </c>
      <c r="C30" s="26" t="s">
        <v>168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Siswa memahami isi,sistematika,unsur, dan menyususn surat lamaran pekerjaan,kebahasaan dan nilai-nilai dalam novel sejarah,struktur dan kebahasaan teks editorial,informasi penting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85</v>
      </c>
      <c r="AV30" s="14"/>
      <c r="AW30" s="14"/>
      <c r="AX30" s="14"/>
      <c r="AY30" s="14"/>
      <c r="AZ30" s="14"/>
      <c r="BA30" s="14">
        <v>74</v>
      </c>
      <c r="BB30" s="45"/>
      <c r="BC30" s="48">
        <f t="shared" si="13"/>
        <v>79.5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11401</v>
      </c>
      <c r="C31" s="26" t="s">
        <v>169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92</v>
      </c>
      <c r="H31" s="35" t="str">
        <f t="shared" si="3"/>
        <v>A</v>
      </c>
      <c r="I31" s="61">
        <v>1</v>
      </c>
      <c r="J31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2</v>
      </c>
      <c r="P31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/>
      <c r="AA31" s="45">
        <f t="shared" si="34"/>
        <v>90</v>
      </c>
      <c r="AB31" s="48">
        <f t="shared" si="10"/>
        <v>90</v>
      </c>
      <c r="AC31" s="15">
        <v>90</v>
      </c>
      <c r="AD31" s="14"/>
      <c r="AE31" s="14"/>
      <c r="AF31" s="14"/>
      <c r="AG31" s="14"/>
      <c r="AH31" s="14"/>
      <c r="AI31" s="14">
        <v>90</v>
      </c>
      <c r="AJ31" s="45"/>
      <c r="AK31" s="48">
        <f t="shared" si="11"/>
        <v>90</v>
      </c>
      <c r="AL31" s="15">
        <v>95</v>
      </c>
      <c r="AM31" s="14"/>
      <c r="AN31" s="14"/>
      <c r="AO31" s="14"/>
      <c r="AP31" s="14"/>
      <c r="AQ31" s="14"/>
      <c r="AR31" s="14"/>
      <c r="AS31" s="45"/>
      <c r="AT31" s="48">
        <f t="shared" si="12"/>
        <v>95</v>
      </c>
      <c r="AU31" s="15">
        <v>95</v>
      </c>
      <c r="AV31" s="14"/>
      <c r="AW31" s="14"/>
      <c r="AX31" s="14"/>
      <c r="AY31" s="14"/>
      <c r="AZ31" s="14"/>
      <c r="BA31" s="14">
        <v>90</v>
      </c>
      <c r="BB31" s="45"/>
      <c r="BC31" s="48">
        <f t="shared" si="13"/>
        <v>92.5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5330</v>
      </c>
      <c r="FK31" s="65">
        <v>5340</v>
      </c>
    </row>
    <row r="32" spans="1:167" ht="16.5" customHeight="1">
      <c r="A32" s="26">
        <v>22</v>
      </c>
      <c r="B32" s="26">
        <v>11414</v>
      </c>
      <c r="C32" s="26" t="s">
        <v>170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88</v>
      </c>
      <c r="H32" s="35" t="str">
        <f t="shared" si="3"/>
        <v>B</v>
      </c>
      <c r="I32" s="61">
        <v>2</v>
      </c>
      <c r="J32" s="35" t="str">
        <f t="shared" si="4"/>
        <v>Siswa memahami isi,sistematika,unsur, dan menyususn surat lamaran pekerjaan,kebahasaan dan nilai-nilai dalam novel sejarah,struktur dan kebahasaan teks editorial,informasi penting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2</v>
      </c>
      <c r="P3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90</v>
      </c>
      <c r="AD32" s="14"/>
      <c r="AE32" s="14"/>
      <c r="AF32" s="14"/>
      <c r="AG32" s="14"/>
      <c r="AH32" s="14"/>
      <c r="AI32" s="14">
        <v>90</v>
      </c>
      <c r="AJ32" s="45"/>
      <c r="AK32" s="48">
        <f t="shared" si="11"/>
        <v>90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90</v>
      </c>
      <c r="AV32" s="14"/>
      <c r="AW32" s="14"/>
      <c r="AX32" s="14"/>
      <c r="AY32" s="14"/>
      <c r="AZ32" s="14"/>
      <c r="BA32" s="14">
        <v>74</v>
      </c>
      <c r="BB32" s="45"/>
      <c r="BC32" s="48">
        <f t="shared" si="13"/>
        <v>82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11427</v>
      </c>
      <c r="C33" s="26" t="s">
        <v>171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Siswa memahami isi,sistematika,unsur, dan menyususn surat lamaran pekerjaan,kebahasaan dan nilai-nilai dalam novel sejarah,struktur dan kebahasaan teks editorial,informasi penting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80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80</v>
      </c>
      <c r="AV33" s="14"/>
      <c r="AW33" s="14"/>
      <c r="AX33" s="14"/>
      <c r="AY33" s="14"/>
      <c r="AZ33" s="14"/>
      <c r="BA33" s="14">
        <v>78</v>
      </c>
      <c r="BB33" s="45"/>
      <c r="BC33" s="48">
        <f t="shared" si="13"/>
        <v>79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11440</v>
      </c>
      <c r="C34" s="26" t="s">
        <v>172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88</v>
      </c>
      <c r="H34" s="35" t="str">
        <f t="shared" si="3"/>
        <v>B</v>
      </c>
      <c r="I34" s="61">
        <v>1</v>
      </c>
      <c r="J34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2</v>
      </c>
      <c r="P34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4" s="39"/>
      <c r="R34" s="39"/>
      <c r="S34" s="25"/>
      <c r="T34" s="15">
        <v>87</v>
      </c>
      <c r="U34" s="14"/>
      <c r="V34" s="14"/>
      <c r="W34" s="14"/>
      <c r="X34" s="14"/>
      <c r="Y34" s="14"/>
      <c r="Z34" s="14"/>
      <c r="AA34" s="45">
        <f t="shared" si="34"/>
        <v>87</v>
      </c>
      <c r="AB34" s="48">
        <f t="shared" si="10"/>
        <v>87</v>
      </c>
      <c r="AC34" s="15">
        <v>87</v>
      </c>
      <c r="AD34" s="14"/>
      <c r="AE34" s="14"/>
      <c r="AF34" s="14"/>
      <c r="AG34" s="14"/>
      <c r="AH34" s="14"/>
      <c r="AI34" s="14">
        <v>90</v>
      </c>
      <c r="AJ34" s="45"/>
      <c r="AK34" s="48">
        <f t="shared" si="11"/>
        <v>88.5</v>
      </c>
      <c r="AL34" s="15">
        <v>87</v>
      </c>
      <c r="AM34" s="14"/>
      <c r="AN34" s="14"/>
      <c r="AO34" s="14"/>
      <c r="AP34" s="14"/>
      <c r="AQ34" s="14"/>
      <c r="AR34" s="14"/>
      <c r="AS34" s="45"/>
      <c r="AT34" s="48">
        <f t="shared" si="12"/>
        <v>87</v>
      </c>
      <c r="AU34" s="15">
        <v>87</v>
      </c>
      <c r="AV34" s="14"/>
      <c r="AW34" s="14"/>
      <c r="AX34" s="14"/>
      <c r="AY34" s="14"/>
      <c r="AZ34" s="14"/>
      <c r="BA34" s="14">
        <v>88</v>
      </c>
      <c r="BB34" s="45"/>
      <c r="BC34" s="48">
        <f t="shared" si="13"/>
        <v>87.5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11453</v>
      </c>
      <c r="C35" s="26" t="s">
        <v>173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>Siswa memahami isi,sistematika,unsur, dan menyususn surat lamaran pekerjaan,kebahasaan dan nilai-nilai dalam novel sejarah,struktur dan kebahasaan teks editorial,informasi penting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80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85</v>
      </c>
      <c r="AV35" s="14"/>
      <c r="AW35" s="14"/>
      <c r="AX35" s="14"/>
      <c r="AY35" s="14"/>
      <c r="AZ35" s="14"/>
      <c r="BA35" s="14">
        <v>73</v>
      </c>
      <c r="BB35" s="45"/>
      <c r="BC35" s="48">
        <f t="shared" si="13"/>
        <v>79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11466</v>
      </c>
      <c r="C36" s="26" t="s">
        <v>174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87</v>
      </c>
      <c r="H36" s="35" t="str">
        <f t="shared" si="3"/>
        <v>B</v>
      </c>
      <c r="I36" s="61">
        <v>2</v>
      </c>
      <c r="J36" s="35" t="str">
        <f t="shared" si="4"/>
        <v>Siswa memahami isi,sistematika,unsur, dan menyususn surat lamaran pekerjaan,kebahasaan dan nilai-nilai dalam novel sejarah,struktur dan kebahasaan teks editorial,informasi penting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2</v>
      </c>
      <c r="P36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85</v>
      </c>
      <c r="AD36" s="14"/>
      <c r="AE36" s="14"/>
      <c r="AF36" s="14"/>
      <c r="AG36" s="14"/>
      <c r="AH36" s="14"/>
      <c r="AI36" s="14">
        <v>85</v>
      </c>
      <c r="AJ36" s="45"/>
      <c r="AK36" s="48">
        <f t="shared" si="11"/>
        <v>85</v>
      </c>
      <c r="AL36" s="15">
        <v>90</v>
      </c>
      <c r="AM36" s="14"/>
      <c r="AN36" s="14"/>
      <c r="AO36" s="14"/>
      <c r="AP36" s="14"/>
      <c r="AQ36" s="14"/>
      <c r="AR36" s="14"/>
      <c r="AS36" s="45"/>
      <c r="AT36" s="48">
        <f t="shared" si="12"/>
        <v>90</v>
      </c>
      <c r="AU36" s="15">
        <v>90</v>
      </c>
      <c r="AV36" s="14"/>
      <c r="AW36" s="14"/>
      <c r="AX36" s="14"/>
      <c r="AY36" s="14"/>
      <c r="AZ36" s="14"/>
      <c r="BA36" s="14">
        <v>87</v>
      </c>
      <c r="BB36" s="45"/>
      <c r="BC36" s="48">
        <f t="shared" si="13"/>
        <v>88.5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11479</v>
      </c>
      <c r="C37" s="26" t="s">
        <v>175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2</v>
      </c>
      <c r="J37" s="35" t="str">
        <f t="shared" si="4"/>
        <v>Siswa memahami isi,sistematika,unsur, dan menyususn surat lamaran pekerjaan,kebahasaan dan nilai-nilai dalam novel sejarah,struktur dan kebahasaan teks editorial,informasi penting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2</v>
      </c>
      <c r="P37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7" s="39"/>
      <c r="R37" s="39"/>
      <c r="S37" s="25"/>
      <c r="T37" s="15">
        <v>84</v>
      </c>
      <c r="U37" s="14"/>
      <c r="V37" s="14"/>
      <c r="W37" s="14"/>
      <c r="X37" s="14"/>
      <c r="Y37" s="14"/>
      <c r="Z37" s="14"/>
      <c r="AA37" s="45">
        <f t="shared" si="34"/>
        <v>84</v>
      </c>
      <c r="AB37" s="48">
        <f t="shared" si="10"/>
        <v>84</v>
      </c>
      <c r="AC37" s="15">
        <v>84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82</v>
      </c>
      <c r="AL37" s="15">
        <v>84</v>
      </c>
      <c r="AM37" s="14"/>
      <c r="AN37" s="14"/>
      <c r="AO37" s="14"/>
      <c r="AP37" s="14"/>
      <c r="AQ37" s="14"/>
      <c r="AR37" s="14"/>
      <c r="AS37" s="45"/>
      <c r="AT37" s="48">
        <f t="shared" si="12"/>
        <v>84</v>
      </c>
      <c r="AU37" s="15">
        <v>84</v>
      </c>
      <c r="AV37" s="14"/>
      <c r="AW37" s="14"/>
      <c r="AX37" s="14"/>
      <c r="AY37" s="14"/>
      <c r="AZ37" s="14"/>
      <c r="BA37" s="14">
        <v>84</v>
      </c>
      <c r="BB37" s="45"/>
      <c r="BC37" s="48">
        <f t="shared" si="13"/>
        <v>84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11492</v>
      </c>
      <c r="C38" s="26" t="s">
        <v>176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89</v>
      </c>
      <c r="H38" s="35" t="str">
        <f t="shared" si="3"/>
        <v>B</v>
      </c>
      <c r="I38" s="61">
        <v>2</v>
      </c>
      <c r="J38" s="35" t="str">
        <f t="shared" si="4"/>
        <v>Siswa memahami isi,sistematika,unsur, dan menyususn surat lamaran pekerjaan,kebahasaan dan nilai-nilai dalam novel sejarah,struktur dan kebahasaan teks editorial,informasi penting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2</v>
      </c>
      <c r="P38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90</v>
      </c>
      <c r="AD38" s="14"/>
      <c r="AE38" s="14"/>
      <c r="AF38" s="14"/>
      <c r="AG38" s="14"/>
      <c r="AH38" s="14"/>
      <c r="AI38" s="14">
        <v>90</v>
      </c>
      <c r="AJ38" s="45"/>
      <c r="AK38" s="48">
        <f t="shared" si="11"/>
        <v>90</v>
      </c>
      <c r="AL38" s="15">
        <v>90</v>
      </c>
      <c r="AM38" s="14"/>
      <c r="AN38" s="14"/>
      <c r="AO38" s="14"/>
      <c r="AP38" s="14"/>
      <c r="AQ38" s="14"/>
      <c r="AR38" s="14"/>
      <c r="AS38" s="45"/>
      <c r="AT38" s="48">
        <f t="shared" si="12"/>
        <v>90</v>
      </c>
      <c r="AU38" s="15">
        <v>90</v>
      </c>
      <c r="AV38" s="14"/>
      <c r="AW38" s="14"/>
      <c r="AX38" s="14"/>
      <c r="AY38" s="14"/>
      <c r="AZ38" s="14"/>
      <c r="BA38" s="14">
        <v>82</v>
      </c>
      <c r="BB38" s="45"/>
      <c r="BC38" s="48">
        <f t="shared" si="13"/>
        <v>86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11505</v>
      </c>
      <c r="C39" s="26" t="s">
        <v>177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2</v>
      </c>
      <c r="J39" s="35" t="str">
        <f t="shared" si="4"/>
        <v>Siswa memahami isi,sistematika,unsur, dan menyususn surat lamaran pekerjaan,kebahasaan dan nilai-nilai dalam novel sejarah,struktur dan kebahasaan teks editorial,informasi penting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2</v>
      </c>
      <c r="P39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85</v>
      </c>
      <c r="AD39" s="14"/>
      <c r="AE39" s="14"/>
      <c r="AF39" s="14"/>
      <c r="AG39" s="14"/>
      <c r="AH39" s="14"/>
      <c r="AI39" s="14">
        <v>85</v>
      </c>
      <c r="AJ39" s="45"/>
      <c r="AK39" s="48">
        <f t="shared" si="11"/>
        <v>85</v>
      </c>
      <c r="AL39" s="15">
        <v>88</v>
      </c>
      <c r="AM39" s="14"/>
      <c r="AN39" s="14"/>
      <c r="AO39" s="14"/>
      <c r="AP39" s="14"/>
      <c r="AQ39" s="14"/>
      <c r="AR39" s="14"/>
      <c r="AS39" s="45"/>
      <c r="AT39" s="48">
        <f t="shared" si="12"/>
        <v>88</v>
      </c>
      <c r="AU39" s="15">
        <v>90</v>
      </c>
      <c r="AV39" s="14"/>
      <c r="AW39" s="14"/>
      <c r="AX39" s="14"/>
      <c r="AY39" s="14"/>
      <c r="AZ39" s="14"/>
      <c r="BA39" s="14">
        <v>70</v>
      </c>
      <c r="BB39" s="45"/>
      <c r="BC39" s="48">
        <f t="shared" si="13"/>
        <v>80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11518</v>
      </c>
      <c r="C40" s="26" t="s">
        <v>178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2</v>
      </c>
      <c r="J40" s="35" t="str">
        <f t="shared" si="4"/>
        <v>Siswa memahami isi,sistematika,unsur, dan menyususn surat lamaran pekerjaan,kebahasaan dan nilai-nilai dalam novel sejarah,struktur dan kebahasaan teks editorial,informasi penting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2</v>
      </c>
      <c r="P40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14"/>
      <c r="AA40" s="45">
        <f t="shared" si="34"/>
        <v>90</v>
      </c>
      <c r="AB40" s="48">
        <f t="shared" si="10"/>
        <v>90</v>
      </c>
      <c r="AC40" s="15">
        <v>90</v>
      </c>
      <c r="AD40" s="14"/>
      <c r="AE40" s="14"/>
      <c r="AF40" s="14"/>
      <c r="AG40" s="14"/>
      <c r="AH40" s="14"/>
      <c r="AI40" s="14">
        <v>90</v>
      </c>
      <c r="AJ40" s="45"/>
      <c r="AK40" s="48">
        <f t="shared" si="11"/>
        <v>90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>
        <v>90</v>
      </c>
      <c r="AV40" s="14"/>
      <c r="AW40" s="14"/>
      <c r="AX40" s="14"/>
      <c r="AY40" s="14"/>
      <c r="AZ40" s="14"/>
      <c r="BA40" s="14">
        <v>90</v>
      </c>
      <c r="BB40" s="45"/>
      <c r="BC40" s="48">
        <f t="shared" si="13"/>
        <v>90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11531</v>
      </c>
      <c r="C41" s="26" t="s">
        <v>179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88</v>
      </c>
      <c r="H41" s="35" t="str">
        <f t="shared" si="3"/>
        <v>B</v>
      </c>
      <c r="I41" s="61">
        <v>2</v>
      </c>
      <c r="J41" s="35" t="str">
        <f t="shared" si="4"/>
        <v>Siswa memahami isi,sistematika,unsur, dan menyususn surat lamaran pekerjaan,kebahasaan dan nilai-nilai dalam novel sejarah,struktur dan kebahasaan teks editorial,informasi penting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2</v>
      </c>
      <c r="P41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90</v>
      </c>
      <c r="AD41" s="14"/>
      <c r="AE41" s="14"/>
      <c r="AF41" s="14"/>
      <c r="AG41" s="14"/>
      <c r="AH41" s="14"/>
      <c r="AI41" s="14">
        <v>90</v>
      </c>
      <c r="AJ41" s="45"/>
      <c r="AK41" s="48">
        <f t="shared" si="11"/>
        <v>90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90</v>
      </c>
      <c r="AV41" s="14"/>
      <c r="AW41" s="14"/>
      <c r="AX41" s="14"/>
      <c r="AY41" s="14"/>
      <c r="AZ41" s="14"/>
      <c r="BA41" s="14">
        <v>74</v>
      </c>
      <c r="BB41" s="45"/>
      <c r="BC41" s="48">
        <f t="shared" si="13"/>
        <v>82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11544</v>
      </c>
      <c r="C42" s="26" t="s">
        <v>180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91</v>
      </c>
      <c r="H42" s="35" t="str">
        <f t="shared" si="3"/>
        <v>A</v>
      </c>
      <c r="I42" s="61">
        <v>1</v>
      </c>
      <c r="J42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2</v>
      </c>
      <c r="P42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2" s="39"/>
      <c r="R42" s="39"/>
      <c r="S42" s="25"/>
      <c r="T42" s="15">
        <v>90</v>
      </c>
      <c r="U42" s="14"/>
      <c r="V42" s="14"/>
      <c r="W42" s="14"/>
      <c r="X42" s="14"/>
      <c r="Y42" s="14"/>
      <c r="Z42" s="14"/>
      <c r="AA42" s="45">
        <f t="shared" si="34"/>
        <v>90</v>
      </c>
      <c r="AB42" s="48">
        <f t="shared" si="10"/>
        <v>90</v>
      </c>
      <c r="AC42" s="15">
        <v>90</v>
      </c>
      <c r="AD42" s="14"/>
      <c r="AE42" s="14"/>
      <c r="AF42" s="14"/>
      <c r="AG42" s="14"/>
      <c r="AH42" s="14"/>
      <c r="AI42" s="14">
        <v>90</v>
      </c>
      <c r="AJ42" s="45"/>
      <c r="AK42" s="48">
        <f t="shared" si="11"/>
        <v>90</v>
      </c>
      <c r="AL42" s="15">
        <v>93</v>
      </c>
      <c r="AM42" s="14"/>
      <c r="AN42" s="14"/>
      <c r="AO42" s="14"/>
      <c r="AP42" s="14"/>
      <c r="AQ42" s="14"/>
      <c r="AR42" s="14"/>
      <c r="AS42" s="45"/>
      <c r="AT42" s="48">
        <f t="shared" si="12"/>
        <v>93</v>
      </c>
      <c r="AU42" s="15">
        <v>95</v>
      </c>
      <c r="AV42" s="14"/>
      <c r="AW42" s="14"/>
      <c r="AX42" s="14"/>
      <c r="AY42" s="14"/>
      <c r="AZ42" s="14"/>
      <c r="BA42" s="14">
        <v>86</v>
      </c>
      <c r="BB42" s="45"/>
      <c r="BC42" s="48">
        <f t="shared" si="13"/>
        <v>90.5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11557</v>
      </c>
      <c r="C43" s="26" t="s">
        <v>181</v>
      </c>
      <c r="D43" s="25"/>
      <c r="E43" s="35">
        <f t="shared" si="0"/>
        <v>89</v>
      </c>
      <c r="F43" s="35" t="str">
        <f t="shared" si="1"/>
        <v>B</v>
      </c>
      <c r="G43" s="35">
        <f t="shared" si="2"/>
        <v>90</v>
      </c>
      <c r="H43" s="35" t="str">
        <f t="shared" si="3"/>
        <v>A</v>
      </c>
      <c r="I43" s="61">
        <v>1</v>
      </c>
      <c r="J43" s="35" t="str">
        <f t="shared" si="4"/>
        <v>Siswa memahami isi,sistematika,unsur, dan menyususn surat lamaran pekerjaan,kebahasaan dan nilai-nilai dalam novel sejarah,struktur dan kebahasaan teks editorial,informasi penting dan merancang teks editorial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2</v>
      </c>
      <c r="P43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14"/>
      <c r="AA43" s="45">
        <f t="shared" si="34"/>
        <v>90</v>
      </c>
      <c r="AB43" s="48">
        <f t="shared" si="10"/>
        <v>90</v>
      </c>
      <c r="AC43" s="15">
        <v>90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87.5</v>
      </c>
      <c r="AL43" s="15">
        <v>95</v>
      </c>
      <c r="AM43" s="14"/>
      <c r="AN43" s="14"/>
      <c r="AO43" s="14"/>
      <c r="AP43" s="14"/>
      <c r="AQ43" s="14"/>
      <c r="AR43" s="14"/>
      <c r="AS43" s="45"/>
      <c r="AT43" s="48">
        <f t="shared" si="12"/>
        <v>95</v>
      </c>
      <c r="AU43" s="15">
        <v>92</v>
      </c>
      <c r="AV43" s="14"/>
      <c r="AW43" s="14"/>
      <c r="AX43" s="14"/>
      <c r="AY43" s="14"/>
      <c r="AZ43" s="14"/>
      <c r="BA43" s="14">
        <v>83</v>
      </c>
      <c r="BB43" s="45"/>
      <c r="BC43" s="48">
        <f t="shared" si="13"/>
        <v>87.5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11570</v>
      </c>
      <c r="C44" s="26" t="s">
        <v>182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Siswa memahami isi,sistematika,unsur, dan menyususn surat lamaran pekerjaan,kebahasaan dan nilai-nilai dalam novel sejarah,struktur dan kebahasaan teks editorial,informasi penting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80</v>
      </c>
      <c r="AD44" s="14"/>
      <c r="AE44" s="14"/>
      <c r="AF44" s="14"/>
      <c r="AG44" s="14"/>
      <c r="AH44" s="14"/>
      <c r="AI44" s="14">
        <v>85</v>
      </c>
      <c r="AJ44" s="45"/>
      <c r="AK44" s="48">
        <f t="shared" si="11"/>
        <v>82.5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80</v>
      </c>
      <c r="AV44" s="14"/>
      <c r="AW44" s="14"/>
      <c r="AX44" s="14"/>
      <c r="AY44" s="14"/>
      <c r="AZ44" s="14"/>
      <c r="BA44" s="14">
        <v>71</v>
      </c>
      <c r="BB44" s="45"/>
      <c r="BC44" s="48">
        <f t="shared" si="13"/>
        <v>75.5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11583</v>
      </c>
      <c r="C45" s="26" t="s">
        <v>183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Siswa memahami isi,sistematika,unsur, dan menyususn surat lamaran pekerjaan,kebahasaan dan nilai-nilai dalam novel sejarah,struktur dan kebahasaan teks editorial,informasi penting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Siswa terampil menganalisis isi,sistematika,unsur, dan menyususn surat lamaran pekerjaan,kebahasaan dan nilai-nilai dalam novel sejarah,struktur dan kebahasaan teks editorial,informasi penting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/>
      <c r="AF45" s="14"/>
      <c r="AG45" s="14"/>
      <c r="AH45" s="14"/>
      <c r="AI45" s="14">
        <v>85</v>
      </c>
      <c r="AJ45" s="45"/>
      <c r="AK45" s="48">
        <f t="shared" si="11"/>
        <v>82.5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>
        <v>74</v>
      </c>
      <c r="BB45" s="45"/>
      <c r="BC45" s="48">
        <f t="shared" si="13"/>
        <v>77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XII.MIPA-1</vt:lpstr>
      <vt:lpstr>XII.MIPA-2</vt:lpstr>
      <vt:lpstr>XII.MIPA-3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2018-12-07T02:19:24Z</dcterms:modified>
  <cp:category/>
</cp:coreProperties>
</file>