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.IPS-1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CE45" s="1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E42" s="1"/>
  <c r="F42" s="1"/>
  <c r="AA42"/>
  <c r="P42"/>
  <c r="J42"/>
  <c r="DW41"/>
  <c r="DU41"/>
  <c r="DS41"/>
  <c r="DQ41"/>
  <c r="DN41"/>
  <c r="DL41"/>
  <c r="DJ41"/>
  <c r="DH41"/>
  <c r="CE41" s="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BM38" s="1"/>
  <c r="CR38"/>
  <c r="CP38"/>
  <c r="CE38"/>
  <c r="BC38"/>
  <c r="AT38"/>
  <c r="AK38"/>
  <c r="AB38"/>
  <c r="E38" s="1"/>
  <c r="F38" s="1"/>
  <c r="AA38"/>
  <c r="P38"/>
  <c r="J38"/>
  <c r="DW37"/>
  <c r="DU37"/>
  <c r="DS37"/>
  <c r="CN37" s="1"/>
  <c r="DQ37"/>
  <c r="DN37"/>
  <c r="DL37"/>
  <c r="DJ37"/>
  <c r="DH37"/>
  <c r="CE37" s="1"/>
  <c r="DE37"/>
  <c r="DC37"/>
  <c r="DA37"/>
  <c r="CY37"/>
  <c r="CV37"/>
  <c r="CT37"/>
  <c r="CR37"/>
  <c r="BM37" s="1"/>
  <c r="CP37"/>
  <c r="BV37"/>
  <c r="BC37"/>
  <c r="AT37"/>
  <c r="AK37"/>
  <c r="G37" s="1"/>
  <c r="H37" s="1"/>
  <c r="AB37"/>
  <c r="AA37"/>
  <c r="P37"/>
  <c r="J37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BV36" s="1"/>
  <c r="M36" s="1"/>
  <c r="N36" s="1"/>
  <c r="CV36"/>
  <c r="CT36"/>
  <c r="CR36"/>
  <c r="CP36"/>
  <c r="BM36"/>
  <c r="K36" s="1"/>
  <c r="L36" s="1"/>
  <c r="BC36"/>
  <c r="AT36"/>
  <c r="AK36"/>
  <c r="AB36"/>
  <c r="AA36"/>
  <c r="P36"/>
  <c r="J36"/>
  <c r="DW35"/>
  <c r="DU35"/>
  <c r="DS35"/>
  <c r="DQ35"/>
  <c r="DN35"/>
  <c r="DL35"/>
  <c r="DJ35"/>
  <c r="CE35" s="1"/>
  <c r="DH35"/>
  <c r="DE35"/>
  <c r="BV35" s="1"/>
  <c r="DC35"/>
  <c r="DA35"/>
  <c r="CY35"/>
  <c r="CV35"/>
  <c r="CT35"/>
  <c r="CR35"/>
  <c r="BM35" s="1"/>
  <c r="CP35"/>
  <c r="CN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BM34" s="1"/>
  <c r="CR34"/>
  <c r="CP34"/>
  <c r="CE34"/>
  <c r="BC34"/>
  <c r="AT34"/>
  <c r="AK34"/>
  <c r="AB34"/>
  <c r="E34" s="1"/>
  <c r="F34" s="1"/>
  <c r="AA34"/>
  <c r="P34"/>
  <c r="J34"/>
  <c r="DW33"/>
  <c r="DU33"/>
  <c r="DS33"/>
  <c r="CN33" s="1"/>
  <c r="DQ33"/>
  <c r="DN33"/>
  <c r="DL33"/>
  <c r="DJ33"/>
  <c r="DH33"/>
  <c r="CE33" s="1"/>
  <c r="DE33"/>
  <c r="DC33"/>
  <c r="DA33"/>
  <c r="CY33"/>
  <c r="CV33"/>
  <c r="CT33"/>
  <c r="CR33"/>
  <c r="BM33" s="1"/>
  <c r="CP33"/>
  <c r="BV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BV32" s="1"/>
  <c r="M32" s="1"/>
  <c r="N32" s="1"/>
  <c r="CV32"/>
  <c r="CT32"/>
  <c r="CR32"/>
  <c r="CP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CE31" s="1"/>
  <c r="DH31"/>
  <c r="DE31"/>
  <c r="BV31" s="1"/>
  <c r="DC31"/>
  <c r="DA31"/>
  <c r="CY31"/>
  <c r="CV31"/>
  <c r="CT31"/>
  <c r="CR31"/>
  <c r="BM31" s="1"/>
  <c r="CP31"/>
  <c r="CN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BM30" s="1"/>
  <c r="CR30"/>
  <c r="CP30"/>
  <c r="CE30"/>
  <c r="BC30"/>
  <c r="AT30"/>
  <c r="AK30"/>
  <c r="AB30"/>
  <c r="E30" s="1"/>
  <c r="F30" s="1"/>
  <c r="AA30"/>
  <c r="P30"/>
  <c r="J30"/>
  <c r="DW29"/>
  <c r="DU29"/>
  <c r="DS29"/>
  <c r="CN29" s="1"/>
  <c r="DQ29"/>
  <c r="DN29"/>
  <c r="DL29"/>
  <c r="DJ29"/>
  <c r="CE29" s="1"/>
  <c r="DH29"/>
  <c r="DE29"/>
  <c r="DC29"/>
  <c r="DA29"/>
  <c r="CY29"/>
  <c r="CV29"/>
  <c r="CT29"/>
  <c r="CR29"/>
  <c r="BM29" s="1"/>
  <c r="CP29"/>
  <c r="BV29"/>
  <c r="BC29"/>
  <c r="AT29"/>
  <c r="AK29"/>
  <c r="AB29"/>
  <c r="E29" s="1"/>
  <c r="F29" s="1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M28" s="1"/>
  <c r="N28" s="1"/>
  <c r="CV28"/>
  <c r="CT28"/>
  <c r="CR28"/>
  <c r="CP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BV27" s="1"/>
  <c r="DC27"/>
  <c r="DA27"/>
  <c r="CY27"/>
  <c r="CV27"/>
  <c r="CT27"/>
  <c r="CR27"/>
  <c r="BM27" s="1"/>
  <c r="CP27"/>
  <c r="CN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BM26" s="1"/>
  <c r="CR26"/>
  <c r="CP26"/>
  <c r="CE26"/>
  <c r="BC26"/>
  <c r="AT26"/>
  <c r="AK26"/>
  <c r="AB26"/>
  <c r="E26" s="1"/>
  <c r="F26" s="1"/>
  <c r="AA26"/>
  <c r="P26"/>
  <c r="J26"/>
  <c r="DW25"/>
  <c r="DU25"/>
  <c r="DS25"/>
  <c r="CN25" s="1"/>
  <c r="DQ25"/>
  <c r="DN25"/>
  <c r="DL25"/>
  <c r="DJ25"/>
  <c r="CE25" s="1"/>
  <c r="DH25"/>
  <c r="DE25"/>
  <c r="DC25"/>
  <c r="DA25"/>
  <c r="CY25"/>
  <c r="CV25"/>
  <c r="CT25"/>
  <c r="CR25"/>
  <c r="BM25" s="1"/>
  <c r="CP25"/>
  <c r="BV25"/>
  <c r="BC25"/>
  <c r="AT25"/>
  <c r="AK25"/>
  <c r="G25" s="1"/>
  <c r="H25" s="1"/>
  <c r="AB25"/>
  <c r="AA25"/>
  <c r="P25"/>
  <c r="J25"/>
  <c r="E25"/>
  <c r="F25" s="1"/>
  <c r="DW24"/>
  <c r="DU24"/>
  <c r="DS24"/>
  <c r="DQ24"/>
  <c r="CN24" s="1"/>
  <c r="DN24"/>
  <c r="DL24"/>
  <c r="DJ24"/>
  <c r="DH24"/>
  <c r="CE24" s="1"/>
  <c r="DE24"/>
  <c r="DC24"/>
  <c r="DA24"/>
  <c r="CY24"/>
  <c r="BV24" s="1"/>
  <c r="M24" s="1"/>
  <c r="N24" s="1"/>
  <c r="CV24"/>
  <c r="CT24"/>
  <c r="CR24"/>
  <c r="CP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BV23" s="1"/>
  <c r="DC23"/>
  <c r="DA23"/>
  <c r="CY23"/>
  <c r="CV23"/>
  <c r="CT23"/>
  <c r="CR23"/>
  <c r="BM23" s="1"/>
  <c r="CP23"/>
  <c r="CN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BM22" s="1"/>
  <c r="CR22"/>
  <c r="CP22"/>
  <c r="CE22"/>
  <c r="BC22"/>
  <c r="AT22"/>
  <c r="AK22"/>
  <c r="AB22"/>
  <c r="E22" s="1"/>
  <c r="F22" s="1"/>
  <c r="AA22"/>
  <c r="P22"/>
  <c r="J22"/>
  <c r="DW21"/>
  <c r="DU21"/>
  <c r="DS21"/>
  <c r="CN21" s="1"/>
  <c r="DQ21"/>
  <c r="DN21"/>
  <c r="DL21"/>
  <c r="DJ21"/>
  <c r="CE21" s="1"/>
  <c r="DH21"/>
  <c r="DE21"/>
  <c r="DC21"/>
  <c r="DA21"/>
  <c r="CY21"/>
  <c r="CV21"/>
  <c r="CT21"/>
  <c r="CR21"/>
  <c r="BM21" s="1"/>
  <c r="CP21"/>
  <c r="BV21"/>
  <c r="BC21"/>
  <c r="AT21"/>
  <c r="AK21"/>
  <c r="G21" s="1"/>
  <c r="H21" s="1"/>
  <c r="AB21"/>
  <c r="AA21"/>
  <c r="P21"/>
  <c r="J21"/>
  <c r="E21"/>
  <c r="F21" s="1"/>
  <c r="DW20"/>
  <c r="DU20"/>
  <c r="DS20"/>
  <c r="DQ20"/>
  <c r="CN20" s="1"/>
  <c r="DN20"/>
  <c r="DL20"/>
  <c r="DJ20"/>
  <c r="DH20"/>
  <c r="CE20" s="1"/>
  <c r="DE20"/>
  <c r="DC20"/>
  <c r="DA20"/>
  <c r="CY20"/>
  <c r="BV20" s="1"/>
  <c r="M20" s="1"/>
  <c r="N20" s="1"/>
  <c r="CV20"/>
  <c r="CT20"/>
  <c r="CR20"/>
  <c r="CP20"/>
  <c r="BM20"/>
  <c r="K20" s="1"/>
  <c r="L20" s="1"/>
  <c r="BC20"/>
  <c r="AT20"/>
  <c r="AK20"/>
  <c r="AB20"/>
  <c r="G20" s="1"/>
  <c r="H20" s="1"/>
  <c r="AA20"/>
  <c r="P20"/>
  <c r="J20"/>
  <c r="DW19"/>
  <c r="DU19"/>
  <c r="DS19"/>
  <c r="DQ19"/>
  <c r="DN19"/>
  <c r="DL19"/>
  <c r="DJ19"/>
  <c r="DH19"/>
  <c r="CE19" s="1"/>
  <c r="DE19"/>
  <c r="BV19" s="1"/>
  <c r="DC19"/>
  <c r="DA19"/>
  <c r="CY19"/>
  <c r="CV19"/>
  <c r="CT19"/>
  <c r="CR19"/>
  <c r="BM19" s="1"/>
  <c r="CP19"/>
  <c r="CN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BM18" s="1"/>
  <c r="CR18"/>
  <c r="CP18"/>
  <c r="CE18"/>
  <c r="BC18"/>
  <c r="AT18"/>
  <c r="AK18"/>
  <c r="AB18"/>
  <c r="E18" s="1"/>
  <c r="F18" s="1"/>
  <c r="AA18"/>
  <c r="P18"/>
  <c r="J18"/>
  <c r="DW17"/>
  <c r="DU17"/>
  <c r="DS17"/>
  <c r="CN17" s="1"/>
  <c r="DQ17"/>
  <c r="DN17"/>
  <c r="DL17"/>
  <c r="DJ17"/>
  <c r="CE17" s="1"/>
  <c r="DH17"/>
  <c r="DE17"/>
  <c r="DC17"/>
  <c r="DA17"/>
  <c r="CY17"/>
  <c r="CV17"/>
  <c r="CT17"/>
  <c r="CR17"/>
  <c r="BM17" s="1"/>
  <c r="CP17"/>
  <c r="BV17"/>
  <c r="BC17"/>
  <c r="AT17"/>
  <c r="AK17"/>
  <c r="G17" s="1"/>
  <c r="H17" s="1"/>
  <c r="AB17"/>
  <c r="AA17"/>
  <c r="P17"/>
  <c r="J17"/>
  <c r="E17"/>
  <c r="F17" s="1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BV15" s="1"/>
  <c r="DC15"/>
  <c r="DA15"/>
  <c r="CY15"/>
  <c r="CV15"/>
  <c r="CT15"/>
  <c r="CR15"/>
  <c r="BM15" s="1"/>
  <c r="CP15"/>
  <c r="CN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BM14" s="1"/>
  <c r="CR14"/>
  <c r="CP14"/>
  <c r="CE14"/>
  <c r="BC14"/>
  <c r="AT14"/>
  <c r="AK14"/>
  <c r="AB14"/>
  <c r="E14" s="1"/>
  <c r="F14" s="1"/>
  <c r="AA14"/>
  <c r="P14"/>
  <c r="J14"/>
  <c r="DW13"/>
  <c r="DU13"/>
  <c r="DS13"/>
  <c r="CN13" s="1"/>
  <c r="DQ13"/>
  <c r="DN13"/>
  <c r="DL13"/>
  <c r="DJ13"/>
  <c r="CE13" s="1"/>
  <c r="DH13"/>
  <c r="DE13"/>
  <c r="DC13"/>
  <c r="DA13"/>
  <c r="BV13" s="1"/>
  <c r="CY13"/>
  <c r="CV13"/>
  <c r="CT13"/>
  <c r="CR13"/>
  <c r="BM13" s="1"/>
  <c r="CP13"/>
  <c r="BC13"/>
  <c r="AT13"/>
  <c r="AK13"/>
  <c r="G13" s="1"/>
  <c r="H13" s="1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 s="1"/>
  <c r="BC12"/>
  <c r="AT12"/>
  <c r="AK12"/>
  <c r="AB12"/>
  <c r="G12" s="1"/>
  <c r="H12" s="1"/>
  <c r="AA12"/>
  <c r="P12"/>
  <c r="J12"/>
  <c r="DW11"/>
  <c r="DU11"/>
  <c r="DS11"/>
  <c r="DQ11"/>
  <c r="DN11"/>
  <c r="DL11"/>
  <c r="DJ11"/>
  <c r="CE11" s="1"/>
  <c r="DH11"/>
  <c r="DE11"/>
  <c r="BV11" s="1"/>
  <c r="DC11"/>
  <c r="DA11"/>
  <c r="CY11"/>
  <c r="CV11"/>
  <c r="CT11"/>
  <c r="CR11"/>
  <c r="BM11" s="1"/>
  <c r="CP11"/>
  <c r="CN11"/>
  <c r="BC11"/>
  <c r="AT11"/>
  <c r="AK11"/>
  <c r="E11" s="1"/>
  <c r="F11" s="1"/>
  <c r="AB11"/>
  <c r="P11"/>
  <c r="J11"/>
  <c r="G29" l="1"/>
  <c r="H29" s="1"/>
  <c r="G43"/>
  <c r="H43" s="1"/>
  <c r="G36"/>
  <c r="H36" s="1"/>
  <c r="M22"/>
  <c r="N22" s="1"/>
  <c r="K22"/>
  <c r="L22" s="1"/>
  <c r="K27"/>
  <c r="L27" s="1"/>
  <c r="M27"/>
  <c r="N27" s="1"/>
  <c r="M33"/>
  <c r="N33" s="1"/>
  <c r="K33"/>
  <c r="L33" s="1"/>
  <c r="M11"/>
  <c r="N11" s="1"/>
  <c r="K11"/>
  <c r="L11" s="1"/>
  <c r="K15"/>
  <c r="L15" s="1"/>
  <c r="M15"/>
  <c r="N15" s="1"/>
  <c r="M14"/>
  <c r="N14" s="1"/>
  <c r="K14"/>
  <c r="L14" s="1"/>
  <c r="K19"/>
  <c r="L19" s="1"/>
  <c r="M19"/>
  <c r="N19" s="1"/>
  <c r="M25"/>
  <c r="N25" s="1"/>
  <c r="K25"/>
  <c r="L25" s="1"/>
  <c r="M30"/>
  <c r="N30" s="1"/>
  <c r="K30"/>
  <c r="L30" s="1"/>
  <c r="K35"/>
  <c r="L35" s="1"/>
  <c r="M35"/>
  <c r="N35" s="1"/>
  <c r="K39"/>
  <c r="L39" s="1"/>
  <c r="M39"/>
  <c r="N39" s="1"/>
  <c r="K40"/>
  <c r="L40" s="1"/>
  <c r="M40"/>
  <c r="N40" s="1"/>
  <c r="M41"/>
  <c r="N41" s="1"/>
  <c r="K41"/>
  <c r="L41" s="1"/>
  <c r="M42"/>
  <c r="N42" s="1"/>
  <c r="K42"/>
  <c r="L42" s="1"/>
  <c r="K43"/>
  <c r="L43" s="1"/>
  <c r="M43"/>
  <c r="N43" s="1"/>
  <c r="K44"/>
  <c r="L44" s="1"/>
  <c r="M44"/>
  <c r="N44" s="1"/>
  <c r="M45"/>
  <c r="N45" s="1"/>
  <c r="K45"/>
  <c r="L45" s="1"/>
  <c r="M16"/>
  <c r="N16" s="1"/>
  <c r="K28"/>
  <c r="L28" s="1"/>
  <c r="M17"/>
  <c r="N17" s="1"/>
  <c r="K17"/>
  <c r="L17" s="1"/>
  <c r="M38"/>
  <c r="N38" s="1"/>
  <c r="K38"/>
  <c r="L38" s="1"/>
  <c r="M21"/>
  <c r="N21" s="1"/>
  <c r="K21"/>
  <c r="L21" s="1"/>
  <c r="M26"/>
  <c r="N26" s="1"/>
  <c r="K26"/>
  <c r="L26" s="1"/>
  <c r="K31"/>
  <c r="L31" s="1"/>
  <c r="M31"/>
  <c r="N31" s="1"/>
  <c r="M37"/>
  <c r="N37" s="1"/>
  <c r="K37"/>
  <c r="L37" s="1"/>
  <c r="K12"/>
  <c r="L12" s="1"/>
  <c r="M12"/>
  <c r="N12" s="1"/>
  <c r="M13"/>
  <c r="N13" s="1"/>
  <c r="K13"/>
  <c r="L13" s="1"/>
  <c r="M18"/>
  <c r="N18" s="1"/>
  <c r="K18"/>
  <c r="L18" s="1"/>
  <c r="K23"/>
  <c r="L23" s="1"/>
  <c r="M23"/>
  <c r="N23" s="1"/>
  <c r="M29"/>
  <c r="N29" s="1"/>
  <c r="K29"/>
  <c r="L29" s="1"/>
  <c r="M34"/>
  <c r="N34" s="1"/>
  <c r="K34"/>
  <c r="L34" s="1"/>
  <c r="K24"/>
  <c r="L24" s="1"/>
  <c r="K16"/>
  <c r="L16" s="1"/>
  <c r="K32"/>
  <c r="L32" s="1"/>
  <c r="G11"/>
  <c r="H11" s="1"/>
  <c r="E12"/>
  <c r="F12" s="1"/>
  <c r="G14"/>
  <c r="H14" s="1"/>
  <c r="E16"/>
  <c r="F16" s="1"/>
  <c r="G18"/>
  <c r="H18" s="1"/>
  <c r="E20"/>
  <c r="F20" s="1"/>
  <c r="G22"/>
  <c r="H22" s="1"/>
  <c r="E24"/>
  <c r="F24" s="1"/>
  <c r="G26"/>
  <c r="H26" s="1"/>
  <c r="E28"/>
  <c r="F28" s="1"/>
  <c r="G30"/>
  <c r="H30" s="1"/>
  <c r="E32"/>
  <c r="F32" s="1"/>
  <c r="G34"/>
  <c r="H34" s="1"/>
  <c r="E36"/>
  <c r="F36" s="1"/>
  <c r="G38"/>
  <c r="H38" s="1"/>
  <c r="E40"/>
  <c r="F40" s="1"/>
  <c r="G42"/>
  <c r="H42" s="1"/>
  <c r="E44"/>
  <c r="F44" s="1"/>
  <c r="E13"/>
  <c r="F13" s="1"/>
</calcChain>
</file>

<file path=xl/sharedStrings.xml><?xml version="1.0" encoding="utf-8"?>
<sst xmlns="http://schemas.openxmlformats.org/spreadsheetml/2006/main" count="171" uniqueCount="113">
  <si>
    <t>DAFTAR NILAI SISWA SMAN 14 SEMARANG SEMESTER GASAL TAHUN PELAJARAN 2018/2019</t>
  </si>
  <si>
    <t>Guru :</t>
  </si>
  <si>
    <t>Adhila Ayu Puruhita M.Pd</t>
  </si>
  <si>
    <t>Kelas XI.IPS-1</t>
  </si>
  <si>
    <t>Mapel :</t>
  </si>
  <si>
    <t>Sejarah Indonesia [ Kelompok A (Wajib) ]</t>
  </si>
  <si>
    <t>didownload 12/12/2018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</si>
  <si>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</si>
  <si>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</si>
  <si>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</si>
  <si>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</si>
  <si>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</si>
  <si>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</si>
  <si>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</si>
  <si>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</si>
  <si>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</si>
  <si>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</si>
  <si>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</si>
  <si>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</si>
  <si>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</si>
  <si>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</si>
  <si>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</si>
  <si>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</si>
  <si>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</si>
  <si>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</si>
  <si>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</si>
  <si>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</si>
  <si>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</si>
  <si>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</si>
  <si>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</si>
  <si>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</si>
  <si>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</si>
  <si>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</si>
  <si>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</si>
  <si>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</si>
  <si>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</si>
  <si>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</si>
  <si>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</si>
  <si>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</si>
  <si>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</si>
  <si>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</si>
  <si>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</si>
  <si>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</si>
  <si>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</si>
  <si>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</si>
  <si>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</si>
  <si>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</si>
  <si>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</si>
  <si>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</si>
  <si>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</si>
  <si>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</si>
  <si>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</si>
  <si>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</si>
  <si>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</si>
  <si>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</si>
  <si>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</si>
  <si>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</si>
  <si>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</si>
  <si>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</si>
  <si>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</si>
  <si>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</si>
  <si>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</si>
  <si>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</si>
  <si>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Baik dalam memahami dan menganalisa mengenai Kolonialisme dan imperialisme Barat di Indonesia, Sumpah pemuda sebagai sebagai akar nasionalisme, hingga masa pendudukan Jepang di Indonesia</t>
  </si>
  <si>
    <t>Terampil dalam mempresentasikan mengenai Kolonialisme dan imperialisme Barat di Indonesia, Sumpah pemuda sebagai sebagai akar nasionalisme, hingga masa pendudukan Jepang di Indonesia</t>
  </si>
  <si>
    <t>Alvito Wahyu Ardana</t>
  </si>
  <si>
    <t>Amalia Putri Fiarni</t>
  </si>
  <si>
    <t>Cukup dalam memahami dan menganalisa mengenai Kolonialisme dan imperialisme Barat di Indonesia, Sumpah pemuda sebagai sebagai akar nasionalisme, hingga masa pendudukan Jepang di Indonesia</t>
  </si>
  <si>
    <t>Kurang terampil dalam mempresentasikan mengenai Kolonialisme dan imperialisme Barat di Indonesia, Sumpah pemuda sebagai sebagai akar nasionalisme, hingga masa pendudukan Jepang di Indonesia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</si>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</sst>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7" activePane="bottomRight" state="frozen"/>
      <selection pane="topRight"/>
      <selection pane="bottomLeft"/>
      <selection pane="bottomRight" activeCell="AQ29" sqref="AQ2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84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8388</v>
      </c>
      <c r="C11" s="26" t="s">
        <v>50</v>
      </c>
      <c r="D11" s="25"/>
      <c r="E11" s="35">
        <f t="shared" ref="E11:E50" si="0">IF((COUNTA(T11:Z11)&gt;0),(ROUND((AVERAGE(AB11,AK11)),0)),"")</f>
        <v>69</v>
      </c>
      <c r="F11" s="35" t="str">
        <f t="shared" ref="F11:F50" si="1">IF(AND(ISNUMBER(E11),E11&gt;=1),IF(E11&lt;=$FD$13,$FE$13,IF(E11&lt;=$FD$14,$FE$14,IF(E11&lt;=$FD$15,$FE$15,IF(E11&lt;=$FD$16,$FE$16,)))), "")</f>
        <v>D</v>
      </c>
      <c r="G11" s="35">
        <f t="shared" ref="G11:G50" si="2">IF((COUNTA(T11:Z11)&gt;0),(ROUND((AVERAGE(AB11,AK11,AT11,BC11)),0)),"")</f>
        <v>70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memahami dan menganalisa mengenai Kolonialisme dan imperialisme Barat di Indonesia, Sumpah pemuda sebagai sebagai akar nasionalisme, hingga masa pendudukan Jepang di Indonesia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mempresentasikan mengenai Kolonialisme dan imperialisme Barat di Indonesia, Sumpah pemuda sebagai sebagai akar nasionalisme, hingga masa pendudukan Jepang di Indonesia</v>
      </c>
      <c r="Q11" s="39"/>
      <c r="R11" s="39"/>
      <c r="S11" s="25"/>
      <c r="T11" s="15">
        <v>70</v>
      </c>
      <c r="U11" s="14"/>
      <c r="V11" s="14"/>
      <c r="W11" s="14"/>
      <c r="X11" s="14"/>
      <c r="Y11" s="14"/>
      <c r="Z11" s="14">
        <v>70</v>
      </c>
      <c r="AA11" s="45"/>
      <c r="AB11" s="48">
        <f t="shared" ref="AB11:AB50" si="10">IF(COUNTA(T11:Z11)&gt;0,AVERAGE((IF(T11&gt;=$C$4,T11,U11)),(IF(V11&gt;=$C$4,V11,W11)),(IF(X11&gt;=$C$4,X11,Y11)),Z11),"")</f>
        <v>70</v>
      </c>
      <c r="AC11" s="15">
        <v>70</v>
      </c>
      <c r="AD11" s="14"/>
      <c r="AE11" s="14"/>
      <c r="AF11" s="14"/>
      <c r="AG11" s="14"/>
      <c r="AH11" s="14"/>
      <c r="AI11" s="14">
        <v>65</v>
      </c>
      <c r="AJ11" s="45"/>
      <c r="AK11" s="48">
        <f t="shared" ref="AK11:AK50" si="11">IF(COUNTA(AC11:AI11)&gt;0,AVERAGE((IF(AC11&gt;=$C$4,AC11,AD11)),(IF(AE11&gt;=$C$4,AE11,AF11)),(IF(AG11&gt;=$C$4,AG11,AH11)),AI11),"")</f>
        <v>67.5</v>
      </c>
      <c r="AL11" s="15">
        <v>70</v>
      </c>
      <c r="AM11" s="14"/>
      <c r="AN11" s="14"/>
      <c r="AO11" s="14"/>
      <c r="AP11" s="14"/>
      <c r="AQ11" s="14"/>
      <c r="AR11" s="14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70</v>
      </c>
      <c r="AU11" s="15">
        <v>72</v>
      </c>
      <c r="AV11" s="14"/>
      <c r="AW11" s="14"/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71</v>
      </c>
      <c r="BD11" s="25"/>
      <c r="BE11" s="19">
        <v>86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84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86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8401</v>
      </c>
      <c r="C12" s="26" t="s">
        <v>53</v>
      </c>
      <c r="D12" s="25"/>
      <c r="E12" s="35">
        <f t="shared" si="0"/>
        <v>71</v>
      </c>
      <c r="F12" s="35" t="str">
        <f t="shared" si="1"/>
        <v>C</v>
      </c>
      <c r="G12" s="35">
        <f t="shared" si="2"/>
        <v>71</v>
      </c>
      <c r="H12" s="35" t="str">
        <f t="shared" si="3"/>
        <v>C</v>
      </c>
      <c r="I12" s="61">
        <v>2</v>
      </c>
      <c r="J12" s="35" t="str">
        <f t="shared" si="4"/>
        <v>Cukup dalam memahami dan menganalisa mengenai Kolonialisme dan imperialisme Barat di Indonesia, Sumpah pemuda sebagai sebagai akar nasionalisme, hingga masa pendudukan Jepang di Indonesia</v>
      </c>
      <c r="K12" s="35">
        <f t="shared" si="5"/>
        <v>80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Terampil dalam mempresentasikan mengenai Kolonialisme dan imperialisme Barat di Indonesia, Sumpah pemuda sebagai sebagai akar nasionalisme, hingga masa pendudukan Jepang di Indonesia</v>
      </c>
      <c r="Q12" s="39"/>
      <c r="R12" s="39"/>
      <c r="S12" s="25"/>
      <c r="T12" s="15">
        <v>70</v>
      </c>
      <c r="U12" s="14"/>
      <c r="V12" s="14"/>
      <c r="W12" s="14"/>
      <c r="X12" s="14"/>
      <c r="Y12" s="14"/>
      <c r="Z12" s="14">
        <v>73</v>
      </c>
      <c r="AA12" s="45">
        <f t="shared" ref="AA12:AA50" si="34">IF(COUNTA(T12:Z12)&gt;0,AVERAGE((IF(T12&gt;=$C$4,T12,U12)),(IF(V12&gt;=$C$4,V12,W12)),(IF(X12&gt;=$C$4,X12,Y12)),Z12),"")</f>
        <v>71.5</v>
      </c>
      <c r="AB12" s="48">
        <f t="shared" si="10"/>
        <v>71.5</v>
      </c>
      <c r="AC12" s="15">
        <v>70</v>
      </c>
      <c r="AD12" s="14"/>
      <c r="AE12" s="14"/>
      <c r="AF12" s="14"/>
      <c r="AG12" s="14"/>
      <c r="AH12" s="14"/>
      <c r="AI12" s="14">
        <v>70</v>
      </c>
      <c r="AJ12" s="45"/>
      <c r="AK12" s="48">
        <f t="shared" si="11"/>
        <v>70</v>
      </c>
      <c r="AL12" s="15">
        <v>71</v>
      </c>
      <c r="AM12" s="14"/>
      <c r="AN12" s="14"/>
      <c r="AO12" s="14"/>
      <c r="AP12" s="14"/>
      <c r="AQ12" s="14"/>
      <c r="AR12" s="14">
        <v>73</v>
      </c>
      <c r="AS12" s="45"/>
      <c r="AT12" s="48">
        <f t="shared" si="12"/>
        <v>72</v>
      </c>
      <c r="AU12" s="15">
        <v>71</v>
      </c>
      <c r="AV12" s="14"/>
      <c r="AW12" s="14"/>
      <c r="AX12" s="14"/>
      <c r="AY12" s="14"/>
      <c r="AZ12" s="14"/>
      <c r="BA12" s="14">
        <v>73</v>
      </c>
      <c r="BB12" s="45"/>
      <c r="BC12" s="48">
        <f t="shared" si="13"/>
        <v>72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8414</v>
      </c>
      <c r="C13" s="26" t="s">
        <v>62</v>
      </c>
      <c r="D13" s="25"/>
      <c r="E13" s="35">
        <f t="shared" si="0"/>
        <v>71</v>
      </c>
      <c r="F13" s="35" t="str">
        <f t="shared" si="1"/>
        <v>C</v>
      </c>
      <c r="G13" s="35">
        <f t="shared" si="2"/>
        <v>72</v>
      </c>
      <c r="H13" s="35" t="str">
        <f t="shared" si="3"/>
        <v>C</v>
      </c>
      <c r="I13" s="61">
        <v>2</v>
      </c>
      <c r="J13" s="35" t="str">
        <f t="shared" si="4"/>
        <v>Cukup dalam memahami dan menganalisa mengenai Kolonialisme dan imperialisme Barat di Indonesia, Sumpah pemuda sebagai sebagai akar nasionalisme, hingga masa pendudukan Jepang di Indonesia</v>
      </c>
      <c r="K13" s="35">
        <f t="shared" si="5"/>
        <v>80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Terampil dalam mempresentasikan mengenai Kolonialisme dan imperialisme Barat di Indonesia, Sumpah pemuda sebagai sebagai akar nasionalisme, hingga masa pendudukan Jepang di Indonesia</v>
      </c>
      <c r="Q13" s="39"/>
      <c r="R13" s="39"/>
      <c r="S13" s="25"/>
      <c r="T13" s="15">
        <v>70</v>
      </c>
      <c r="U13" s="14"/>
      <c r="V13" s="14"/>
      <c r="W13" s="14"/>
      <c r="X13" s="14"/>
      <c r="Y13" s="14"/>
      <c r="Z13" s="14">
        <v>74</v>
      </c>
      <c r="AA13" s="45">
        <f t="shared" si="34"/>
        <v>72</v>
      </c>
      <c r="AB13" s="48">
        <f t="shared" si="10"/>
        <v>72</v>
      </c>
      <c r="AC13" s="15">
        <v>70</v>
      </c>
      <c r="AD13" s="14"/>
      <c r="AE13" s="14"/>
      <c r="AF13" s="14"/>
      <c r="AG13" s="14"/>
      <c r="AH13" s="14"/>
      <c r="AI13" s="14">
        <v>70</v>
      </c>
      <c r="AJ13" s="45"/>
      <c r="AK13" s="48">
        <f t="shared" si="11"/>
        <v>70</v>
      </c>
      <c r="AL13" s="15">
        <v>71</v>
      </c>
      <c r="AM13" s="14"/>
      <c r="AN13" s="14"/>
      <c r="AO13" s="14"/>
      <c r="AP13" s="14"/>
      <c r="AQ13" s="14"/>
      <c r="AR13" s="14">
        <v>74</v>
      </c>
      <c r="AS13" s="45"/>
      <c r="AT13" s="48">
        <f t="shared" si="12"/>
        <v>72.5</v>
      </c>
      <c r="AU13" s="15">
        <v>73</v>
      </c>
      <c r="AV13" s="14"/>
      <c r="AW13" s="14"/>
      <c r="AX13" s="14"/>
      <c r="AY13" s="14"/>
      <c r="AZ13" s="14"/>
      <c r="BA13" s="14">
        <v>74</v>
      </c>
      <c r="BB13" s="45"/>
      <c r="BC13" s="48">
        <f t="shared" si="13"/>
        <v>73.5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81</v>
      </c>
      <c r="BX13" s="18"/>
      <c r="BY13" s="18"/>
      <c r="BZ13" s="18"/>
      <c r="CA13" s="18"/>
      <c r="CB13" s="18"/>
      <c r="CC13" s="18"/>
      <c r="CD13" s="18"/>
      <c r="CE13" s="57">
        <f t="shared" si="16"/>
        <v>81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81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4061</v>
      </c>
      <c r="FK13" s="121">
        <v>4071</v>
      </c>
    </row>
    <row r="14" spans="1:167" ht="16.5" customHeight="1">
      <c r="A14" s="26">
        <v>4</v>
      </c>
      <c r="B14" s="26">
        <v>8427</v>
      </c>
      <c r="C14" s="26" t="s">
        <v>65</v>
      </c>
      <c r="D14" s="25"/>
      <c r="E14" s="35">
        <f t="shared" si="0"/>
        <v>71</v>
      </c>
      <c r="F14" s="35" t="str">
        <f t="shared" si="1"/>
        <v>C</v>
      </c>
      <c r="G14" s="35">
        <f t="shared" si="2"/>
        <v>73</v>
      </c>
      <c r="H14" s="35" t="str">
        <f t="shared" si="3"/>
        <v>C</v>
      </c>
      <c r="I14" s="61">
        <v>2</v>
      </c>
      <c r="J14" s="35" t="str">
        <f t="shared" si="4"/>
        <v>Cukup dalam memahami dan menganalisa mengenai Kolonialisme dan imperialisme Barat di Indonesia, Sumpah pemuda sebagai sebagai akar nasionalisme, hingga masa pendudukan Jepang di Indonesia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Terampil dalam mempresentasikan mengenai Kolonialisme dan imperialisme Barat di Indonesia, Sumpah pemuda sebagai sebagai akar nasionalisme, hingga masa pendudukan Jepang di Indonesia</v>
      </c>
      <c r="Q14" s="39"/>
      <c r="R14" s="39"/>
      <c r="S14" s="25"/>
      <c r="T14" s="15">
        <v>70</v>
      </c>
      <c r="U14" s="14"/>
      <c r="V14" s="14"/>
      <c r="W14" s="14"/>
      <c r="X14" s="14"/>
      <c r="Y14" s="14"/>
      <c r="Z14" s="14">
        <v>75</v>
      </c>
      <c r="AA14" s="45">
        <f t="shared" si="34"/>
        <v>72.5</v>
      </c>
      <c r="AB14" s="48">
        <f t="shared" si="10"/>
        <v>72.5</v>
      </c>
      <c r="AC14" s="15">
        <v>70</v>
      </c>
      <c r="AD14" s="14"/>
      <c r="AE14" s="14"/>
      <c r="AF14" s="14"/>
      <c r="AG14" s="14"/>
      <c r="AH14" s="14"/>
      <c r="AI14" s="14">
        <v>70</v>
      </c>
      <c r="AJ14" s="45"/>
      <c r="AK14" s="48">
        <f t="shared" si="11"/>
        <v>70</v>
      </c>
      <c r="AL14" s="15">
        <v>76</v>
      </c>
      <c r="AM14" s="14"/>
      <c r="AN14" s="14"/>
      <c r="AO14" s="14"/>
      <c r="AP14" s="14"/>
      <c r="AQ14" s="14"/>
      <c r="AR14" s="14">
        <v>75</v>
      </c>
      <c r="AS14" s="45"/>
      <c r="AT14" s="48">
        <f t="shared" si="12"/>
        <v>75.5</v>
      </c>
      <c r="AU14" s="15">
        <v>70</v>
      </c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72.5</v>
      </c>
      <c r="BD14" s="25"/>
      <c r="BE14" s="19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79</v>
      </c>
      <c r="BX14" s="18"/>
      <c r="BY14" s="18"/>
      <c r="BZ14" s="18"/>
      <c r="CA14" s="18"/>
      <c r="CB14" s="18"/>
      <c r="CC14" s="18"/>
      <c r="CD14" s="18"/>
      <c r="CE14" s="57">
        <f t="shared" si="16"/>
        <v>79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79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8440</v>
      </c>
      <c r="C15" s="26" t="s">
        <v>66</v>
      </c>
      <c r="D15" s="25"/>
      <c r="E15" s="35">
        <f t="shared" si="0"/>
        <v>72</v>
      </c>
      <c r="F15" s="35" t="str">
        <f t="shared" si="1"/>
        <v>C</v>
      </c>
      <c r="G15" s="35">
        <f t="shared" si="2"/>
        <v>76</v>
      </c>
      <c r="H15" s="35" t="str">
        <f t="shared" si="3"/>
        <v>C</v>
      </c>
      <c r="I15" s="61">
        <v>2</v>
      </c>
      <c r="J15" s="35" t="str">
        <f t="shared" si="4"/>
        <v>Cukup dalam memahami dan menganalisa mengenai Kolonialisme dan imperialisme Barat di Indonesia, Sumpah pemuda sebagai sebagai akar nasionalisme, hingga masa pendudukan Jepang di Indonesia</v>
      </c>
      <c r="K15" s="35">
        <f t="shared" si="5"/>
        <v>85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Terampil dalam mempresentasikan mengenai Kolonialisme dan imperialisme Barat di Indonesia, Sumpah pemuda sebagai sebagai akar nasionalisme, hingga masa pendudukan Jepang di Indonesia</v>
      </c>
      <c r="Q15" s="39"/>
      <c r="R15" s="39"/>
      <c r="S15" s="25"/>
      <c r="T15" s="15">
        <v>70</v>
      </c>
      <c r="U15" s="14"/>
      <c r="V15" s="14"/>
      <c r="W15" s="14"/>
      <c r="X15" s="14"/>
      <c r="Y15" s="14"/>
      <c r="Z15" s="14">
        <v>76</v>
      </c>
      <c r="AA15" s="45">
        <f t="shared" si="34"/>
        <v>73</v>
      </c>
      <c r="AB15" s="48">
        <f t="shared" si="10"/>
        <v>73</v>
      </c>
      <c r="AC15" s="15">
        <v>70</v>
      </c>
      <c r="AD15" s="14"/>
      <c r="AE15" s="14"/>
      <c r="AF15" s="14"/>
      <c r="AG15" s="14"/>
      <c r="AH15" s="14"/>
      <c r="AI15" s="14">
        <v>72</v>
      </c>
      <c r="AJ15" s="45"/>
      <c r="AK15" s="48">
        <f t="shared" si="11"/>
        <v>71</v>
      </c>
      <c r="AL15" s="15">
        <v>88</v>
      </c>
      <c r="AM15" s="14"/>
      <c r="AN15" s="14"/>
      <c r="AO15" s="14"/>
      <c r="AP15" s="14"/>
      <c r="AQ15" s="14"/>
      <c r="AR15" s="14">
        <v>76</v>
      </c>
      <c r="AS15" s="45"/>
      <c r="AT15" s="48">
        <f t="shared" si="12"/>
        <v>82</v>
      </c>
      <c r="AU15" s="15">
        <v>80</v>
      </c>
      <c r="AV15" s="14"/>
      <c r="AW15" s="14"/>
      <c r="AX15" s="14"/>
      <c r="AY15" s="14"/>
      <c r="AZ15" s="14"/>
      <c r="BA15" s="14">
        <v>76</v>
      </c>
      <c r="BB15" s="45"/>
      <c r="BC15" s="48">
        <f t="shared" si="13"/>
        <v>78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82</v>
      </c>
      <c r="BX15" s="18"/>
      <c r="BY15" s="18"/>
      <c r="BZ15" s="18"/>
      <c r="CA15" s="18"/>
      <c r="CB15" s="18"/>
      <c r="CC15" s="18"/>
      <c r="CD15" s="18"/>
      <c r="CE15" s="57">
        <f t="shared" si="16"/>
        <v>82</v>
      </c>
      <c r="CF15" s="19">
        <v>86</v>
      </c>
      <c r="CG15" s="18"/>
      <c r="CH15" s="18"/>
      <c r="CI15" s="18"/>
      <c r="CJ15" s="18"/>
      <c r="CK15" s="18"/>
      <c r="CL15" s="18"/>
      <c r="CM15" s="18"/>
      <c r="CN15" s="57">
        <f t="shared" si="17"/>
        <v>86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86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67</v>
      </c>
      <c r="FI15" s="120" t="s">
        <v>68</v>
      </c>
      <c r="FJ15" s="121">
        <v>4062</v>
      </c>
      <c r="FK15" s="121">
        <v>4072</v>
      </c>
    </row>
    <row r="16" spans="1:167" ht="16.5" customHeight="1">
      <c r="A16" s="26">
        <v>6</v>
      </c>
      <c r="B16" s="26">
        <v>8453</v>
      </c>
      <c r="C16" s="26" t="s">
        <v>69</v>
      </c>
      <c r="D16" s="25"/>
      <c r="E16" s="35">
        <f t="shared" si="0"/>
        <v>72</v>
      </c>
      <c r="F16" s="35" t="str">
        <f t="shared" si="1"/>
        <v>C</v>
      </c>
      <c r="G16" s="35">
        <f t="shared" si="2"/>
        <v>76</v>
      </c>
      <c r="H16" s="35" t="str">
        <f t="shared" si="3"/>
        <v>C</v>
      </c>
      <c r="I16" s="61">
        <v>2</v>
      </c>
      <c r="J16" s="35" t="str">
        <f t="shared" si="4"/>
        <v>Cukup dalam memahami dan menganalisa mengenai Kolonialisme dan imperialisme Barat di Indonesia, Sumpah pemuda sebagai sebagai akar nasionalisme, hingga masa pendudukan Jepang di Indonesia</v>
      </c>
      <c r="K16" s="35">
        <f t="shared" si="5"/>
        <v>85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Terampil dalam mempresentasikan mengenai Kolonialisme dan imperialisme Barat di Indonesia, Sumpah pemuda sebagai sebagai akar nasionalisme, hingga masa pendudukan Jepang di Indonesia</v>
      </c>
      <c r="Q16" s="39"/>
      <c r="R16" s="39"/>
      <c r="S16" s="25"/>
      <c r="T16" s="15">
        <v>70</v>
      </c>
      <c r="U16" s="14"/>
      <c r="V16" s="14"/>
      <c r="W16" s="14"/>
      <c r="X16" s="14"/>
      <c r="Y16" s="14"/>
      <c r="Z16" s="14">
        <v>76</v>
      </c>
      <c r="AA16" s="45">
        <f t="shared" si="34"/>
        <v>73</v>
      </c>
      <c r="AB16" s="48">
        <f t="shared" si="10"/>
        <v>73</v>
      </c>
      <c r="AC16" s="15">
        <v>70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70</v>
      </c>
      <c r="AL16" s="15">
        <v>96</v>
      </c>
      <c r="AM16" s="14"/>
      <c r="AN16" s="14"/>
      <c r="AO16" s="14"/>
      <c r="AP16" s="14"/>
      <c r="AQ16" s="14"/>
      <c r="AR16" s="14">
        <v>76</v>
      </c>
      <c r="AS16" s="45"/>
      <c r="AT16" s="48">
        <f t="shared" si="12"/>
        <v>86</v>
      </c>
      <c r="AU16" s="15">
        <v>74</v>
      </c>
      <c r="AV16" s="14"/>
      <c r="AW16" s="14"/>
      <c r="AX16" s="14"/>
      <c r="AY16" s="14"/>
      <c r="AZ16" s="14"/>
      <c r="BA16" s="14">
        <v>76</v>
      </c>
      <c r="BB16" s="45"/>
      <c r="BC16" s="48">
        <f t="shared" si="13"/>
        <v>75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>
        <v>83</v>
      </c>
      <c r="CG16" s="18"/>
      <c r="CH16" s="18"/>
      <c r="CI16" s="18"/>
      <c r="CJ16" s="18"/>
      <c r="CK16" s="18"/>
      <c r="CL16" s="18"/>
      <c r="CM16" s="18"/>
      <c r="CN16" s="57">
        <f t="shared" si="17"/>
        <v>83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83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8466</v>
      </c>
      <c r="C17" s="26" t="s">
        <v>70</v>
      </c>
      <c r="D17" s="25"/>
      <c r="E17" s="35">
        <f t="shared" si="0"/>
        <v>75</v>
      </c>
      <c r="F17" s="35" t="str">
        <f t="shared" si="1"/>
        <v>C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Cukup dalam memahami dan menganalisa mengenai Kolonialisme dan imperialisme Barat di Indonesia, Sumpah pemuda sebagai sebagai akar nasionalisme, hingga masa pendudukan Jepang di Indonesia</v>
      </c>
      <c r="K17" s="35">
        <f t="shared" si="5"/>
        <v>85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Terampil dalam mempresentasikan mengenai Kolonialisme dan imperialisme Barat di Indonesia, Sumpah pemuda sebagai sebagai akar nasionalisme, hingga masa pendudukan Jepang di Indonesia</v>
      </c>
      <c r="Q17" s="39"/>
      <c r="R17" s="39"/>
      <c r="S17" s="25"/>
      <c r="T17" s="15">
        <v>70</v>
      </c>
      <c r="U17" s="14"/>
      <c r="V17" s="14"/>
      <c r="W17" s="14"/>
      <c r="X17" s="14"/>
      <c r="Y17" s="14"/>
      <c r="Z17" s="14">
        <v>90</v>
      </c>
      <c r="AA17" s="45">
        <f t="shared" si="34"/>
        <v>80</v>
      </c>
      <c r="AB17" s="48">
        <f t="shared" si="10"/>
        <v>80</v>
      </c>
      <c r="AC17" s="15">
        <v>70</v>
      </c>
      <c r="AD17" s="14"/>
      <c r="AE17" s="14"/>
      <c r="AF17" s="14"/>
      <c r="AG17" s="14"/>
      <c r="AH17" s="14"/>
      <c r="AI17" s="14">
        <v>70</v>
      </c>
      <c r="AJ17" s="45"/>
      <c r="AK17" s="48">
        <f t="shared" si="11"/>
        <v>70</v>
      </c>
      <c r="AL17" s="15">
        <v>80</v>
      </c>
      <c r="AM17" s="14"/>
      <c r="AN17" s="14"/>
      <c r="AO17" s="14"/>
      <c r="AP17" s="14"/>
      <c r="AQ17" s="14"/>
      <c r="AR17" s="14">
        <v>90</v>
      </c>
      <c r="AS17" s="45"/>
      <c r="AT17" s="48">
        <f t="shared" si="12"/>
        <v>85</v>
      </c>
      <c r="AU17" s="15">
        <v>80</v>
      </c>
      <c r="AV17" s="14"/>
      <c r="AW17" s="14"/>
      <c r="AX17" s="14"/>
      <c r="AY17" s="14"/>
      <c r="AZ17" s="14"/>
      <c r="BA17" s="14">
        <v>90</v>
      </c>
      <c r="BB17" s="45"/>
      <c r="BC17" s="48">
        <f t="shared" si="13"/>
        <v>85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>
        <v>84</v>
      </c>
      <c r="BX17" s="18"/>
      <c r="BY17" s="18"/>
      <c r="BZ17" s="18"/>
      <c r="CA17" s="18"/>
      <c r="CB17" s="18"/>
      <c r="CC17" s="18"/>
      <c r="CD17" s="18"/>
      <c r="CE17" s="57">
        <f t="shared" si="16"/>
        <v>84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84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4063</v>
      </c>
      <c r="FK17" s="121">
        <v>4073</v>
      </c>
    </row>
    <row r="18" spans="1:167" ht="16.5" customHeight="1">
      <c r="A18" s="26">
        <v>8</v>
      </c>
      <c r="B18" s="26">
        <v>8479</v>
      </c>
      <c r="C18" s="26" t="s">
        <v>71</v>
      </c>
      <c r="D18" s="25"/>
      <c r="E18" s="35">
        <f t="shared" si="0"/>
        <v>74</v>
      </c>
      <c r="F18" s="35" t="str">
        <f t="shared" si="1"/>
        <v>C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Cukup dalam memahami dan menganalisa mengenai Kolonialisme dan imperialisme Barat di Indonesia, Sumpah pemuda sebagai sebagai akar nasionalisme, hingga masa pendudukan Jepang di Indonesia</v>
      </c>
      <c r="K18" s="35">
        <f t="shared" si="5"/>
        <v>85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Terampil dalam mempresentasikan mengenai Kolonialisme dan imperialisme Barat di Indonesia, Sumpah pemuda sebagai sebagai akar nasionalisme, hingga masa pendudukan Jepang di Indonesia</v>
      </c>
      <c r="Q18" s="39"/>
      <c r="R18" s="39"/>
      <c r="S18" s="25"/>
      <c r="T18" s="15">
        <v>70</v>
      </c>
      <c r="U18" s="14"/>
      <c r="V18" s="14"/>
      <c r="W18" s="14"/>
      <c r="X18" s="14"/>
      <c r="Y18" s="14"/>
      <c r="Z18" s="14">
        <v>90</v>
      </c>
      <c r="AA18" s="45">
        <f t="shared" si="34"/>
        <v>80</v>
      </c>
      <c r="AB18" s="48">
        <f t="shared" si="10"/>
        <v>80</v>
      </c>
      <c r="AC18" s="15">
        <v>70</v>
      </c>
      <c r="AD18" s="14"/>
      <c r="AE18" s="14"/>
      <c r="AF18" s="14"/>
      <c r="AG18" s="14"/>
      <c r="AH18" s="14"/>
      <c r="AI18" s="14">
        <v>65</v>
      </c>
      <c r="AJ18" s="45"/>
      <c r="AK18" s="48">
        <f t="shared" si="11"/>
        <v>67.5</v>
      </c>
      <c r="AL18" s="15">
        <v>85</v>
      </c>
      <c r="AM18" s="14"/>
      <c r="AN18" s="14"/>
      <c r="AO18" s="14"/>
      <c r="AP18" s="14"/>
      <c r="AQ18" s="14"/>
      <c r="AR18" s="14">
        <v>90</v>
      </c>
      <c r="AS18" s="45"/>
      <c r="AT18" s="48">
        <f t="shared" si="12"/>
        <v>87.5</v>
      </c>
      <c r="AU18" s="15">
        <v>80</v>
      </c>
      <c r="AV18" s="14"/>
      <c r="AW18" s="14"/>
      <c r="AX18" s="14"/>
      <c r="AY18" s="14"/>
      <c r="AZ18" s="14"/>
      <c r="BA18" s="14">
        <v>90</v>
      </c>
      <c r="BB18" s="45"/>
      <c r="BC18" s="48">
        <f t="shared" si="13"/>
        <v>85</v>
      </c>
      <c r="BD18" s="25"/>
      <c r="BE18" s="19"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8492</v>
      </c>
      <c r="C19" s="26" t="s">
        <v>72</v>
      </c>
      <c r="D19" s="25"/>
      <c r="E19" s="35">
        <f t="shared" si="0"/>
        <v>74</v>
      </c>
      <c r="F19" s="35" t="str">
        <f t="shared" si="1"/>
        <v>C</v>
      </c>
      <c r="G19" s="35">
        <f t="shared" si="2"/>
        <v>84</v>
      </c>
      <c r="H19" s="35" t="str">
        <f t="shared" si="3"/>
        <v>B</v>
      </c>
      <c r="I19" s="61">
        <v>2</v>
      </c>
      <c r="J19" s="35" t="str">
        <f t="shared" si="4"/>
        <v>Cukup dalam memahami dan menganalisa mengenai Kolonialisme dan imperialisme Barat di Indonesia, Sumpah pemuda sebagai sebagai akar nasionalisme, hingga masa pendudukan Jepang di Indonesia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Terampil dalam mempresentasikan mengenai Kolonialisme dan imperialisme Barat di Indonesia, Sumpah pemuda sebagai sebagai akar nasionalisme, hingga masa pendudukan Jepang di Indonesia</v>
      </c>
      <c r="Q19" s="39"/>
      <c r="R19" s="39"/>
      <c r="S19" s="25"/>
      <c r="T19" s="15">
        <v>70</v>
      </c>
      <c r="U19" s="14"/>
      <c r="V19" s="14"/>
      <c r="W19" s="14"/>
      <c r="X19" s="14"/>
      <c r="Y19" s="14"/>
      <c r="Z19" s="14">
        <v>90</v>
      </c>
      <c r="AA19" s="45">
        <f t="shared" si="34"/>
        <v>80</v>
      </c>
      <c r="AB19" s="48">
        <f t="shared" si="10"/>
        <v>80</v>
      </c>
      <c r="AC19" s="15">
        <v>70</v>
      </c>
      <c r="AD19" s="14"/>
      <c r="AE19" s="14"/>
      <c r="AF19" s="14"/>
      <c r="AG19" s="14"/>
      <c r="AH19" s="14"/>
      <c r="AI19" s="14">
        <v>65</v>
      </c>
      <c r="AJ19" s="45"/>
      <c r="AK19" s="48">
        <f t="shared" si="11"/>
        <v>67.5</v>
      </c>
      <c r="AL19" s="15">
        <v>90</v>
      </c>
      <c r="AM19" s="14"/>
      <c r="AN19" s="14">
        <v>100</v>
      </c>
      <c r="AO19" s="14"/>
      <c r="AP19" s="14">
        <v>100</v>
      </c>
      <c r="AQ19" s="14"/>
      <c r="AR19" s="14">
        <v>90</v>
      </c>
      <c r="AS19" s="45"/>
      <c r="AT19" s="48">
        <f t="shared" si="12"/>
        <v>95</v>
      </c>
      <c r="AU19" s="15">
        <v>90</v>
      </c>
      <c r="AV19" s="14"/>
      <c r="AW19" s="14">
        <v>95</v>
      </c>
      <c r="AX19" s="14"/>
      <c r="AY19" s="14">
        <v>95</v>
      </c>
      <c r="AZ19" s="14"/>
      <c r="BA19" s="14">
        <v>90</v>
      </c>
      <c r="BB19" s="45"/>
      <c r="BC19" s="48">
        <f t="shared" si="13"/>
        <v>92.5</v>
      </c>
      <c r="BD19" s="25"/>
      <c r="BE19" s="19">
        <v>86</v>
      </c>
      <c r="BF19" s="18"/>
      <c r="BG19" s="18"/>
      <c r="BH19" s="18"/>
      <c r="BI19" s="18"/>
      <c r="BJ19" s="18"/>
      <c r="BK19" s="18"/>
      <c r="BL19" s="18"/>
      <c r="BM19" s="57">
        <f t="shared" si="14"/>
        <v>86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4064</v>
      </c>
      <c r="FK19" s="121">
        <v>4074</v>
      </c>
    </row>
    <row r="20" spans="1:167" ht="16.5" customHeight="1">
      <c r="A20" s="26">
        <v>10</v>
      </c>
      <c r="B20" s="26">
        <v>8505</v>
      </c>
      <c r="C20" s="26" t="s">
        <v>73</v>
      </c>
      <c r="D20" s="25"/>
      <c r="E20" s="35">
        <f t="shared" si="0"/>
        <v>71</v>
      </c>
      <c r="F20" s="35" t="str">
        <f t="shared" si="1"/>
        <v>C</v>
      </c>
      <c r="G20" s="35">
        <f t="shared" si="2"/>
        <v>74</v>
      </c>
      <c r="H20" s="35" t="str">
        <f t="shared" si="3"/>
        <v>C</v>
      </c>
      <c r="I20" s="61">
        <v>2</v>
      </c>
      <c r="J20" s="35" t="str">
        <f t="shared" si="4"/>
        <v>Cukup dalam memahami dan menganalisa mengenai Kolonialisme dan imperialisme Barat di Indonesia, Sumpah pemuda sebagai sebagai akar nasionalisme, hingga masa pendudukan Jepang di Indonesia</v>
      </c>
      <c r="K20" s="35">
        <f t="shared" si="5"/>
        <v>82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Terampil dalam mempresentasikan mengenai Kolonialisme dan imperialisme Barat di Indonesia, Sumpah pemuda sebagai sebagai akar nasionalisme, hingga masa pendudukan Jepang di Indonesia</v>
      </c>
      <c r="Q20" s="39"/>
      <c r="R20" s="39"/>
      <c r="S20" s="25"/>
      <c r="T20" s="15">
        <v>70</v>
      </c>
      <c r="U20" s="14"/>
      <c r="V20" s="14"/>
      <c r="W20" s="14"/>
      <c r="X20" s="14"/>
      <c r="Y20" s="14"/>
      <c r="Z20" s="14">
        <v>77</v>
      </c>
      <c r="AA20" s="45">
        <f t="shared" si="34"/>
        <v>73.5</v>
      </c>
      <c r="AB20" s="48">
        <f t="shared" si="10"/>
        <v>73.5</v>
      </c>
      <c r="AC20" s="15">
        <v>70</v>
      </c>
      <c r="AD20" s="14"/>
      <c r="AE20" s="14"/>
      <c r="AF20" s="14"/>
      <c r="AG20" s="14"/>
      <c r="AH20" s="14"/>
      <c r="AI20" s="14">
        <v>65</v>
      </c>
      <c r="AJ20" s="45"/>
      <c r="AK20" s="48">
        <f t="shared" si="11"/>
        <v>67.5</v>
      </c>
      <c r="AL20" s="15">
        <v>80</v>
      </c>
      <c r="AM20" s="14"/>
      <c r="AN20" s="14"/>
      <c r="AO20" s="14"/>
      <c r="AP20" s="14"/>
      <c r="AQ20" s="14"/>
      <c r="AR20" s="14">
        <v>77</v>
      </c>
      <c r="AS20" s="45"/>
      <c r="AT20" s="48">
        <f t="shared" si="12"/>
        <v>78.5</v>
      </c>
      <c r="AU20" s="15">
        <v>74</v>
      </c>
      <c r="AV20" s="14"/>
      <c r="AW20" s="14"/>
      <c r="AX20" s="14"/>
      <c r="AY20" s="14"/>
      <c r="AZ20" s="14"/>
      <c r="BA20" s="14">
        <v>77</v>
      </c>
      <c r="BB20" s="45"/>
      <c r="BC20" s="48">
        <f t="shared" si="13"/>
        <v>75.5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v>84</v>
      </c>
      <c r="CG20" s="18"/>
      <c r="CH20" s="18"/>
      <c r="CI20" s="18"/>
      <c r="CJ20" s="18"/>
      <c r="CK20" s="18"/>
      <c r="CL20" s="18"/>
      <c r="CM20" s="18"/>
      <c r="CN20" s="57">
        <f t="shared" si="17"/>
        <v>84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84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8518</v>
      </c>
      <c r="C21" s="26" t="s">
        <v>74</v>
      </c>
      <c r="D21" s="25"/>
      <c r="E21" s="35">
        <f t="shared" si="0"/>
        <v>71</v>
      </c>
      <c r="F21" s="35" t="str">
        <f t="shared" si="1"/>
        <v>C</v>
      </c>
      <c r="G21" s="35">
        <f t="shared" si="2"/>
        <v>73</v>
      </c>
      <c r="H21" s="35" t="str">
        <f t="shared" si="3"/>
        <v>C</v>
      </c>
      <c r="I21" s="61">
        <v>2</v>
      </c>
      <c r="J21" s="35" t="str">
        <f t="shared" si="4"/>
        <v>Cukup dalam memahami dan menganalisa mengenai Kolonialisme dan imperialisme Barat di Indonesia, Sumpah pemuda sebagai sebagai akar nasionalisme, hingga masa pendudukan Jepang di Indonesia</v>
      </c>
      <c r="K21" s="35">
        <f t="shared" si="5"/>
        <v>84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Terampil dalam mempresentasikan mengenai Kolonialisme dan imperialisme Barat di Indonesia, Sumpah pemuda sebagai sebagai akar nasionalisme, hingga masa pendudukan Jepang di Indonesia</v>
      </c>
      <c r="Q21" s="39"/>
      <c r="R21" s="39"/>
      <c r="S21" s="25"/>
      <c r="T21" s="15">
        <v>70</v>
      </c>
      <c r="U21" s="14"/>
      <c r="V21" s="14"/>
      <c r="W21" s="14"/>
      <c r="X21" s="14"/>
      <c r="Y21" s="14"/>
      <c r="Z21" s="14">
        <v>75</v>
      </c>
      <c r="AA21" s="45">
        <f t="shared" si="34"/>
        <v>72.5</v>
      </c>
      <c r="AB21" s="48">
        <f t="shared" si="10"/>
        <v>72.5</v>
      </c>
      <c r="AC21" s="15">
        <v>70</v>
      </c>
      <c r="AD21" s="14"/>
      <c r="AE21" s="14"/>
      <c r="AF21" s="14"/>
      <c r="AG21" s="14"/>
      <c r="AH21" s="14"/>
      <c r="AI21" s="14">
        <v>70</v>
      </c>
      <c r="AJ21" s="45"/>
      <c r="AK21" s="48">
        <f t="shared" si="11"/>
        <v>70</v>
      </c>
      <c r="AL21" s="15">
        <v>70</v>
      </c>
      <c r="AM21" s="14"/>
      <c r="AN21" s="14"/>
      <c r="AO21" s="14"/>
      <c r="AP21" s="14"/>
      <c r="AQ21" s="14"/>
      <c r="AR21" s="14">
        <v>75</v>
      </c>
      <c r="AS21" s="45"/>
      <c r="AT21" s="48">
        <f t="shared" si="12"/>
        <v>72.5</v>
      </c>
      <c r="AU21" s="15">
        <v>75</v>
      </c>
      <c r="AV21" s="14"/>
      <c r="AW21" s="14"/>
      <c r="AX21" s="14"/>
      <c r="AY21" s="14"/>
      <c r="AZ21" s="14"/>
      <c r="BA21" s="14">
        <v>75</v>
      </c>
      <c r="BB21" s="45"/>
      <c r="BC21" s="48">
        <f t="shared" si="13"/>
        <v>75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82</v>
      </c>
      <c r="BO21" s="18"/>
      <c r="BP21" s="18"/>
      <c r="BQ21" s="18"/>
      <c r="BR21" s="18"/>
      <c r="BS21" s="18"/>
      <c r="BT21" s="18"/>
      <c r="BU21" s="18"/>
      <c r="BV21" s="57">
        <f t="shared" si="15"/>
        <v>82</v>
      </c>
      <c r="BW21" s="19">
        <v>82</v>
      </c>
      <c r="BX21" s="18"/>
      <c r="BY21" s="18"/>
      <c r="BZ21" s="18"/>
      <c r="CA21" s="18"/>
      <c r="CB21" s="18"/>
      <c r="CC21" s="18"/>
      <c r="CD21" s="18"/>
      <c r="CE21" s="57">
        <f t="shared" si="16"/>
        <v>82</v>
      </c>
      <c r="CF21" s="19">
        <v>84</v>
      </c>
      <c r="CG21" s="18"/>
      <c r="CH21" s="18"/>
      <c r="CI21" s="18"/>
      <c r="CJ21" s="18"/>
      <c r="CK21" s="18"/>
      <c r="CL21" s="18"/>
      <c r="CM21" s="18"/>
      <c r="CN21" s="57">
        <f t="shared" si="17"/>
        <v>84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82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4065</v>
      </c>
      <c r="FK21" s="121">
        <v>4075</v>
      </c>
    </row>
    <row r="22" spans="1:167" ht="16.5" customHeight="1">
      <c r="A22" s="26">
        <v>12</v>
      </c>
      <c r="B22" s="26">
        <v>8531</v>
      </c>
      <c r="C22" s="26" t="s">
        <v>75</v>
      </c>
      <c r="D22" s="25"/>
      <c r="E22" s="35">
        <f t="shared" si="0"/>
        <v>69</v>
      </c>
      <c r="F22" s="35" t="str">
        <f t="shared" si="1"/>
        <v>D</v>
      </c>
      <c r="G22" s="35">
        <f t="shared" si="2"/>
        <v>71</v>
      </c>
      <c r="H22" s="35" t="str">
        <f t="shared" si="3"/>
        <v>C</v>
      </c>
      <c r="I22" s="61">
        <v>2</v>
      </c>
      <c r="J22" s="35" t="str">
        <f t="shared" si="4"/>
        <v>Cukup dalam memahami dan menganalisa mengenai Kolonialisme dan imperialisme Barat di Indonesia, Sumpah pemuda sebagai sebagai akar nasionalisme, hingga masa pendudukan Jepang di Indonesia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Terampil dalam mempresentasikan mengenai Kolonialisme dan imperialisme Barat di Indonesia, Sumpah pemuda sebagai sebagai akar nasionalisme, hingga masa pendudukan Jepang di Indonesia</v>
      </c>
      <c r="Q22" s="39"/>
      <c r="R22" s="39"/>
      <c r="S22" s="25"/>
      <c r="T22" s="15">
        <v>70</v>
      </c>
      <c r="U22" s="14"/>
      <c r="V22" s="14"/>
      <c r="W22" s="14"/>
      <c r="X22" s="14"/>
      <c r="Y22" s="14"/>
      <c r="Z22" s="14">
        <v>72</v>
      </c>
      <c r="AA22" s="45">
        <f t="shared" si="34"/>
        <v>71</v>
      </c>
      <c r="AB22" s="48">
        <f t="shared" si="10"/>
        <v>71</v>
      </c>
      <c r="AC22" s="15">
        <v>70</v>
      </c>
      <c r="AD22" s="14"/>
      <c r="AE22" s="14"/>
      <c r="AF22" s="14"/>
      <c r="AG22" s="14"/>
      <c r="AH22" s="14"/>
      <c r="AI22" s="14">
        <v>65</v>
      </c>
      <c r="AJ22" s="45"/>
      <c r="AK22" s="48">
        <f t="shared" si="11"/>
        <v>67.5</v>
      </c>
      <c r="AL22" s="15">
        <v>76</v>
      </c>
      <c r="AM22" s="14"/>
      <c r="AN22" s="14"/>
      <c r="AO22" s="14"/>
      <c r="AP22" s="14"/>
      <c r="AQ22" s="14"/>
      <c r="AR22" s="14">
        <v>72</v>
      </c>
      <c r="AS22" s="45"/>
      <c r="AT22" s="48">
        <f t="shared" si="12"/>
        <v>74</v>
      </c>
      <c r="AU22" s="15">
        <v>70</v>
      </c>
      <c r="AV22" s="14"/>
      <c r="AW22" s="14"/>
      <c r="AX22" s="14"/>
      <c r="AY22" s="14"/>
      <c r="AZ22" s="14"/>
      <c r="BA22" s="14">
        <v>72</v>
      </c>
      <c r="BB22" s="45"/>
      <c r="BC22" s="48">
        <f t="shared" si="13"/>
        <v>71</v>
      </c>
      <c r="BD22" s="25"/>
      <c r="BE22" s="19">
        <v>86</v>
      </c>
      <c r="BF22" s="18"/>
      <c r="BG22" s="18"/>
      <c r="BH22" s="18"/>
      <c r="BI22" s="18"/>
      <c r="BJ22" s="18"/>
      <c r="BK22" s="18"/>
      <c r="BL22" s="18"/>
      <c r="BM22" s="57">
        <f t="shared" si="14"/>
        <v>86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79</v>
      </c>
      <c r="BX22" s="18"/>
      <c r="BY22" s="18"/>
      <c r="BZ22" s="18"/>
      <c r="CA22" s="18"/>
      <c r="CB22" s="18"/>
      <c r="CC22" s="18"/>
      <c r="CD22" s="18"/>
      <c r="CE22" s="57">
        <f t="shared" si="16"/>
        <v>79</v>
      </c>
      <c r="CF22" s="19">
        <v>86</v>
      </c>
      <c r="CG22" s="18"/>
      <c r="CH22" s="18"/>
      <c r="CI22" s="18"/>
      <c r="CJ22" s="18"/>
      <c r="CK22" s="18"/>
      <c r="CL22" s="18"/>
      <c r="CM22" s="18"/>
      <c r="CN22" s="57">
        <f t="shared" si="17"/>
        <v>86</v>
      </c>
      <c r="CO22" s="25"/>
      <c r="CP22" s="30">
        <f t="shared" si="18"/>
        <v>86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79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8544</v>
      </c>
      <c r="C23" s="26" t="s">
        <v>76</v>
      </c>
      <c r="D23" s="25"/>
      <c r="E23" s="35">
        <f t="shared" si="0"/>
        <v>74</v>
      </c>
      <c r="F23" s="35" t="str">
        <f t="shared" si="1"/>
        <v>C</v>
      </c>
      <c r="G23" s="35">
        <f t="shared" si="2"/>
        <v>75</v>
      </c>
      <c r="H23" s="35" t="str">
        <f t="shared" si="3"/>
        <v>C</v>
      </c>
      <c r="I23" s="61">
        <v>2</v>
      </c>
      <c r="J23" s="35" t="str">
        <f t="shared" si="4"/>
        <v>Cukup dalam memahami dan menganalisa mengenai Kolonialisme dan imperialisme Barat di Indonesia, Sumpah pemuda sebagai sebagai akar nasionalisme, hingga masa pendudukan Jepang di Indonesia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Terampil dalam mempresentasikan mengenai Kolonialisme dan imperialisme Barat di Indonesia, Sumpah pemuda sebagai sebagai akar nasionalisme, hingga masa pendudukan Jepang di Indonesia</v>
      </c>
      <c r="Q23" s="39"/>
      <c r="R23" s="39"/>
      <c r="S23" s="25"/>
      <c r="T23" s="15">
        <v>72</v>
      </c>
      <c r="U23" s="14"/>
      <c r="V23" s="14"/>
      <c r="W23" s="14"/>
      <c r="X23" s="14"/>
      <c r="Y23" s="14"/>
      <c r="Z23" s="14">
        <v>75</v>
      </c>
      <c r="AA23" s="45">
        <f t="shared" si="34"/>
        <v>73.5</v>
      </c>
      <c r="AB23" s="48">
        <f t="shared" si="10"/>
        <v>73.5</v>
      </c>
      <c r="AC23" s="15">
        <v>74</v>
      </c>
      <c r="AD23" s="14"/>
      <c r="AE23" s="14"/>
      <c r="AF23" s="14"/>
      <c r="AG23" s="14"/>
      <c r="AH23" s="14"/>
      <c r="AI23" s="14">
        <v>73</v>
      </c>
      <c r="AJ23" s="45"/>
      <c r="AK23" s="48">
        <f t="shared" si="11"/>
        <v>73.5</v>
      </c>
      <c r="AL23" s="15">
        <v>86</v>
      </c>
      <c r="AM23" s="14"/>
      <c r="AN23" s="14"/>
      <c r="AO23" s="14"/>
      <c r="AP23" s="14"/>
      <c r="AQ23" s="14"/>
      <c r="AR23" s="14">
        <v>75</v>
      </c>
      <c r="AS23" s="45"/>
      <c r="AT23" s="48">
        <f t="shared" si="12"/>
        <v>80.5</v>
      </c>
      <c r="AU23" s="15">
        <v>72</v>
      </c>
      <c r="AV23" s="14"/>
      <c r="AW23" s="14"/>
      <c r="AX23" s="14"/>
      <c r="AY23" s="14"/>
      <c r="AZ23" s="14"/>
      <c r="BA23" s="14">
        <v>75</v>
      </c>
      <c r="BB23" s="45"/>
      <c r="BC23" s="48">
        <f t="shared" si="13"/>
        <v>73.5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4066</v>
      </c>
      <c r="FK23" s="121">
        <v>4076</v>
      </c>
    </row>
    <row r="24" spans="1:167" ht="16.5" customHeight="1">
      <c r="A24" s="26">
        <v>14</v>
      </c>
      <c r="B24" s="26">
        <v>8557</v>
      </c>
      <c r="C24" s="26" t="s">
        <v>77</v>
      </c>
      <c r="D24" s="25"/>
      <c r="E24" s="35">
        <f t="shared" si="0"/>
        <v>71</v>
      </c>
      <c r="F24" s="35" t="str">
        <f t="shared" si="1"/>
        <v>C</v>
      </c>
      <c r="G24" s="35">
        <f t="shared" si="2"/>
        <v>73</v>
      </c>
      <c r="H24" s="35" t="str">
        <f t="shared" si="3"/>
        <v>C</v>
      </c>
      <c r="I24" s="61">
        <v>2</v>
      </c>
      <c r="J24" s="35" t="str">
        <f t="shared" si="4"/>
        <v>Cukup dalam memahami dan menganalisa mengenai Kolonialisme dan imperialisme Barat di Indonesia, Sumpah pemuda sebagai sebagai akar nasionalisme, hingga masa pendudukan Jepang di Indonesia</v>
      </c>
      <c r="K24" s="35">
        <f t="shared" si="5"/>
        <v>85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Terampil dalam mempresentasikan mengenai Kolonialisme dan imperialisme Barat di Indonesia, Sumpah pemuda sebagai sebagai akar nasionalisme, hingga masa pendudukan Jepang di Indonesia</v>
      </c>
      <c r="Q24" s="39"/>
      <c r="R24" s="39"/>
      <c r="S24" s="25"/>
      <c r="T24" s="15">
        <v>70</v>
      </c>
      <c r="U24" s="14"/>
      <c r="V24" s="14"/>
      <c r="W24" s="14"/>
      <c r="X24" s="14"/>
      <c r="Y24" s="14"/>
      <c r="Z24" s="14">
        <v>76</v>
      </c>
      <c r="AA24" s="45">
        <f t="shared" si="34"/>
        <v>73</v>
      </c>
      <c r="AB24" s="48">
        <f t="shared" si="10"/>
        <v>73</v>
      </c>
      <c r="AC24" s="15">
        <v>72</v>
      </c>
      <c r="AD24" s="14"/>
      <c r="AE24" s="14"/>
      <c r="AF24" s="14"/>
      <c r="AG24" s="14"/>
      <c r="AH24" s="14"/>
      <c r="AI24" s="14">
        <v>65</v>
      </c>
      <c r="AJ24" s="45"/>
      <c r="AK24" s="48">
        <f t="shared" si="11"/>
        <v>68.5</v>
      </c>
      <c r="AL24" s="15">
        <v>70</v>
      </c>
      <c r="AM24" s="14"/>
      <c r="AN24" s="14"/>
      <c r="AO24" s="14"/>
      <c r="AP24" s="14"/>
      <c r="AQ24" s="14"/>
      <c r="AR24" s="14">
        <v>76</v>
      </c>
      <c r="AS24" s="45"/>
      <c r="AT24" s="48">
        <f t="shared" si="12"/>
        <v>73</v>
      </c>
      <c r="AU24" s="15">
        <v>80</v>
      </c>
      <c r="AV24" s="14"/>
      <c r="AW24" s="14"/>
      <c r="AX24" s="14"/>
      <c r="AY24" s="14"/>
      <c r="AZ24" s="14"/>
      <c r="BA24" s="14">
        <v>76</v>
      </c>
      <c r="BB24" s="45"/>
      <c r="BC24" s="48">
        <f t="shared" si="13"/>
        <v>78</v>
      </c>
      <c r="BD24" s="25"/>
      <c r="BE24" s="19">
        <v>86</v>
      </c>
      <c r="BF24" s="18"/>
      <c r="BG24" s="18"/>
      <c r="BH24" s="18"/>
      <c r="BI24" s="18"/>
      <c r="BJ24" s="18"/>
      <c r="BK24" s="18"/>
      <c r="BL24" s="18"/>
      <c r="BM24" s="57">
        <f t="shared" si="14"/>
        <v>86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v>84</v>
      </c>
      <c r="CG24" s="18"/>
      <c r="CH24" s="18"/>
      <c r="CI24" s="18"/>
      <c r="CJ24" s="18"/>
      <c r="CK24" s="18"/>
      <c r="CL24" s="18"/>
      <c r="CM24" s="18"/>
      <c r="CN24" s="57">
        <f t="shared" si="17"/>
        <v>84</v>
      </c>
      <c r="CO24" s="25"/>
      <c r="CP24" s="30">
        <f t="shared" si="18"/>
        <v>86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84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8570</v>
      </c>
      <c r="C25" s="26" t="s">
        <v>78</v>
      </c>
      <c r="D25" s="25"/>
      <c r="E25" s="35">
        <f t="shared" si="0"/>
        <v>70</v>
      </c>
      <c r="F25" s="35" t="str">
        <f t="shared" si="1"/>
        <v>C</v>
      </c>
      <c r="G25" s="35">
        <f t="shared" si="2"/>
        <v>72</v>
      </c>
      <c r="H25" s="35" t="str">
        <f t="shared" si="3"/>
        <v>C</v>
      </c>
      <c r="I25" s="61">
        <v>2</v>
      </c>
      <c r="J25" s="35" t="str">
        <f t="shared" si="4"/>
        <v>Cukup dalam memahami dan menganalisa mengenai Kolonialisme dan imperialisme Barat di Indonesia, Sumpah pemuda sebagai sebagai akar nasionalisme, hingga masa pendudukan Jepang di Indonesia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Terampil dalam mempresentasikan mengenai Kolonialisme dan imperialisme Barat di Indonesia, Sumpah pemuda sebagai sebagai akar nasionalisme, hingga masa pendudukan Jepang di Indonesia</v>
      </c>
      <c r="Q25" s="39"/>
      <c r="R25" s="39"/>
      <c r="S25" s="25"/>
      <c r="T25" s="15">
        <v>70</v>
      </c>
      <c r="U25" s="14"/>
      <c r="V25" s="14"/>
      <c r="W25" s="14"/>
      <c r="X25" s="14"/>
      <c r="Y25" s="14"/>
      <c r="Z25" s="14">
        <v>75</v>
      </c>
      <c r="AA25" s="45">
        <f t="shared" si="34"/>
        <v>72.5</v>
      </c>
      <c r="AB25" s="48">
        <f t="shared" si="10"/>
        <v>72.5</v>
      </c>
      <c r="AC25" s="15">
        <v>70</v>
      </c>
      <c r="AD25" s="14"/>
      <c r="AE25" s="14"/>
      <c r="AF25" s="14"/>
      <c r="AG25" s="14"/>
      <c r="AH25" s="14"/>
      <c r="AI25" s="14">
        <v>65</v>
      </c>
      <c r="AJ25" s="45"/>
      <c r="AK25" s="48">
        <f t="shared" si="11"/>
        <v>67.5</v>
      </c>
      <c r="AL25" s="15">
        <v>71</v>
      </c>
      <c r="AM25" s="14"/>
      <c r="AN25" s="14"/>
      <c r="AO25" s="14"/>
      <c r="AP25" s="14"/>
      <c r="AQ25" s="14"/>
      <c r="AR25" s="14">
        <v>75</v>
      </c>
      <c r="AS25" s="45"/>
      <c r="AT25" s="48">
        <f t="shared" si="12"/>
        <v>73</v>
      </c>
      <c r="AU25" s="15">
        <v>73</v>
      </c>
      <c r="AV25" s="14"/>
      <c r="AW25" s="14"/>
      <c r="AX25" s="14"/>
      <c r="AY25" s="14"/>
      <c r="AZ25" s="14"/>
      <c r="BA25" s="14">
        <v>75</v>
      </c>
      <c r="BB25" s="45"/>
      <c r="BC25" s="48">
        <f t="shared" si="13"/>
        <v>74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v>83</v>
      </c>
      <c r="BX25" s="18"/>
      <c r="BY25" s="18"/>
      <c r="BZ25" s="18"/>
      <c r="CA25" s="18"/>
      <c r="CB25" s="18"/>
      <c r="CC25" s="18"/>
      <c r="CD25" s="18"/>
      <c r="CE25" s="57">
        <f t="shared" si="16"/>
        <v>83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79</v>
      </c>
      <c r="FD25" s="83"/>
      <c r="FE25" s="83"/>
      <c r="FG25" s="117">
        <v>7</v>
      </c>
      <c r="FH25" s="120"/>
      <c r="FI25" s="120"/>
      <c r="FJ25" s="121">
        <v>4067</v>
      </c>
      <c r="FK25" s="121">
        <v>4077</v>
      </c>
    </row>
    <row r="26" spans="1:167" ht="16.5" customHeight="1">
      <c r="A26" s="26">
        <v>16</v>
      </c>
      <c r="B26" s="26">
        <v>8583</v>
      </c>
      <c r="C26" s="26" t="s">
        <v>80</v>
      </c>
      <c r="D26" s="25"/>
      <c r="E26" s="35">
        <f t="shared" si="0"/>
        <v>75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Cukup dalam memahami dan menganalisa mengenai Kolonialisme dan imperialisme Barat di Indonesia, Sumpah pemuda sebagai sebagai akar nasionalisme, hingga masa pendudukan Jepang di Indonesia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Terampil dalam mempresentasikan mengenai Kolonialisme dan imperialisme Barat di Indonesia, Sumpah pemuda sebagai sebagai akar nasionalisme, hingga masa pendudukan Jepang di Indonesia</v>
      </c>
      <c r="Q26" s="39"/>
      <c r="R26" s="39"/>
      <c r="S26" s="25"/>
      <c r="T26" s="15">
        <v>70</v>
      </c>
      <c r="U26" s="14"/>
      <c r="V26" s="14"/>
      <c r="W26" s="14"/>
      <c r="X26" s="14"/>
      <c r="Y26" s="14"/>
      <c r="Z26" s="14">
        <v>90</v>
      </c>
      <c r="AA26" s="45">
        <f t="shared" si="34"/>
        <v>80</v>
      </c>
      <c r="AB26" s="48">
        <f t="shared" si="10"/>
        <v>80</v>
      </c>
      <c r="AC26" s="15">
        <v>70</v>
      </c>
      <c r="AD26" s="14"/>
      <c r="AE26" s="14"/>
      <c r="AF26" s="14"/>
      <c r="AG26" s="14"/>
      <c r="AH26" s="14"/>
      <c r="AI26" s="14">
        <v>71</v>
      </c>
      <c r="AJ26" s="45"/>
      <c r="AK26" s="48">
        <f t="shared" si="11"/>
        <v>70.5</v>
      </c>
      <c r="AL26" s="15">
        <v>80</v>
      </c>
      <c r="AM26" s="14"/>
      <c r="AN26" s="14"/>
      <c r="AO26" s="14"/>
      <c r="AP26" s="14"/>
      <c r="AQ26" s="14"/>
      <c r="AR26" s="14">
        <v>90</v>
      </c>
      <c r="AS26" s="45"/>
      <c r="AT26" s="48">
        <f t="shared" si="12"/>
        <v>85</v>
      </c>
      <c r="AU26" s="15">
        <v>80</v>
      </c>
      <c r="AV26" s="14"/>
      <c r="AW26" s="14"/>
      <c r="AX26" s="14"/>
      <c r="AY26" s="14"/>
      <c r="AZ26" s="14"/>
      <c r="BA26" s="14">
        <v>90</v>
      </c>
      <c r="BB26" s="45"/>
      <c r="BC26" s="48">
        <f t="shared" si="13"/>
        <v>85</v>
      </c>
      <c r="BD26" s="25"/>
      <c r="BE26" s="19">
        <v>86</v>
      </c>
      <c r="BF26" s="18"/>
      <c r="BG26" s="18"/>
      <c r="BH26" s="18"/>
      <c r="BI26" s="18"/>
      <c r="BJ26" s="18"/>
      <c r="BK26" s="18"/>
      <c r="BL26" s="18"/>
      <c r="BM26" s="57">
        <f t="shared" si="14"/>
        <v>86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>
        <v>84</v>
      </c>
      <c r="CG26" s="18"/>
      <c r="CH26" s="18"/>
      <c r="CI26" s="18"/>
      <c r="CJ26" s="18"/>
      <c r="CK26" s="18"/>
      <c r="CL26" s="18"/>
      <c r="CM26" s="18"/>
      <c r="CN26" s="57">
        <f t="shared" si="17"/>
        <v>84</v>
      </c>
      <c r="CO26" s="25"/>
      <c r="CP26" s="30">
        <f t="shared" si="18"/>
        <v>86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84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8596</v>
      </c>
      <c r="C27" s="26" t="s">
        <v>81</v>
      </c>
      <c r="D27" s="25"/>
      <c r="E27" s="35">
        <f t="shared" si="0"/>
        <v>69</v>
      </c>
      <c r="F27" s="35" t="str">
        <f t="shared" si="1"/>
        <v>D</v>
      </c>
      <c r="G27" s="35">
        <f t="shared" si="2"/>
        <v>70</v>
      </c>
      <c r="H27" s="35" t="str">
        <f t="shared" si="3"/>
        <v>C</v>
      </c>
      <c r="I27" s="61">
        <v>2</v>
      </c>
      <c r="J27" s="35" t="str">
        <f t="shared" si="4"/>
        <v>Cukup dalam memahami dan menganalisa mengenai Kolonialisme dan imperialisme Barat di Indonesia, Sumpah pemuda sebagai sebagai akar nasionalisme, hingga masa pendudukan Jepang di Indonesia</v>
      </c>
      <c r="K27" s="35">
        <f t="shared" si="5"/>
        <v>77</v>
      </c>
      <c r="L27" s="35" t="str">
        <f t="shared" si="6"/>
        <v>C</v>
      </c>
      <c r="M27" s="35">
        <f t="shared" si="7"/>
        <v>78</v>
      </c>
      <c r="N27" s="35" t="str">
        <f t="shared" si="8"/>
        <v>C</v>
      </c>
      <c r="O27" s="61">
        <v>2</v>
      </c>
      <c r="P27" s="35" t="str">
        <f t="shared" si="9"/>
        <v>Kurang terampil dalam mempresentasikan mengenai Kolonialisme dan imperialisme Barat di Indonesia, Sumpah pemuda sebagai sebagai akar nasionalisme, hingga masa pendudukan Jepang di Indonesia</v>
      </c>
      <c r="Q27" s="39"/>
      <c r="R27" s="39"/>
      <c r="S27" s="25"/>
      <c r="T27" s="15">
        <v>70</v>
      </c>
      <c r="U27" s="14"/>
      <c r="V27" s="14"/>
      <c r="W27" s="14"/>
      <c r="X27" s="14"/>
      <c r="Y27" s="14"/>
      <c r="Z27" s="14">
        <v>70</v>
      </c>
      <c r="AA27" s="45">
        <f t="shared" si="34"/>
        <v>70</v>
      </c>
      <c r="AB27" s="48">
        <f t="shared" si="10"/>
        <v>70</v>
      </c>
      <c r="AC27" s="15">
        <v>70</v>
      </c>
      <c r="AD27" s="14"/>
      <c r="AE27" s="14"/>
      <c r="AF27" s="14"/>
      <c r="AG27" s="14"/>
      <c r="AH27" s="14"/>
      <c r="AI27" s="14">
        <v>65</v>
      </c>
      <c r="AJ27" s="45"/>
      <c r="AK27" s="48">
        <f t="shared" si="11"/>
        <v>67.5</v>
      </c>
      <c r="AL27" s="15">
        <v>70</v>
      </c>
      <c r="AM27" s="14"/>
      <c r="AN27" s="14"/>
      <c r="AO27" s="14"/>
      <c r="AP27" s="14"/>
      <c r="AQ27" s="14"/>
      <c r="AR27" s="14">
        <v>70</v>
      </c>
      <c r="AS27" s="45"/>
      <c r="AT27" s="48">
        <f t="shared" si="12"/>
        <v>70</v>
      </c>
      <c r="AU27" s="15">
        <v>73</v>
      </c>
      <c r="AV27" s="14"/>
      <c r="AW27" s="14"/>
      <c r="AX27" s="14"/>
      <c r="AY27" s="14"/>
      <c r="AZ27" s="14"/>
      <c r="BA27" s="14">
        <v>70</v>
      </c>
      <c r="BB27" s="45"/>
      <c r="BC27" s="48">
        <f t="shared" si="13"/>
        <v>71.5</v>
      </c>
      <c r="BD27" s="25"/>
      <c r="BE27" s="1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9">
        <v>70</v>
      </c>
      <c r="BO27" s="18"/>
      <c r="BP27" s="18"/>
      <c r="BQ27" s="18"/>
      <c r="BR27" s="18"/>
      <c r="BS27" s="18"/>
      <c r="BT27" s="18"/>
      <c r="BU27" s="18"/>
      <c r="BV27" s="57">
        <f t="shared" si="15"/>
        <v>70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4068</v>
      </c>
      <c r="FK27" s="121">
        <v>4078</v>
      </c>
    </row>
    <row r="28" spans="1:167" ht="16.5" customHeight="1">
      <c r="A28" s="26">
        <v>18</v>
      </c>
      <c r="B28" s="26">
        <v>8609</v>
      </c>
      <c r="C28" s="26" t="s">
        <v>82</v>
      </c>
      <c r="D28" s="25"/>
      <c r="E28" s="35">
        <f t="shared" si="0"/>
        <v>75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Cukup dalam memahami dan menganalisa mengenai Kolonialisme dan imperialisme Barat di Indonesia, Sumpah pemuda sebagai sebagai akar nasionalisme, hingga masa pendudukan Jepang di Indonesia</v>
      </c>
      <c r="K28" s="35">
        <f t="shared" si="5"/>
        <v>86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Terampil dalam mempresentasikan mengenai Kolonialisme dan imperialisme Barat di Indonesia, Sumpah pemuda sebagai sebagai akar nasionalisme, hingga masa pendudukan Jepang di Indonesia</v>
      </c>
      <c r="Q28" s="39"/>
      <c r="R28" s="39"/>
      <c r="S28" s="25"/>
      <c r="T28" s="15">
        <v>70</v>
      </c>
      <c r="U28" s="14"/>
      <c r="V28" s="14"/>
      <c r="W28" s="14"/>
      <c r="X28" s="14"/>
      <c r="Y28" s="14"/>
      <c r="Z28" s="14">
        <v>89</v>
      </c>
      <c r="AA28" s="45">
        <f t="shared" si="34"/>
        <v>79.5</v>
      </c>
      <c r="AB28" s="48">
        <f t="shared" si="10"/>
        <v>79.5</v>
      </c>
      <c r="AC28" s="15">
        <v>70</v>
      </c>
      <c r="AD28" s="14"/>
      <c r="AE28" s="14"/>
      <c r="AF28" s="14"/>
      <c r="AG28" s="14"/>
      <c r="AH28" s="14"/>
      <c r="AI28" s="14">
        <v>70</v>
      </c>
      <c r="AJ28" s="45"/>
      <c r="AK28" s="48">
        <f t="shared" si="11"/>
        <v>70</v>
      </c>
      <c r="AL28" s="15">
        <v>90</v>
      </c>
      <c r="AM28" s="14"/>
      <c r="AN28" s="14"/>
      <c r="AO28" s="14"/>
      <c r="AP28" s="14"/>
      <c r="AQ28" s="14"/>
      <c r="AR28" s="14">
        <v>89</v>
      </c>
      <c r="AS28" s="45"/>
      <c r="AT28" s="48">
        <f t="shared" si="12"/>
        <v>89.5</v>
      </c>
      <c r="AU28" s="15">
        <v>74</v>
      </c>
      <c r="AV28" s="14"/>
      <c r="AW28" s="14"/>
      <c r="AX28" s="14"/>
      <c r="AY28" s="14"/>
      <c r="AZ28" s="14"/>
      <c r="BA28" s="14">
        <v>89</v>
      </c>
      <c r="BB28" s="45"/>
      <c r="BC28" s="48">
        <f t="shared" si="13"/>
        <v>81.5</v>
      </c>
      <c r="BD28" s="25"/>
      <c r="BE28" s="19">
        <v>86</v>
      </c>
      <c r="BF28" s="18"/>
      <c r="BG28" s="18"/>
      <c r="BH28" s="18"/>
      <c r="BI28" s="18"/>
      <c r="BJ28" s="18"/>
      <c r="BK28" s="18"/>
      <c r="BL28" s="18"/>
      <c r="BM28" s="57">
        <f t="shared" si="14"/>
        <v>86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v>86</v>
      </c>
      <c r="CG28" s="18"/>
      <c r="CH28" s="18"/>
      <c r="CI28" s="18"/>
      <c r="CJ28" s="18"/>
      <c r="CK28" s="18"/>
      <c r="CL28" s="18"/>
      <c r="CM28" s="18"/>
      <c r="CN28" s="57">
        <f t="shared" si="17"/>
        <v>86</v>
      </c>
      <c r="CO28" s="25"/>
      <c r="CP28" s="30">
        <f t="shared" si="18"/>
        <v>86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8622</v>
      </c>
      <c r="C29" s="26" t="s">
        <v>83</v>
      </c>
      <c r="D29" s="25"/>
      <c r="E29" s="35">
        <f t="shared" si="0"/>
        <v>73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Cukup dalam memahami dan menganalisa mengenai Kolonialisme dan imperialisme Barat di Indonesia, Sumpah pemuda sebagai sebagai akar nasionalisme, hingga masa pendudukan Jepang di Indonesia</v>
      </c>
      <c r="K29" s="35">
        <f t="shared" si="5"/>
        <v>85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Terampil dalam mempresentasikan mengenai Kolonialisme dan imperialisme Barat di Indonesia, Sumpah pemuda sebagai sebagai akar nasionalisme, hingga masa pendudukan Jepang di Indonesia</v>
      </c>
      <c r="Q29" s="39"/>
      <c r="R29" s="39"/>
      <c r="S29" s="25"/>
      <c r="T29" s="15">
        <v>70</v>
      </c>
      <c r="U29" s="14"/>
      <c r="V29" s="14"/>
      <c r="W29" s="14"/>
      <c r="X29" s="14"/>
      <c r="Y29" s="14"/>
      <c r="Z29" s="14">
        <v>87</v>
      </c>
      <c r="AA29" s="45">
        <f t="shared" si="34"/>
        <v>78.5</v>
      </c>
      <c r="AB29" s="48">
        <f t="shared" si="10"/>
        <v>78.5</v>
      </c>
      <c r="AC29" s="15">
        <v>70</v>
      </c>
      <c r="AD29" s="14"/>
      <c r="AE29" s="14"/>
      <c r="AF29" s="14"/>
      <c r="AG29" s="14"/>
      <c r="AH29" s="14"/>
      <c r="AI29" s="14">
        <v>65</v>
      </c>
      <c r="AJ29" s="45"/>
      <c r="AK29" s="48">
        <f t="shared" si="11"/>
        <v>67.5</v>
      </c>
      <c r="AL29" s="15">
        <v>85</v>
      </c>
      <c r="AM29" s="14"/>
      <c r="AN29" s="14">
        <v>90</v>
      </c>
      <c r="AO29" s="14"/>
      <c r="AP29" s="14">
        <v>90</v>
      </c>
      <c r="AQ29" s="14"/>
      <c r="AR29" s="14">
        <v>87</v>
      </c>
      <c r="AS29" s="45"/>
      <c r="AT29" s="48">
        <f t="shared" si="12"/>
        <v>88</v>
      </c>
      <c r="AU29" s="15">
        <v>85</v>
      </c>
      <c r="AV29" s="14"/>
      <c r="AW29" s="14">
        <v>85</v>
      </c>
      <c r="AX29" s="14"/>
      <c r="AY29" s="14">
        <v>85</v>
      </c>
      <c r="AZ29" s="14"/>
      <c r="BA29" s="14">
        <v>87</v>
      </c>
      <c r="BB29" s="45"/>
      <c r="BC29" s="48">
        <f t="shared" si="13"/>
        <v>85.5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84</v>
      </c>
      <c r="BX29" s="18"/>
      <c r="BY29" s="18"/>
      <c r="BZ29" s="18"/>
      <c r="CA29" s="18"/>
      <c r="CB29" s="18"/>
      <c r="CC29" s="18"/>
      <c r="CD29" s="18"/>
      <c r="CE29" s="57">
        <f t="shared" si="16"/>
        <v>84</v>
      </c>
      <c r="CF29" s="19">
        <v>82</v>
      </c>
      <c r="CG29" s="18"/>
      <c r="CH29" s="18"/>
      <c r="CI29" s="18"/>
      <c r="CJ29" s="18"/>
      <c r="CK29" s="18"/>
      <c r="CL29" s="18"/>
      <c r="CM29" s="18"/>
      <c r="CN29" s="57">
        <f t="shared" si="17"/>
        <v>82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84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4069</v>
      </c>
      <c r="FK29" s="121">
        <v>4079</v>
      </c>
    </row>
    <row r="30" spans="1:167" ht="16.5" customHeight="1">
      <c r="A30" s="26">
        <v>20</v>
      </c>
      <c r="B30" s="26">
        <v>8635</v>
      </c>
      <c r="C30" s="26" t="s">
        <v>84</v>
      </c>
      <c r="D30" s="25"/>
      <c r="E30" s="35">
        <f t="shared" si="0"/>
        <v>70</v>
      </c>
      <c r="F30" s="35" t="str">
        <f t="shared" si="1"/>
        <v>C</v>
      </c>
      <c r="G30" s="35">
        <f t="shared" si="2"/>
        <v>71</v>
      </c>
      <c r="H30" s="35" t="str">
        <f t="shared" si="3"/>
        <v>C</v>
      </c>
      <c r="I30" s="61">
        <v>2</v>
      </c>
      <c r="J30" s="35" t="str">
        <f t="shared" si="4"/>
        <v>Cukup dalam memahami dan menganalisa mengenai Kolonialisme dan imperialisme Barat di Indonesia, Sumpah pemuda sebagai sebagai akar nasionalisme, hingga masa pendudukan Jepang di Indonesia</v>
      </c>
      <c r="K30" s="35">
        <f t="shared" si="5"/>
        <v>83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Terampil dalam mempresentasikan mengenai Kolonialisme dan imperialisme Barat di Indonesia, Sumpah pemuda sebagai sebagai akar nasionalisme, hingga masa pendudukan Jepang di Indonesia</v>
      </c>
      <c r="Q30" s="39"/>
      <c r="R30" s="39"/>
      <c r="S30" s="25"/>
      <c r="T30" s="15">
        <v>70</v>
      </c>
      <c r="U30" s="14"/>
      <c r="V30" s="14"/>
      <c r="W30" s="14"/>
      <c r="X30" s="14"/>
      <c r="Y30" s="14"/>
      <c r="Z30" s="14">
        <v>74</v>
      </c>
      <c r="AA30" s="45">
        <f t="shared" si="34"/>
        <v>72</v>
      </c>
      <c r="AB30" s="48">
        <f t="shared" si="10"/>
        <v>72</v>
      </c>
      <c r="AC30" s="15">
        <v>70</v>
      </c>
      <c r="AD30" s="14"/>
      <c r="AE30" s="14"/>
      <c r="AF30" s="14"/>
      <c r="AG30" s="14"/>
      <c r="AH30" s="14"/>
      <c r="AI30" s="14">
        <v>65</v>
      </c>
      <c r="AJ30" s="45"/>
      <c r="AK30" s="48">
        <f t="shared" si="11"/>
        <v>67.5</v>
      </c>
      <c r="AL30" s="15">
        <v>71</v>
      </c>
      <c r="AM30" s="14"/>
      <c r="AN30" s="14"/>
      <c r="AO30" s="14"/>
      <c r="AP30" s="14"/>
      <c r="AQ30" s="14"/>
      <c r="AR30" s="14">
        <v>74</v>
      </c>
      <c r="AS30" s="45"/>
      <c r="AT30" s="48">
        <f t="shared" si="12"/>
        <v>72.5</v>
      </c>
      <c r="AU30" s="15">
        <v>71</v>
      </c>
      <c r="AV30" s="14"/>
      <c r="AW30" s="14"/>
      <c r="AX30" s="14"/>
      <c r="AY30" s="14"/>
      <c r="AZ30" s="14"/>
      <c r="BA30" s="14">
        <v>74</v>
      </c>
      <c r="BB30" s="45"/>
      <c r="BC30" s="48">
        <f t="shared" si="13"/>
        <v>72.5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82</v>
      </c>
      <c r="BX30" s="18"/>
      <c r="BY30" s="18"/>
      <c r="BZ30" s="18"/>
      <c r="CA30" s="18"/>
      <c r="CB30" s="18"/>
      <c r="CC30" s="18"/>
      <c r="CD30" s="18"/>
      <c r="CE30" s="57">
        <f t="shared" si="16"/>
        <v>82</v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8648</v>
      </c>
      <c r="C31" s="26" t="s">
        <v>85</v>
      </c>
      <c r="D31" s="25"/>
      <c r="E31" s="35">
        <f t="shared" si="0"/>
        <v>70</v>
      </c>
      <c r="F31" s="35" t="str">
        <f t="shared" si="1"/>
        <v>C</v>
      </c>
      <c r="G31" s="35">
        <f t="shared" si="2"/>
        <v>72</v>
      </c>
      <c r="H31" s="35" t="str">
        <f t="shared" si="3"/>
        <v>C</v>
      </c>
      <c r="I31" s="61">
        <v>2</v>
      </c>
      <c r="J31" s="35" t="str">
        <f t="shared" si="4"/>
        <v>Cukup dalam memahami dan menganalisa mengenai Kolonialisme dan imperialisme Barat di Indonesia, Sumpah pemuda sebagai sebagai akar nasionalisme, hingga masa pendudukan Jepang di Indonesia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Terampil dalam mempresentasikan mengenai Kolonialisme dan imperialisme Barat di Indonesia, Sumpah pemuda sebagai sebagai akar nasionalisme, hingga masa pendudukan Jepang di Indonesia</v>
      </c>
      <c r="Q31" s="39"/>
      <c r="R31" s="39"/>
      <c r="S31" s="25"/>
      <c r="T31" s="15">
        <v>70</v>
      </c>
      <c r="U31" s="14"/>
      <c r="V31" s="14"/>
      <c r="W31" s="14"/>
      <c r="X31" s="14"/>
      <c r="Y31" s="14"/>
      <c r="Z31" s="14">
        <v>74</v>
      </c>
      <c r="AA31" s="45">
        <f t="shared" si="34"/>
        <v>72</v>
      </c>
      <c r="AB31" s="48">
        <f t="shared" si="10"/>
        <v>72</v>
      </c>
      <c r="AC31" s="15">
        <v>70</v>
      </c>
      <c r="AD31" s="14"/>
      <c r="AE31" s="14"/>
      <c r="AF31" s="14"/>
      <c r="AG31" s="14"/>
      <c r="AH31" s="14"/>
      <c r="AI31" s="14">
        <v>65</v>
      </c>
      <c r="AJ31" s="45"/>
      <c r="AK31" s="48">
        <f t="shared" si="11"/>
        <v>67.5</v>
      </c>
      <c r="AL31" s="15">
        <v>76</v>
      </c>
      <c r="AM31" s="14"/>
      <c r="AN31" s="14"/>
      <c r="AO31" s="14"/>
      <c r="AP31" s="14"/>
      <c r="AQ31" s="14"/>
      <c r="AR31" s="14">
        <v>74</v>
      </c>
      <c r="AS31" s="45"/>
      <c r="AT31" s="48">
        <f t="shared" si="12"/>
        <v>75</v>
      </c>
      <c r="AU31" s="15">
        <v>74</v>
      </c>
      <c r="AV31" s="14"/>
      <c r="AW31" s="14"/>
      <c r="AX31" s="14"/>
      <c r="AY31" s="14"/>
      <c r="AZ31" s="14"/>
      <c r="BA31" s="14">
        <v>74</v>
      </c>
      <c r="BB31" s="45"/>
      <c r="BC31" s="48">
        <f t="shared" si="13"/>
        <v>74</v>
      </c>
      <c r="BD31" s="25"/>
      <c r="BE31" s="19">
        <v>83</v>
      </c>
      <c r="BF31" s="18"/>
      <c r="BG31" s="18"/>
      <c r="BH31" s="18"/>
      <c r="BI31" s="18"/>
      <c r="BJ31" s="18"/>
      <c r="BK31" s="18"/>
      <c r="BL31" s="18"/>
      <c r="BM31" s="57">
        <f t="shared" si="14"/>
        <v>83</v>
      </c>
      <c r="BN31" s="19">
        <v>82</v>
      </c>
      <c r="BO31" s="18"/>
      <c r="BP31" s="18"/>
      <c r="BQ31" s="18"/>
      <c r="BR31" s="18"/>
      <c r="BS31" s="18"/>
      <c r="BT31" s="18"/>
      <c r="BU31" s="18"/>
      <c r="BV31" s="57">
        <f t="shared" si="15"/>
        <v>82</v>
      </c>
      <c r="BW31" s="19">
        <v>82</v>
      </c>
      <c r="BX31" s="18"/>
      <c r="BY31" s="18"/>
      <c r="BZ31" s="18"/>
      <c r="CA31" s="18"/>
      <c r="CB31" s="18"/>
      <c r="CC31" s="18"/>
      <c r="CD31" s="18"/>
      <c r="CE31" s="57">
        <f t="shared" si="16"/>
        <v>82</v>
      </c>
      <c r="CF31" s="19">
        <v>84</v>
      </c>
      <c r="CG31" s="18"/>
      <c r="CH31" s="18"/>
      <c r="CI31" s="18"/>
      <c r="CJ31" s="18"/>
      <c r="CK31" s="18"/>
      <c r="CL31" s="18"/>
      <c r="CM31" s="18"/>
      <c r="CN31" s="57">
        <f t="shared" si="17"/>
        <v>84</v>
      </c>
      <c r="CO31" s="25"/>
      <c r="CP31" s="30">
        <f t="shared" si="18"/>
        <v>83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84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4070</v>
      </c>
      <c r="FK31" s="121">
        <v>4080</v>
      </c>
    </row>
    <row r="32" spans="1:167" ht="16.5" customHeight="1">
      <c r="A32" s="26">
        <v>22</v>
      </c>
      <c r="B32" s="26">
        <v>8661</v>
      </c>
      <c r="C32" s="26" t="s">
        <v>86</v>
      </c>
      <c r="D32" s="25"/>
      <c r="E32" s="35">
        <f t="shared" si="0"/>
        <v>72</v>
      </c>
      <c r="F32" s="35" t="str">
        <f t="shared" si="1"/>
        <v>C</v>
      </c>
      <c r="G32" s="35">
        <f t="shared" si="2"/>
        <v>73</v>
      </c>
      <c r="H32" s="35" t="str">
        <f t="shared" si="3"/>
        <v>C</v>
      </c>
      <c r="I32" s="61">
        <v>2</v>
      </c>
      <c r="J32" s="35" t="str">
        <f t="shared" si="4"/>
        <v>Cukup dalam memahami dan menganalisa mengenai Kolonialisme dan imperialisme Barat di Indonesia, Sumpah pemuda sebagai sebagai akar nasionalisme, hingga masa pendudukan Jepang di Indonesia</v>
      </c>
      <c r="K32" s="35">
        <f t="shared" si="5"/>
        <v>84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Terampil dalam mempresentasikan mengenai Kolonialisme dan imperialisme Barat di Indonesia, Sumpah pemuda sebagai sebagai akar nasionalisme, hingga masa pendudukan Jepang di Indonesia</v>
      </c>
      <c r="Q32" s="39"/>
      <c r="R32" s="39"/>
      <c r="S32" s="25"/>
      <c r="T32" s="15">
        <v>70</v>
      </c>
      <c r="U32" s="14"/>
      <c r="V32" s="14"/>
      <c r="W32" s="14"/>
      <c r="X32" s="14"/>
      <c r="Y32" s="14"/>
      <c r="Z32" s="14">
        <v>72</v>
      </c>
      <c r="AA32" s="45">
        <f t="shared" si="34"/>
        <v>71</v>
      </c>
      <c r="AB32" s="48">
        <f t="shared" si="10"/>
        <v>71</v>
      </c>
      <c r="AC32" s="15">
        <v>70</v>
      </c>
      <c r="AD32" s="14"/>
      <c r="AE32" s="14"/>
      <c r="AF32" s="14"/>
      <c r="AG32" s="14"/>
      <c r="AH32" s="14"/>
      <c r="AI32" s="14">
        <v>75</v>
      </c>
      <c r="AJ32" s="45"/>
      <c r="AK32" s="48">
        <f t="shared" si="11"/>
        <v>72.5</v>
      </c>
      <c r="AL32" s="15">
        <v>76</v>
      </c>
      <c r="AM32" s="14"/>
      <c r="AN32" s="14"/>
      <c r="AO32" s="14"/>
      <c r="AP32" s="14"/>
      <c r="AQ32" s="14"/>
      <c r="AR32" s="14">
        <v>72</v>
      </c>
      <c r="AS32" s="45"/>
      <c r="AT32" s="48">
        <f t="shared" si="12"/>
        <v>74</v>
      </c>
      <c r="AU32" s="15">
        <v>73</v>
      </c>
      <c r="AV32" s="14"/>
      <c r="AW32" s="14"/>
      <c r="AX32" s="14"/>
      <c r="AY32" s="14"/>
      <c r="AZ32" s="14"/>
      <c r="BA32" s="14">
        <v>72</v>
      </c>
      <c r="BB32" s="45"/>
      <c r="BC32" s="48">
        <f t="shared" si="13"/>
        <v>72.5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83</v>
      </c>
      <c r="BO32" s="18"/>
      <c r="BP32" s="18"/>
      <c r="BQ32" s="18"/>
      <c r="BR32" s="18"/>
      <c r="BS32" s="18"/>
      <c r="BT32" s="18"/>
      <c r="BU32" s="18"/>
      <c r="BV32" s="57">
        <f t="shared" si="15"/>
        <v>83</v>
      </c>
      <c r="BW32" s="19"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v>83</v>
      </c>
      <c r="CG32" s="18"/>
      <c r="CH32" s="18"/>
      <c r="CI32" s="18"/>
      <c r="CJ32" s="18"/>
      <c r="CK32" s="18"/>
      <c r="CL32" s="18"/>
      <c r="CM32" s="18"/>
      <c r="CN32" s="57">
        <f t="shared" si="17"/>
        <v>83</v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83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8674</v>
      </c>
      <c r="C33" s="26" t="s">
        <v>87</v>
      </c>
      <c r="D33" s="25"/>
      <c r="E33" s="35">
        <f t="shared" si="0"/>
        <v>69</v>
      </c>
      <c r="F33" s="35" t="str">
        <f t="shared" si="1"/>
        <v>D</v>
      </c>
      <c r="G33" s="35">
        <f t="shared" si="2"/>
        <v>70</v>
      </c>
      <c r="H33" s="35" t="str">
        <f t="shared" si="3"/>
        <v>C</v>
      </c>
      <c r="I33" s="61">
        <v>2</v>
      </c>
      <c r="J33" s="35" t="str">
        <f t="shared" si="4"/>
        <v>Cukup dalam memahami dan menganalisa mengenai Kolonialisme dan imperialisme Barat di Indonesia, Sumpah pemuda sebagai sebagai akar nasionalisme, hingga masa pendudukan Jepang di Indonesia</v>
      </c>
      <c r="K33" s="35">
        <f t="shared" si="5"/>
        <v>83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Terampil dalam mempresentasikan mengenai Kolonialisme dan imperialisme Barat di Indonesia, Sumpah pemuda sebagai sebagai akar nasionalisme, hingga masa pendudukan Jepang di Indonesia</v>
      </c>
      <c r="Q33" s="39"/>
      <c r="R33" s="39"/>
      <c r="S33" s="25"/>
      <c r="T33" s="15">
        <v>70</v>
      </c>
      <c r="U33" s="14"/>
      <c r="V33" s="14"/>
      <c r="W33" s="14"/>
      <c r="X33" s="14"/>
      <c r="Y33" s="14"/>
      <c r="Z33" s="14">
        <v>70</v>
      </c>
      <c r="AA33" s="45">
        <f t="shared" si="34"/>
        <v>70</v>
      </c>
      <c r="AB33" s="48">
        <f t="shared" si="10"/>
        <v>70</v>
      </c>
      <c r="AC33" s="15">
        <v>70</v>
      </c>
      <c r="AD33" s="14"/>
      <c r="AE33" s="14"/>
      <c r="AF33" s="14"/>
      <c r="AG33" s="14"/>
      <c r="AH33" s="14"/>
      <c r="AI33" s="14">
        <v>65</v>
      </c>
      <c r="AJ33" s="45"/>
      <c r="AK33" s="48">
        <f t="shared" si="11"/>
        <v>67.5</v>
      </c>
      <c r="AL33" s="15">
        <v>70</v>
      </c>
      <c r="AM33" s="14"/>
      <c r="AN33" s="14"/>
      <c r="AO33" s="14"/>
      <c r="AP33" s="14"/>
      <c r="AQ33" s="14"/>
      <c r="AR33" s="14">
        <v>70</v>
      </c>
      <c r="AS33" s="45"/>
      <c r="AT33" s="48">
        <f t="shared" si="12"/>
        <v>70</v>
      </c>
      <c r="AU33" s="15">
        <v>74</v>
      </c>
      <c r="AV33" s="14"/>
      <c r="AW33" s="14"/>
      <c r="AX33" s="14"/>
      <c r="AY33" s="14"/>
      <c r="AZ33" s="14"/>
      <c r="BA33" s="14">
        <v>70</v>
      </c>
      <c r="BB33" s="45"/>
      <c r="BC33" s="48">
        <f t="shared" si="13"/>
        <v>72</v>
      </c>
      <c r="BD33" s="25"/>
      <c r="BE33" s="19">
        <v>83</v>
      </c>
      <c r="BF33" s="18"/>
      <c r="BG33" s="18"/>
      <c r="BH33" s="18"/>
      <c r="BI33" s="18"/>
      <c r="BJ33" s="18"/>
      <c r="BK33" s="18"/>
      <c r="BL33" s="18"/>
      <c r="BM33" s="57">
        <f t="shared" si="14"/>
        <v>83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8687</v>
      </c>
      <c r="C34" s="26" t="s">
        <v>88</v>
      </c>
      <c r="D34" s="25"/>
      <c r="E34" s="35">
        <f t="shared" si="0"/>
        <v>70</v>
      </c>
      <c r="F34" s="35" t="str">
        <f t="shared" si="1"/>
        <v>C</v>
      </c>
      <c r="G34" s="35">
        <f t="shared" si="2"/>
        <v>73</v>
      </c>
      <c r="H34" s="35" t="str">
        <f t="shared" si="3"/>
        <v>C</v>
      </c>
      <c r="I34" s="61">
        <v>2</v>
      </c>
      <c r="J34" s="35" t="str">
        <f t="shared" si="4"/>
        <v>Cukup dalam memahami dan menganalisa mengenai Kolonialisme dan imperialisme Barat di Indonesia, Sumpah pemuda sebagai sebagai akar nasionalisme, hingga masa pendudukan Jepang di Indonesia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Terampil dalam mempresentasikan mengenai Kolonialisme dan imperialisme Barat di Indonesia, Sumpah pemuda sebagai sebagai akar nasionalisme, hingga masa pendudukan Jepang di Indonesia</v>
      </c>
      <c r="Q34" s="39"/>
      <c r="R34" s="39"/>
      <c r="S34" s="25"/>
      <c r="T34" s="15">
        <v>70</v>
      </c>
      <c r="U34" s="14"/>
      <c r="V34" s="14"/>
      <c r="W34" s="14"/>
      <c r="X34" s="14"/>
      <c r="Y34" s="14"/>
      <c r="Z34" s="14">
        <v>74</v>
      </c>
      <c r="AA34" s="45">
        <f t="shared" si="34"/>
        <v>72</v>
      </c>
      <c r="AB34" s="48">
        <f t="shared" si="10"/>
        <v>72</v>
      </c>
      <c r="AC34" s="15">
        <v>70</v>
      </c>
      <c r="AD34" s="14"/>
      <c r="AE34" s="14"/>
      <c r="AF34" s="14"/>
      <c r="AG34" s="14"/>
      <c r="AH34" s="14"/>
      <c r="AI34" s="14">
        <v>65</v>
      </c>
      <c r="AJ34" s="45"/>
      <c r="AK34" s="48">
        <f t="shared" si="11"/>
        <v>67.5</v>
      </c>
      <c r="AL34" s="15">
        <v>84</v>
      </c>
      <c r="AM34" s="14"/>
      <c r="AN34" s="14"/>
      <c r="AO34" s="14"/>
      <c r="AP34" s="14"/>
      <c r="AQ34" s="14"/>
      <c r="AR34" s="14">
        <v>74</v>
      </c>
      <c r="AS34" s="45"/>
      <c r="AT34" s="48">
        <f t="shared" si="12"/>
        <v>79</v>
      </c>
      <c r="AU34" s="15">
        <v>70</v>
      </c>
      <c r="AV34" s="14"/>
      <c r="AW34" s="14"/>
      <c r="AX34" s="14"/>
      <c r="AY34" s="14"/>
      <c r="AZ34" s="14"/>
      <c r="BA34" s="14">
        <v>74</v>
      </c>
      <c r="BB34" s="45"/>
      <c r="BC34" s="48">
        <f t="shared" si="13"/>
        <v>72</v>
      </c>
      <c r="BD34" s="25"/>
      <c r="BE34" s="19">
        <v>86</v>
      </c>
      <c r="BF34" s="18"/>
      <c r="BG34" s="18"/>
      <c r="BH34" s="18"/>
      <c r="BI34" s="18"/>
      <c r="BJ34" s="18"/>
      <c r="BK34" s="18"/>
      <c r="BL34" s="18"/>
      <c r="BM34" s="57">
        <f t="shared" si="14"/>
        <v>86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>
        <v>84</v>
      </c>
      <c r="CG34" s="18"/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8700</v>
      </c>
      <c r="C35" s="26" t="s">
        <v>89</v>
      </c>
      <c r="D35" s="25"/>
      <c r="E35" s="35">
        <f t="shared" si="0"/>
        <v>70</v>
      </c>
      <c r="F35" s="35" t="str">
        <f t="shared" si="1"/>
        <v>C</v>
      </c>
      <c r="G35" s="35">
        <f t="shared" si="2"/>
        <v>72</v>
      </c>
      <c r="H35" s="35" t="str">
        <f t="shared" si="3"/>
        <v>C</v>
      </c>
      <c r="I35" s="61">
        <v>2</v>
      </c>
      <c r="J35" s="35" t="str">
        <f t="shared" si="4"/>
        <v>Cukup dalam memahami dan menganalisa mengenai Kolonialisme dan imperialisme Barat di Indonesia, Sumpah pemuda sebagai sebagai akar nasionalisme, hingga masa pendudukan Jepang di Indonesia</v>
      </c>
      <c r="K35" s="35">
        <f t="shared" si="5"/>
        <v>85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Terampil dalam mempresentasikan mengenai Kolonialisme dan imperialisme Barat di Indonesia, Sumpah pemuda sebagai sebagai akar nasionalisme, hingga masa pendudukan Jepang di Indonesia</v>
      </c>
      <c r="Q35" s="39"/>
      <c r="R35" s="39"/>
      <c r="S35" s="25"/>
      <c r="T35" s="15">
        <v>70</v>
      </c>
      <c r="U35" s="14"/>
      <c r="V35" s="14"/>
      <c r="W35" s="14"/>
      <c r="X35" s="14"/>
      <c r="Y35" s="14"/>
      <c r="Z35" s="14">
        <v>71</v>
      </c>
      <c r="AA35" s="45">
        <f t="shared" si="34"/>
        <v>70.5</v>
      </c>
      <c r="AB35" s="48">
        <f t="shared" si="10"/>
        <v>70.5</v>
      </c>
      <c r="AC35" s="15">
        <v>70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70</v>
      </c>
      <c r="AL35" s="15">
        <v>72</v>
      </c>
      <c r="AM35" s="14"/>
      <c r="AN35" s="14"/>
      <c r="AO35" s="14"/>
      <c r="AP35" s="14"/>
      <c r="AQ35" s="14"/>
      <c r="AR35" s="14">
        <v>71</v>
      </c>
      <c r="AS35" s="45"/>
      <c r="AT35" s="48">
        <f t="shared" si="12"/>
        <v>71.5</v>
      </c>
      <c r="AU35" s="15">
        <v>78</v>
      </c>
      <c r="AV35" s="14"/>
      <c r="AW35" s="14"/>
      <c r="AX35" s="14"/>
      <c r="AY35" s="14"/>
      <c r="AZ35" s="14"/>
      <c r="BA35" s="14">
        <v>71</v>
      </c>
      <c r="BB35" s="45"/>
      <c r="BC35" s="48">
        <f t="shared" si="13"/>
        <v>74.5</v>
      </c>
      <c r="BD35" s="25"/>
      <c r="BE35" s="19">
        <v>86</v>
      </c>
      <c r="BF35" s="18"/>
      <c r="BG35" s="18"/>
      <c r="BH35" s="18"/>
      <c r="BI35" s="18"/>
      <c r="BJ35" s="18"/>
      <c r="BK35" s="18"/>
      <c r="BL35" s="18"/>
      <c r="BM35" s="57">
        <f t="shared" si="14"/>
        <v>86</v>
      </c>
      <c r="BN35" s="19">
        <v>83</v>
      </c>
      <c r="BO35" s="18"/>
      <c r="BP35" s="18"/>
      <c r="BQ35" s="18"/>
      <c r="BR35" s="18"/>
      <c r="BS35" s="18"/>
      <c r="BT35" s="18"/>
      <c r="BU35" s="18"/>
      <c r="BV35" s="57">
        <f t="shared" si="15"/>
        <v>83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86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8713</v>
      </c>
      <c r="C36" s="26" t="s">
        <v>90</v>
      </c>
      <c r="D36" s="25"/>
      <c r="E36" s="35">
        <f t="shared" si="0"/>
        <v>78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Cukup dalam memahami dan menganalisa mengenai Kolonialisme dan imperialisme Barat di Indonesia, Sumpah pemuda sebagai sebagai akar nasionalisme, hingga masa pendudukan Jepang di Indonesia</v>
      </c>
      <c r="K36" s="35">
        <f t="shared" si="5"/>
        <v>86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Terampil dalam mempresentasikan mengenai Kolonialisme dan imperialisme Barat di Indonesia, Sumpah pemuda sebagai sebagai akar nasionalisme, hingga masa pendudukan Jepang di Indonesia</v>
      </c>
      <c r="Q36" s="39"/>
      <c r="R36" s="39"/>
      <c r="S36" s="25"/>
      <c r="T36" s="15">
        <v>75</v>
      </c>
      <c r="U36" s="14"/>
      <c r="V36" s="14"/>
      <c r="W36" s="14"/>
      <c r="X36" s="14"/>
      <c r="Y36" s="14"/>
      <c r="Z36" s="14">
        <v>85</v>
      </c>
      <c r="AA36" s="45">
        <f t="shared" si="34"/>
        <v>80</v>
      </c>
      <c r="AB36" s="48">
        <f t="shared" si="10"/>
        <v>80</v>
      </c>
      <c r="AC36" s="15">
        <v>74</v>
      </c>
      <c r="AD36" s="14"/>
      <c r="AE36" s="14"/>
      <c r="AF36" s="14"/>
      <c r="AG36" s="14"/>
      <c r="AH36" s="14"/>
      <c r="AI36" s="14">
        <v>76</v>
      </c>
      <c r="AJ36" s="45"/>
      <c r="AK36" s="48">
        <f t="shared" si="11"/>
        <v>75</v>
      </c>
      <c r="AL36" s="15">
        <v>90</v>
      </c>
      <c r="AM36" s="14"/>
      <c r="AN36" s="14"/>
      <c r="AO36" s="14"/>
      <c r="AP36" s="14"/>
      <c r="AQ36" s="14"/>
      <c r="AR36" s="14">
        <v>85</v>
      </c>
      <c r="AS36" s="45"/>
      <c r="AT36" s="48">
        <f t="shared" si="12"/>
        <v>87.5</v>
      </c>
      <c r="AU36" s="15">
        <v>73</v>
      </c>
      <c r="AV36" s="14"/>
      <c r="AW36" s="14"/>
      <c r="AX36" s="14"/>
      <c r="AY36" s="14"/>
      <c r="AZ36" s="14"/>
      <c r="BA36" s="14">
        <v>85</v>
      </c>
      <c r="BB36" s="45"/>
      <c r="BC36" s="48">
        <f t="shared" si="13"/>
        <v>79</v>
      </c>
      <c r="BD36" s="25"/>
      <c r="BE36" s="19">
        <v>86</v>
      </c>
      <c r="BF36" s="18"/>
      <c r="BG36" s="18"/>
      <c r="BH36" s="18"/>
      <c r="BI36" s="18"/>
      <c r="BJ36" s="18"/>
      <c r="BK36" s="18"/>
      <c r="BL36" s="18"/>
      <c r="BM36" s="57">
        <f t="shared" si="14"/>
        <v>86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84</v>
      </c>
      <c r="BX36" s="18"/>
      <c r="BY36" s="18"/>
      <c r="BZ36" s="18"/>
      <c r="CA36" s="18"/>
      <c r="CB36" s="18"/>
      <c r="CC36" s="18"/>
      <c r="CD36" s="18"/>
      <c r="CE36" s="57">
        <f t="shared" si="16"/>
        <v>84</v>
      </c>
      <c r="CF36" s="19">
        <v>86</v>
      </c>
      <c r="CG36" s="18"/>
      <c r="CH36" s="18"/>
      <c r="CI36" s="18"/>
      <c r="CJ36" s="18"/>
      <c r="CK36" s="18"/>
      <c r="CL36" s="18"/>
      <c r="CM36" s="18"/>
      <c r="CN36" s="57">
        <f t="shared" si="17"/>
        <v>86</v>
      </c>
      <c r="CO36" s="25"/>
      <c r="CP36" s="30">
        <f t="shared" si="18"/>
        <v>86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8726</v>
      </c>
      <c r="C37" s="26" t="s">
        <v>91</v>
      </c>
      <c r="D37" s="25"/>
      <c r="E37" s="35">
        <f t="shared" si="0"/>
        <v>74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Cukup dalam memahami dan menganalisa mengenai Kolonialisme dan imperialisme Barat di Indonesia, Sumpah pemuda sebagai sebagai akar nasionalisme, hingga masa pendudukan Jepang di Indonesia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Terampil dalam mempresentasikan mengenai Kolonialisme dan imperialisme Barat di Indonesia, Sumpah pemuda sebagai sebagai akar nasionalisme, hingga masa pendudukan Jepang di Indonesia</v>
      </c>
      <c r="Q37" s="39"/>
      <c r="R37" s="39"/>
      <c r="S37" s="25"/>
      <c r="T37" s="15">
        <v>71</v>
      </c>
      <c r="U37" s="14"/>
      <c r="V37" s="14"/>
      <c r="W37" s="14"/>
      <c r="X37" s="14"/>
      <c r="Y37" s="14"/>
      <c r="Z37" s="14">
        <v>90</v>
      </c>
      <c r="AA37" s="45">
        <f t="shared" si="34"/>
        <v>80.5</v>
      </c>
      <c r="AB37" s="48">
        <f t="shared" si="10"/>
        <v>80.5</v>
      </c>
      <c r="AC37" s="15">
        <v>70</v>
      </c>
      <c r="AD37" s="14"/>
      <c r="AE37" s="14"/>
      <c r="AF37" s="14"/>
      <c r="AG37" s="14"/>
      <c r="AH37" s="14"/>
      <c r="AI37" s="14">
        <v>65</v>
      </c>
      <c r="AJ37" s="45"/>
      <c r="AK37" s="48">
        <f t="shared" si="11"/>
        <v>67.5</v>
      </c>
      <c r="AL37" s="15">
        <v>80</v>
      </c>
      <c r="AM37" s="14"/>
      <c r="AN37" s="14"/>
      <c r="AO37" s="14"/>
      <c r="AP37" s="14"/>
      <c r="AQ37" s="14"/>
      <c r="AR37" s="14">
        <v>90</v>
      </c>
      <c r="AS37" s="45"/>
      <c r="AT37" s="48">
        <f t="shared" si="12"/>
        <v>85</v>
      </c>
      <c r="AU37" s="15">
        <v>80</v>
      </c>
      <c r="AV37" s="14"/>
      <c r="AW37" s="14"/>
      <c r="AX37" s="14"/>
      <c r="AY37" s="14"/>
      <c r="AZ37" s="14"/>
      <c r="BA37" s="14">
        <v>90</v>
      </c>
      <c r="BB37" s="45"/>
      <c r="BC37" s="48">
        <f t="shared" si="13"/>
        <v>85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83</v>
      </c>
      <c r="BX37" s="18"/>
      <c r="BY37" s="18"/>
      <c r="BZ37" s="18"/>
      <c r="CA37" s="18"/>
      <c r="CB37" s="18"/>
      <c r="CC37" s="18"/>
      <c r="CD37" s="18"/>
      <c r="CE37" s="57">
        <f t="shared" si="16"/>
        <v>83</v>
      </c>
      <c r="CF37" s="19">
        <v>86</v>
      </c>
      <c r="CG37" s="18"/>
      <c r="CH37" s="18"/>
      <c r="CI37" s="18"/>
      <c r="CJ37" s="18"/>
      <c r="CK37" s="18"/>
      <c r="CL37" s="18"/>
      <c r="CM37" s="18"/>
      <c r="CN37" s="57">
        <f t="shared" si="17"/>
        <v>86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83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8739</v>
      </c>
      <c r="C38" s="26" t="s">
        <v>92</v>
      </c>
      <c r="D38" s="25"/>
      <c r="E38" s="35">
        <f t="shared" si="0"/>
        <v>70</v>
      </c>
      <c r="F38" s="35" t="str">
        <f t="shared" si="1"/>
        <v>C</v>
      </c>
      <c r="G38" s="35">
        <f t="shared" si="2"/>
        <v>75</v>
      </c>
      <c r="H38" s="35" t="str">
        <f t="shared" si="3"/>
        <v>C</v>
      </c>
      <c r="I38" s="61">
        <v>2</v>
      </c>
      <c r="J38" s="35" t="str">
        <f t="shared" si="4"/>
        <v>Cukup dalam memahami dan menganalisa mengenai Kolonialisme dan imperialisme Barat di Indonesia, Sumpah pemuda sebagai sebagai akar nasionalisme, hingga masa pendudukan Jepang di Indonesia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Terampil dalam mempresentasikan mengenai Kolonialisme dan imperialisme Barat di Indonesia, Sumpah pemuda sebagai sebagai akar nasionalisme, hingga masa pendudukan Jepang di Indonesia</v>
      </c>
      <c r="Q38" s="39"/>
      <c r="R38" s="39"/>
      <c r="S38" s="25"/>
      <c r="T38" s="15">
        <v>70</v>
      </c>
      <c r="U38" s="14"/>
      <c r="V38" s="14"/>
      <c r="W38" s="14"/>
      <c r="X38" s="14"/>
      <c r="Y38" s="14"/>
      <c r="Z38" s="14">
        <v>75</v>
      </c>
      <c r="AA38" s="45">
        <f t="shared" si="34"/>
        <v>72.5</v>
      </c>
      <c r="AB38" s="48">
        <f t="shared" si="10"/>
        <v>72.5</v>
      </c>
      <c r="AC38" s="15">
        <v>70</v>
      </c>
      <c r="AD38" s="14"/>
      <c r="AE38" s="14"/>
      <c r="AF38" s="14"/>
      <c r="AG38" s="14"/>
      <c r="AH38" s="14"/>
      <c r="AI38" s="14">
        <v>65</v>
      </c>
      <c r="AJ38" s="45"/>
      <c r="AK38" s="48">
        <f t="shared" si="11"/>
        <v>67.5</v>
      </c>
      <c r="AL38" s="15">
        <v>96</v>
      </c>
      <c r="AM38" s="14"/>
      <c r="AN38" s="14"/>
      <c r="AO38" s="14"/>
      <c r="AP38" s="14"/>
      <c r="AQ38" s="14"/>
      <c r="AR38" s="14">
        <v>75</v>
      </c>
      <c r="AS38" s="45"/>
      <c r="AT38" s="48">
        <f t="shared" si="12"/>
        <v>85.5</v>
      </c>
      <c r="AU38" s="15">
        <v>73</v>
      </c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74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8752</v>
      </c>
      <c r="C39" s="26" t="s">
        <v>93</v>
      </c>
      <c r="D39" s="25"/>
      <c r="E39" s="35">
        <f t="shared" si="0"/>
        <v>73</v>
      </c>
      <c r="F39" s="35" t="str">
        <f t="shared" si="1"/>
        <v>C</v>
      </c>
      <c r="G39" s="35">
        <f t="shared" si="2"/>
        <v>73</v>
      </c>
      <c r="H39" s="35" t="str">
        <f t="shared" si="3"/>
        <v>C</v>
      </c>
      <c r="I39" s="61">
        <v>2</v>
      </c>
      <c r="J39" s="35" t="str">
        <f t="shared" si="4"/>
        <v>Cukup dalam memahami dan menganalisa mengenai Kolonialisme dan imperialisme Barat di Indonesia, Sumpah pemuda sebagai sebagai akar nasionalisme, hingga masa pendudukan Jepang di Indonesia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Terampil dalam mempresentasikan mengenai Kolonialisme dan imperialisme Barat di Indonesia, Sumpah pemuda sebagai sebagai akar nasionalisme, hingga masa pendudukan Jepang di Indonesia</v>
      </c>
      <c r="Q39" s="39"/>
      <c r="R39" s="39"/>
      <c r="S39" s="25"/>
      <c r="T39" s="15">
        <v>72</v>
      </c>
      <c r="U39" s="14"/>
      <c r="V39" s="14"/>
      <c r="W39" s="14"/>
      <c r="X39" s="14"/>
      <c r="Y39" s="14"/>
      <c r="Z39" s="14">
        <v>74</v>
      </c>
      <c r="AA39" s="45">
        <f t="shared" si="34"/>
        <v>73</v>
      </c>
      <c r="AB39" s="48">
        <f t="shared" si="10"/>
        <v>73</v>
      </c>
      <c r="AC39" s="15">
        <v>72</v>
      </c>
      <c r="AD39" s="14"/>
      <c r="AE39" s="14"/>
      <c r="AF39" s="14"/>
      <c r="AG39" s="14"/>
      <c r="AH39" s="14"/>
      <c r="AI39" s="14">
        <v>72</v>
      </c>
      <c r="AJ39" s="45"/>
      <c r="AK39" s="48">
        <f t="shared" si="11"/>
        <v>72</v>
      </c>
      <c r="AL39" s="15">
        <v>74</v>
      </c>
      <c r="AM39" s="14"/>
      <c r="AN39" s="14"/>
      <c r="AO39" s="14"/>
      <c r="AP39" s="14"/>
      <c r="AQ39" s="14"/>
      <c r="AR39" s="14">
        <v>74</v>
      </c>
      <c r="AS39" s="45"/>
      <c r="AT39" s="48">
        <f t="shared" si="12"/>
        <v>74</v>
      </c>
      <c r="AU39" s="15">
        <v>72</v>
      </c>
      <c r="AV39" s="14"/>
      <c r="AW39" s="14"/>
      <c r="AX39" s="14"/>
      <c r="AY39" s="14"/>
      <c r="AZ39" s="14"/>
      <c r="BA39" s="14">
        <v>74</v>
      </c>
      <c r="BB39" s="45"/>
      <c r="BC39" s="48">
        <f t="shared" si="13"/>
        <v>73</v>
      </c>
      <c r="BD39" s="25"/>
      <c r="BE39" s="19">
        <v>86</v>
      </c>
      <c r="BF39" s="18"/>
      <c r="BG39" s="18"/>
      <c r="BH39" s="18"/>
      <c r="BI39" s="18"/>
      <c r="BJ39" s="18"/>
      <c r="BK39" s="18"/>
      <c r="BL39" s="18"/>
      <c r="BM39" s="57">
        <f t="shared" si="14"/>
        <v>86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81</v>
      </c>
      <c r="BX39" s="18"/>
      <c r="BY39" s="18"/>
      <c r="BZ39" s="18"/>
      <c r="CA39" s="18"/>
      <c r="CB39" s="18"/>
      <c r="CC39" s="18"/>
      <c r="CD39" s="18"/>
      <c r="CE39" s="57">
        <f t="shared" si="16"/>
        <v>81</v>
      </c>
      <c r="CF39" s="19">
        <v>84</v>
      </c>
      <c r="CG39" s="18"/>
      <c r="CH39" s="18"/>
      <c r="CI39" s="18"/>
      <c r="CJ39" s="18"/>
      <c r="CK39" s="18"/>
      <c r="CL39" s="18"/>
      <c r="CM39" s="18"/>
      <c r="CN39" s="57">
        <f t="shared" si="17"/>
        <v>84</v>
      </c>
      <c r="CO39" s="25"/>
      <c r="CP39" s="30">
        <f t="shared" si="18"/>
        <v>86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81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84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8765</v>
      </c>
      <c r="C40" s="26" t="s">
        <v>94</v>
      </c>
      <c r="D40" s="25"/>
      <c r="E40" s="35">
        <f t="shared" si="0"/>
        <v>72</v>
      </c>
      <c r="F40" s="35" t="str">
        <f t="shared" si="1"/>
        <v>C</v>
      </c>
      <c r="G40" s="35">
        <f t="shared" si="2"/>
        <v>74</v>
      </c>
      <c r="H40" s="35" t="str">
        <f t="shared" si="3"/>
        <v>C</v>
      </c>
      <c r="I40" s="61">
        <v>2</v>
      </c>
      <c r="J40" s="35" t="str">
        <f t="shared" si="4"/>
        <v>Cukup dalam memahami dan menganalisa mengenai Kolonialisme dan imperialisme Barat di Indonesia, Sumpah pemuda sebagai sebagai akar nasionalisme, hingga masa pendudukan Jepang di Indonesia</v>
      </c>
      <c r="K40" s="35">
        <f t="shared" si="5"/>
        <v>83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Terampil dalam mempresentasikan mengenai Kolonialisme dan imperialisme Barat di Indonesia, Sumpah pemuda sebagai sebagai akar nasionalisme, hingga masa pendudukan Jepang di Indonesia</v>
      </c>
      <c r="Q40" s="39"/>
      <c r="R40" s="39"/>
      <c r="S40" s="25"/>
      <c r="T40" s="15">
        <v>70</v>
      </c>
      <c r="U40" s="14"/>
      <c r="V40" s="14"/>
      <c r="W40" s="14"/>
      <c r="X40" s="14"/>
      <c r="Y40" s="14"/>
      <c r="Z40" s="14">
        <v>74</v>
      </c>
      <c r="AA40" s="45">
        <f t="shared" si="34"/>
        <v>72</v>
      </c>
      <c r="AB40" s="48">
        <f t="shared" si="10"/>
        <v>72</v>
      </c>
      <c r="AC40" s="15">
        <v>70</v>
      </c>
      <c r="AD40" s="14"/>
      <c r="AE40" s="14"/>
      <c r="AF40" s="14"/>
      <c r="AG40" s="14"/>
      <c r="AH40" s="14"/>
      <c r="AI40" s="14">
        <v>72</v>
      </c>
      <c r="AJ40" s="45"/>
      <c r="AK40" s="48">
        <f t="shared" si="11"/>
        <v>71</v>
      </c>
      <c r="AL40" s="15">
        <v>86</v>
      </c>
      <c r="AM40" s="14"/>
      <c r="AN40" s="14"/>
      <c r="AO40" s="14"/>
      <c r="AP40" s="14"/>
      <c r="AQ40" s="14"/>
      <c r="AR40" s="14">
        <v>74</v>
      </c>
      <c r="AS40" s="45"/>
      <c r="AT40" s="48">
        <f t="shared" si="12"/>
        <v>80</v>
      </c>
      <c r="AU40" s="15">
        <v>72</v>
      </c>
      <c r="AV40" s="14"/>
      <c r="AW40" s="14"/>
      <c r="AX40" s="14"/>
      <c r="AY40" s="14"/>
      <c r="AZ40" s="14"/>
      <c r="BA40" s="14">
        <v>74</v>
      </c>
      <c r="BB40" s="45"/>
      <c r="BC40" s="48">
        <f t="shared" si="13"/>
        <v>73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>
        <v>86</v>
      </c>
      <c r="CG40" s="18"/>
      <c r="CH40" s="18"/>
      <c r="CI40" s="18"/>
      <c r="CJ40" s="18"/>
      <c r="CK40" s="18"/>
      <c r="CL40" s="18"/>
      <c r="CM40" s="18"/>
      <c r="CN40" s="57">
        <f t="shared" si="17"/>
        <v>86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86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8778</v>
      </c>
      <c r="C41" s="26" t="s">
        <v>95</v>
      </c>
      <c r="D41" s="25"/>
      <c r="E41" s="35">
        <f t="shared" si="0"/>
        <v>70</v>
      </c>
      <c r="F41" s="35" t="str">
        <f t="shared" si="1"/>
        <v>C</v>
      </c>
      <c r="G41" s="35">
        <f t="shared" si="2"/>
        <v>72</v>
      </c>
      <c r="H41" s="35" t="str">
        <f t="shared" si="3"/>
        <v>C</v>
      </c>
      <c r="I41" s="61">
        <v>2</v>
      </c>
      <c r="J41" s="35" t="str">
        <f t="shared" si="4"/>
        <v>Cukup dalam memahami dan menganalisa mengenai Kolonialisme dan imperialisme Barat di Indonesia, Sumpah pemuda sebagai sebagai akar nasionalisme, hingga masa pendudukan Jepang di Indonesia</v>
      </c>
      <c r="K41" s="35">
        <f t="shared" si="5"/>
        <v>80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1</v>
      </c>
      <c r="P41" s="35" t="str">
        <f t="shared" si="9"/>
        <v>Terampil dalam mempresentasikan mengenai Kolonialisme dan imperialisme Barat di Indonesia, Sumpah pemuda sebagai sebagai akar nasionalisme, hingga masa pendudukan Jepang di Indonesia</v>
      </c>
      <c r="Q41" s="39"/>
      <c r="R41" s="39"/>
      <c r="S41" s="25"/>
      <c r="T41" s="15">
        <v>70</v>
      </c>
      <c r="U41" s="14"/>
      <c r="V41" s="14"/>
      <c r="W41" s="14"/>
      <c r="X41" s="14"/>
      <c r="Y41" s="14"/>
      <c r="Z41" s="14">
        <v>76</v>
      </c>
      <c r="AA41" s="45">
        <f t="shared" si="34"/>
        <v>73</v>
      </c>
      <c r="AB41" s="48">
        <f t="shared" si="10"/>
        <v>73</v>
      </c>
      <c r="AC41" s="15">
        <v>70</v>
      </c>
      <c r="AD41" s="14"/>
      <c r="AE41" s="14"/>
      <c r="AF41" s="14"/>
      <c r="AG41" s="14"/>
      <c r="AH41" s="14"/>
      <c r="AI41" s="14">
        <v>65</v>
      </c>
      <c r="AJ41" s="45"/>
      <c r="AK41" s="48">
        <f t="shared" si="11"/>
        <v>67.5</v>
      </c>
      <c r="AL41" s="15">
        <v>70</v>
      </c>
      <c r="AM41" s="14"/>
      <c r="AN41" s="14"/>
      <c r="AO41" s="14"/>
      <c r="AP41" s="14"/>
      <c r="AQ41" s="14"/>
      <c r="AR41" s="14">
        <v>76</v>
      </c>
      <c r="AS41" s="45"/>
      <c r="AT41" s="48">
        <f t="shared" si="12"/>
        <v>73</v>
      </c>
      <c r="AU41" s="15">
        <v>70</v>
      </c>
      <c r="AV41" s="14"/>
      <c r="AW41" s="14"/>
      <c r="AX41" s="14"/>
      <c r="AY41" s="14"/>
      <c r="AZ41" s="14"/>
      <c r="BA41" s="14">
        <v>76</v>
      </c>
      <c r="BB41" s="45"/>
      <c r="BC41" s="48">
        <f t="shared" si="13"/>
        <v>73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8791</v>
      </c>
      <c r="C42" s="26" t="s">
        <v>96</v>
      </c>
      <c r="D42" s="25"/>
      <c r="E42" s="35">
        <f t="shared" si="0"/>
        <v>75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>Cukup dalam memahami dan menganalisa mengenai Kolonialisme dan imperialisme Barat di Indonesia, Sumpah pemuda sebagai sebagai akar nasionalisme, hingga masa pendudukan Jepang di Indonesia</v>
      </c>
      <c r="K42" s="35">
        <f t="shared" si="5"/>
        <v>85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Terampil dalam mempresentasikan mengenai Kolonialisme dan imperialisme Barat di Indonesia, Sumpah pemuda sebagai sebagai akar nasionalisme, hingga masa pendudukan Jepang di Indonesia</v>
      </c>
      <c r="Q42" s="39"/>
      <c r="R42" s="39"/>
      <c r="S42" s="25"/>
      <c r="T42" s="15">
        <v>70</v>
      </c>
      <c r="U42" s="14"/>
      <c r="V42" s="14"/>
      <c r="W42" s="14"/>
      <c r="X42" s="14"/>
      <c r="Y42" s="14"/>
      <c r="Z42" s="14">
        <v>90</v>
      </c>
      <c r="AA42" s="45">
        <f t="shared" si="34"/>
        <v>80</v>
      </c>
      <c r="AB42" s="48">
        <f t="shared" si="10"/>
        <v>80</v>
      </c>
      <c r="AC42" s="15">
        <v>70</v>
      </c>
      <c r="AD42" s="14"/>
      <c r="AE42" s="14"/>
      <c r="AF42" s="14"/>
      <c r="AG42" s="14"/>
      <c r="AH42" s="14"/>
      <c r="AI42" s="14">
        <v>71</v>
      </c>
      <c r="AJ42" s="45"/>
      <c r="AK42" s="48">
        <f t="shared" si="11"/>
        <v>70.5</v>
      </c>
      <c r="AL42" s="15">
        <v>84</v>
      </c>
      <c r="AM42" s="14"/>
      <c r="AN42" s="14"/>
      <c r="AO42" s="14"/>
      <c r="AP42" s="14"/>
      <c r="AQ42" s="14"/>
      <c r="AR42" s="14">
        <v>90</v>
      </c>
      <c r="AS42" s="45"/>
      <c r="AT42" s="48">
        <f t="shared" si="12"/>
        <v>87</v>
      </c>
      <c r="AU42" s="15">
        <v>73</v>
      </c>
      <c r="AV42" s="14"/>
      <c r="AW42" s="14"/>
      <c r="AX42" s="14"/>
      <c r="AY42" s="14"/>
      <c r="AZ42" s="14"/>
      <c r="BA42" s="14">
        <v>90</v>
      </c>
      <c r="BB42" s="45"/>
      <c r="BC42" s="48">
        <f t="shared" si="13"/>
        <v>81.5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83</v>
      </c>
      <c r="BX42" s="18"/>
      <c r="BY42" s="18"/>
      <c r="BZ42" s="18"/>
      <c r="CA42" s="18"/>
      <c r="CB42" s="18"/>
      <c r="CC42" s="18"/>
      <c r="CD42" s="18"/>
      <c r="CE42" s="57">
        <f t="shared" si="16"/>
        <v>83</v>
      </c>
      <c r="CF42" s="19">
        <v>84</v>
      </c>
      <c r="CG42" s="18"/>
      <c r="CH42" s="18"/>
      <c r="CI42" s="18"/>
      <c r="CJ42" s="18"/>
      <c r="CK42" s="18"/>
      <c r="CL42" s="18"/>
      <c r="CM42" s="18"/>
      <c r="CN42" s="57">
        <f t="shared" si="17"/>
        <v>84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84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8804</v>
      </c>
      <c r="C43" s="26" t="s">
        <v>97</v>
      </c>
      <c r="D43" s="25"/>
      <c r="E43" s="35">
        <f t="shared" si="0"/>
        <v>74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Cukup dalam memahami dan menganalisa mengenai Kolonialisme dan imperialisme Barat di Indonesia, Sumpah pemuda sebagai sebagai akar nasionalisme, hingga masa pendudukan Jepang di Indonesia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Terampil dalam mempresentasikan mengenai Kolonialisme dan imperialisme Barat di Indonesia, Sumpah pemuda sebagai sebagai akar nasionalisme, hingga masa pendudukan Jepang di Indonesia</v>
      </c>
      <c r="Q43" s="39"/>
      <c r="R43" s="39"/>
      <c r="S43" s="25"/>
      <c r="T43" s="15">
        <v>70</v>
      </c>
      <c r="U43" s="14"/>
      <c r="V43" s="14"/>
      <c r="W43" s="14"/>
      <c r="X43" s="14"/>
      <c r="Y43" s="14"/>
      <c r="Z43" s="14">
        <v>85</v>
      </c>
      <c r="AA43" s="45">
        <f t="shared" si="34"/>
        <v>77.5</v>
      </c>
      <c r="AB43" s="48">
        <f t="shared" si="10"/>
        <v>77.5</v>
      </c>
      <c r="AC43" s="15">
        <v>70</v>
      </c>
      <c r="AD43" s="14"/>
      <c r="AE43" s="14"/>
      <c r="AF43" s="14"/>
      <c r="AG43" s="14"/>
      <c r="AH43" s="14"/>
      <c r="AI43" s="14">
        <v>71</v>
      </c>
      <c r="AJ43" s="45"/>
      <c r="AK43" s="48">
        <f t="shared" si="11"/>
        <v>70.5</v>
      </c>
      <c r="AL43" s="15">
        <v>85</v>
      </c>
      <c r="AM43" s="14"/>
      <c r="AN43" s="14"/>
      <c r="AO43" s="14"/>
      <c r="AP43" s="14"/>
      <c r="AQ43" s="14"/>
      <c r="AR43" s="14">
        <v>85</v>
      </c>
      <c r="AS43" s="45"/>
      <c r="AT43" s="48">
        <f t="shared" si="12"/>
        <v>85</v>
      </c>
      <c r="AU43" s="15">
        <v>85</v>
      </c>
      <c r="AV43" s="14"/>
      <c r="AW43" s="14"/>
      <c r="AX43" s="14"/>
      <c r="AY43" s="14"/>
      <c r="AZ43" s="14"/>
      <c r="BA43" s="14">
        <v>85</v>
      </c>
      <c r="BB43" s="45"/>
      <c r="BC43" s="48">
        <f t="shared" si="13"/>
        <v>85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19"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19"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8817</v>
      </c>
      <c r="C44" s="26" t="s">
        <v>98</v>
      </c>
      <c r="D44" s="25"/>
      <c r="E44" s="35">
        <f t="shared" si="0"/>
        <v>70</v>
      </c>
      <c r="F44" s="35" t="str">
        <f t="shared" si="1"/>
        <v>C</v>
      </c>
      <c r="G44" s="35">
        <f t="shared" si="2"/>
        <v>72</v>
      </c>
      <c r="H44" s="35" t="str">
        <f t="shared" si="3"/>
        <v>C</v>
      </c>
      <c r="I44" s="61">
        <v>2</v>
      </c>
      <c r="J44" s="35" t="str">
        <f t="shared" si="4"/>
        <v>Cukup dalam memahami dan menganalisa mengenai Kolonialisme dan imperialisme Barat di Indonesia, Sumpah pemuda sebagai sebagai akar nasionalisme, hingga masa pendudukan Jepang di Indonesia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Terampil dalam mempresentasikan mengenai Kolonialisme dan imperialisme Barat di Indonesia, Sumpah pemuda sebagai sebagai akar nasionalisme, hingga masa pendudukan Jepang di Indonesia</v>
      </c>
      <c r="Q44" s="39"/>
      <c r="R44" s="39"/>
      <c r="S44" s="25"/>
      <c r="T44" s="15">
        <v>70</v>
      </c>
      <c r="U44" s="14"/>
      <c r="V44" s="14"/>
      <c r="W44" s="14"/>
      <c r="X44" s="14"/>
      <c r="Y44" s="14"/>
      <c r="Z44" s="14">
        <v>73</v>
      </c>
      <c r="AA44" s="45">
        <f t="shared" si="34"/>
        <v>71.5</v>
      </c>
      <c r="AB44" s="48">
        <f t="shared" si="10"/>
        <v>71.5</v>
      </c>
      <c r="AC44" s="15">
        <v>70</v>
      </c>
      <c r="AD44" s="14"/>
      <c r="AE44" s="14"/>
      <c r="AF44" s="14"/>
      <c r="AG44" s="14"/>
      <c r="AH44" s="14"/>
      <c r="AI44" s="14">
        <v>65</v>
      </c>
      <c r="AJ44" s="45"/>
      <c r="AK44" s="48">
        <f t="shared" si="11"/>
        <v>67.5</v>
      </c>
      <c r="AL44" s="15">
        <v>80</v>
      </c>
      <c r="AM44" s="14"/>
      <c r="AN44" s="14"/>
      <c r="AO44" s="14"/>
      <c r="AP44" s="14"/>
      <c r="AQ44" s="14"/>
      <c r="AR44" s="14">
        <v>73</v>
      </c>
      <c r="AS44" s="45"/>
      <c r="AT44" s="48">
        <f t="shared" si="12"/>
        <v>76.5</v>
      </c>
      <c r="AU44" s="15">
        <v>74</v>
      </c>
      <c r="AV44" s="14"/>
      <c r="AW44" s="14"/>
      <c r="AX44" s="14"/>
      <c r="AY44" s="14"/>
      <c r="AZ44" s="14"/>
      <c r="BA44" s="14">
        <v>73</v>
      </c>
      <c r="BB44" s="45"/>
      <c r="BC44" s="48">
        <f t="shared" si="13"/>
        <v>73.5</v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83</v>
      </c>
      <c r="BX44" s="18"/>
      <c r="BY44" s="18"/>
      <c r="BZ44" s="18"/>
      <c r="CA44" s="18"/>
      <c r="CB44" s="18"/>
      <c r="CC44" s="18"/>
      <c r="CD44" s="18"/>
      <c r="CE44" s="57">
        <f t="shared" si="16"/>
        <v>83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8830</v>
      </c>
      <c r="C45" s="26" t="s">
        <v>99</v>
      </c>
      <c r="D45" s="25"/>
      <c r="E45" s="35">
        <f t="shared" si="0"/>
        <v>70</v>
      </c>
      <c r="F45" s="35" t="str">
        <f t="shared" si="1"/>
        <v>C</v>
      </c>
      <c r="G45" s="35">
        <f t="shared" si="2"/>
        <v>71</v>
      </c>
      <c r="H45" s="35" t="str">
        <f t="shared" si="3"/>
        <v>C</v>
      </c>
      <c r="I45" s="61">
        <v>2</v>
      </c>
      <c r="J45" s="35" t="str">
        <f t="shared" si="4"/>
        <v>Cukup dalam memahami dan menganalisa mengenai Kolonialisme dan imperialisme Barat di Indonesia, Sumpah pemuda sebagai sebagai akar nasionalisme, hingga masa pendudukan Jepang di Indonesia</v>
      </c>
      <c r="K45" s="35">
        <f t="shared" si="5"/>
        <v>85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Terampil dalam mempresentasikan mengenai Kolonialisme dan imperialisme Barat di Indonesia, Sumpah pemuda sebagai sebagai akar nasionalisme, hingga masa pendudukan Jepang di Indonesia</v>
      </c>
      <c r="Q45" s="39"/>
      <c r="R45" s="39"/>
      <c r="S45" s="25"/>
      <c r="T45" s="15">
        <v>70</v>
      </c>
      <c r="U45" s="14"/>
      <c r="V45" s="14"/>
      <c r="W45" s="14"/>
      <c r="X45" s="14"/>
      <c r="Y45" s="14"/>
      <c r="Z45" s="14">
        <v>71</v>
      </c>
      <c r="AA45" s="45">
        <f t="shared" si="34"/>
        <v>70.5</v>
      </c>
      <c r="AB45" s="48">
        <f t="shared" si="10"/>
        <v>70.5</v>
      </c>
      <c r="AC45" s="15">
        <v>70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70</v>
      </c>
      <c r="AL45" s="15">
        <v>70</v>
      </c>
      <c r="AM45" s="14"/>
      <c r="AN45" s="14"/>
      <c r="AO45" s="14"/>
      <c r="AP45" s="14"/>
      <c r="AQ45" s="14"/>
      <c r="AR45" s="14">
        <v>71</v>
      </c>
      <c r="AS45" s="45"/>
      <c r="AT45" s="48">
        <f t="shared" si="12"/>
        <v>70.5</v>
      </c>
      <c r="AU45" s="15">
        <v>73</v>
      </c>
      <c r="AV45" s="14"/>
      <c r="AW45" s="14"/>
      <c r="AX45" s="14"/>
      <c r="AY45" s="14"/>
      <c r="AZ45" s="14"/>
      <c r="BA45" s="14">
        <v>71</v>
      </c>
      <c r="BB45" s="45"/>
      <c r="BC45" s="48">
        <f t="shared" si="13"/>
        <v>72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xWindow="384" yWindow="189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2018-12-12T11:16:32Z</dcterms:modified>
  <cp:category/>
</cp:coreProperties>
</file>