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70" yWindow="900" windowWidth="24375" windowHeight="10650"/>
  </bookViews>
  <sheets>
    <sheet name="XII MIPA 2" sheetId="1" r:id="rId1"/>
  </sheets>
  <calcPr calcId="145621"/>
</workbook>
</file>

<file path=xl/calcChain.xml><?xml version="1.0" encoding="utf-8"?>
<calcChain xmlns="http://schemas.openxmlformats.org/spreadsheetml/2006/main">
  <c r="CT60" i="1" l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D60" i="1" s="1"/>
  <c r="E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R59" i="1"/>
  <c r="I59" i="1" s="1"/>
  <c r="J59" i="1" s="1"/>
  <c r="BQ59" i="1"/>
  <c r="BP59" i="1"/>
  <c r="BO59" i="1"/>
  <c r="BN59" i="1"/>
  <c r="BM59" i="1"/>
  <c r="AU59" i="1"/>
  <c r="AV59" i="1" s="1"/>
  <c r="F59" i="1" s="1"/>
  <c r="G59" i="1" s="1"/>
  <c r="AD59" i="1"/>
  <c r="D59" i="1" s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R58" i="1"/>
  <c r="I58" i="1" s="1"/>
  <c r="J58" i="1" s="1"/>
  <c r="BQ58" i="1"/>
  <c r="BP58" i="1"/>
  <c r="BO58" i="1"/>
  <c r="BN58" i="1"/>
  <c r="BM58" i="1"/>
  <c r="AU58" i="1"/>
  <c r="AV58" i="1" s="1"/>
  <c r="F58" i="1" s="1"/>
  <c r="G58" i="1" s="1"/>
  <c r="AD58" i="1"/>
  <c r="D58" i="1" s="1"/>
  <c r="E58" i="1" s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R57" i="1"/>
  <c r="I57" i="1" s="1"/>
  <c r="J57" i="1" s="1"/>
  <c r="BQ57" i="1"/>
  <c r="BP57" i="1"/>
  <c r="BO57" i="1"/>
  <c r="BN57" i="1"/>
  <c r="BM57" i="1"/>
  <c r="AU57" i="1"/>
  <c r="AV57" i="1" s="1"/>
  <c r="F57" i="1" s="1"/>
  <c r="G57" i="1" s="1"/>
  <c r="AD57" i="1"/>
  <c r="D57" i="1" s="1"/>
  <c r="E57" i="1" s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R56" i="1"/>
  <c r="I56" i="1" s="1"/>
  <c r="J56" i="1" s="1"/>
  <c r="BQ56" i="1"/>
  <c r="BP56" i="1"/>
  <c r="BO56" i="1"/>
  <c r="BN56" i="1"/>
  <c r="BM56" i="1"/>
  <c r="AU56" i="1"/>
  <c r="AV56" i="1" s="1"/>
  <c r="F56" i="1" s="1"/>
  <c r="G56" i="1" s="1"/>
  <c r="AD56" i="1"/>
  <c r="D56" i="1" s="1"/>
  <c r="E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R55" i="1"/>
  <c r="I55" i="1" s="1"/>
  <c r="J55" i="1" s="1"/>
  <c r="BQ55" i="1"/>
  <c r="BP55" i="1"/>
  <c r="BO55" i="1"/>
  <c r="BN55" i="1"/>
  <c r="BM55" i="1"/>
  <c r="AU55" i="1"/>
  <c r="AV55" i="1" s="1"/>
  <c r="F55" i="1" s="1"/>
  <c r="G55" i="1" s="1"/>
  <c r="AD55" i="1"/>
  <c r="D55" i="1" s="1"/>
  <c r="E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R54" i="1"/>
  <c r="I54" i="1" s="1"/>
  <c r="J54" i="1" s="1"/>
  <c r="BQ54" i="1"/>
  <c r="BP54" i="1"/>
  <c r="BO54" i="1"/>
  <c r="BN54" i="1"/>
  <c r="BM54" i="1"/>
  <c r="AU54" i="1"/>
  <c r="AV54" i="1" s="1"/>
  <c r="F54" i="1" s="1"/>
  <c r="G54" i="1" s="1"/>
  <c r="AD54" i="1"/>
  <c r="D54" i="1" s="1"/>
  <c r="E54" i="1" s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R53" i="1"/>
  <c r="I53" i="1" s="1"/>
  <c r="J53" i="1" s="1"/>
  <c r="BQ53" i="1"/>
  <c r="BP53" i="1"/>
  <c r="BO53" i="1"/>
  <c r="BN53" i="1"/>
  <c r="BM53" i="1"/>
  <c r="AU53" i="1"/>
  <c r="AV53" i="1" s="1"/>
  <c r="F53" i="1" s="1"/>
  <c r="G53" i="1" s="1"/>
  <c r="AD53" i="1"/>
  <c r="D53" i="1" s="1"/>
  <c r="E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D52" i="1" s="1"/>
  <c r="E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R51" i="1"/>
  <c r="I51" i="1" s="1"/>
  <c r="J51" i="1" s="1"/>
  <c r="BQ51" i="1"/>
  <c r="BP51" i="1"/>
  <c r="BO51" i="1"/>
  <c r="BN51" i="1"/>
  <c r="BM51" i="1"/>
  <c r="AU51" i="1"/>
  <c r="AV51" i="1" s="1"/>
  <c r="F51" i="1" s="1"/>
  <c r="G51" i="1" s="1"/>
  <c r="AD51" i="1"/>
  <c r="D51" i="1" s="1"/>
  <c r="E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R50" i="1"/>
  <c r="I50" i="1" s="1"/>
  <c r="J50" i="1" s="1"/>
  <c r="BQ50" i="1"/>
  <c r="BP50" i="1"/>
  <c r="BO50" i="1"/>
  <c r="BN50" i="1"/>
  <c r="BM50" i="1"/>
  <c r="AU50" i="1"/>
  <c r="AV50" i="1" s="1"/>
  <c r="AD50" i="1"/>
  <c r="D50" i="1" s="1"/>
  <c r="E50" i="1" s="1"/>
  <c r="F50" i="1"/>
  <c r="G50" i="1" s="1"/>
  <c r="CT49" i="1"/>
  <c r="CQ49" i="1"/>
  <c r="H49" i="1" s="1"/>
  <c r="CL49" i="1"/>
  <c r="CK49" i="1"/>
  <c r="CJ49" i="1"/>
  <c r="CI49" i="1"/>
  <c r="CH49" i="1"/>
  <c r="CM49" i="1" s="1"/>
  <c r="CN49" i="1" s="1"/>
  <c r="BR49" i="1"/>
  <c r="I49" i="1" s="1"/>
  <c r="J49" i="1" s="1"/>
  <c r="BQ49" i="1"/>
  <c r="BP49" i="1"/>
  <c r="BO49" i="1"/>
  <c r="BN49" i="1"/>
  <c r="BM49" i="1"/>
  <c r="AU49" i="1"/>
  <c r="AV49" i="1" s="1"/>
  <c r="AD49" i="1"/>
  <c r="D49" i="1" s="1"/>
  <c r="M49" i="1"/>
  <c r="K49" i="1"/>
  <c r="L49" i="1" s="1"/>
  <c r="F49" i="1"/>
  <c r="G49" i="1" s="1"/>
  <c r="E49" i="1"/>
  <c r="CT48" i="1"/>
  <c r="M48" i="1" s="1"/>
  <c r="CQ48" i="1"/>
  <c r="H48" i="1" s="1"/>
  <c r="CN48" i="1"/>
  <c r="K48" i="1" s="1"/>
  <c r="L48" i="1" s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D48" i="1" s="1"/>
  <c r="E48" i="1"/>
  <c r="CT47" i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R47" i="1"/>
  <c r="BQ47" i="1"/>
  <c r="BP47" i="1"/>
  <c r="BO47" i="1"/>
  <c r="BN47" i="1"/>
  <c r="BM47" i="1"/>
  <c r="AU47" i="1"/>
  <c r="AV47" i="1" s="1"/>
  <c r="F47" i="1" s="1"/>
  <c r="G47" i="1" s="1"/>
  <c r="AD47" i="1"/>
  <c r="D47" i="1" s="1"/>
  <c r="E47" i="1" s="1"/>
  <c r="M47" i="1"/>
  <c r="I47" i="1"/>
  <c r="J47" i="1" s="1"/>
  <c r="CT46" i="1"/>
  <c r="M46" i="1" s="1"/>
  <c r="CQ46" i="1"/>
  <c r="H46" i="1" s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CT45" i="1"/>
  <c r="M45" i="1" s="1"/>
  <c r="CQ45" i="1"/>
  <c r="H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AD45" i="1"/>
  <c r="D45" i="1" s="1"/>
  <c r="F45" i="1"/>
  <c r="G45" i="1" s="1"/>
  <c r="E45" i="1"/>
  <c r="CT44" i="1"/>
  <c r="M44" i="1" s="1"/>
  <c r="CQ44" i="1"/>
  <c r="H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T42" i="1"/>
  <c r="M42" i="1" s="1"/>
  <c r="CQ42" i="1"/>
  <c r="H42" i="1" s="1"/>
  <c r="CL42" i="1"/>
  <c r="CK42" i="1"/>
  <c r="CJ42" i="1"/>
  <c r="CI42" i="1"/>
  <c r="CH42" i="1"/>
  <c r="BQ42" i="1"/>
  <c r="BP42" i="1"/>
  <c r="BO42" i="1"/>
  <c r="BN42" i="1"/>
  <c r="BM42" i="1"/>
  <c r="AV42" i="1"/>
  <c r="F42" i="1" s="1"/>
  <c r="G42" i="1" s="1"/>
  <c r="AU42" i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T39" i="1"/>
  <c r="M39" i="1" s="1"/>
  <c r="CQ39" i="1"/>
  <c r="CL39" i="1"/>
  <c r="CK39" i="1"/>
  <c r="CJ39" i="1"/>
  <c r="CI39" i="1"/>
  <c r="CM39" i="1" s="1"/>
  <c r="CN39" i="1" s="1"/>
  <c r="K39" i="1" s="1"/>
  <c r="L39" i="1" s="1"/>
  <c r="CH39" i="1"/>
  <c r="BQ39" i="1"/>
  <c r="BP39" i="1"/>
  <c r="BO39" i="1"/>
  <c r="BN39" i="1"/>
  <c r="BM39" i="1"/>
  <c r="AU39" i="1"/>
  <c r="AV39" i="1" s="1"/>
  <c r="F39" i="1" s="1"/>
  <c r="G39" i="1" s="1"/>
  <c r="AD39" i="1"/>
  <c r="H39" i="1"/>
  <c r="D39" i="1"/>
  <c r="E39" i="1" s="1"/>
  <c r="CT38" i="1"/>
  <c r="M38" i="1" s="1"/>
  <c r="CQ38" i="1"/>
  <c r="CL38" i="1"/>
  <c r="CK38" i="1"/>
  <c r="CJ38" i="1"/>
  <c r="CI38" i="1"/>
  <c r="CH38" i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H38" i="1"/>
  <c r="CT37" i="1"/>
  <c r="M37" i="1" s="1"/>
  <c r="CQ37" i="1"/>
  <c r="H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/>
  <c r="E37" i="1" s="1"/>
  <c r="CT36" i="1"/>
  <c r="M36" i="1" s="1"/>
  <c r="CQ36" i="1"/>
  <c r="H36" i="1" s="1"/>
  <c r="CL36" i="1"/>
  <c r="CK36" i="1"/>
  <c r="CJ36" i="1"/>
  <c r="CI36" i="1"/>
  <c r="CM36" i="1" s="1"/>
  <c r="CN36" i="1" s="1"/>
  <c r="K36" i="1" s="1"/>
  <c r="L36" i="1" s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T35" i="1"/>
  <c r="CQ35" i="1"/>
  <c r="H35" i="1" s="1"/>
  <c r="CL35" i="1"/>
  <c r="CK35" i="1"/>
  <c r="CJ35" i="1"/>
  <c r="CI35" i="1"/>
  <c r="CH35" i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M35" i="1"/>
  <c r="D35" i="1"/>
  <c r="E35" i="1" s="1"/>
  <c r="CT34" i="1"/>
  <c r="M34" i="1" s="1"/>
  <c r="CQ34" i="1"/>
  <c r="H34" i="1" s="1"/>
  <c r="CL34" i="1"/>
  <c r="CK34" i="1"/>
  <c r="CJ34" i="1"/>
  <c r="CI34" i="1"/>
  <c r="CM34" i="1" s="1"/>
  <c r="CN34" i="1" s="1"/>
  <c r="K34" i="1" s="1"/>
  <c r="L34" i="1" s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H3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E33" i="1"/>
  <c r="D33" i="1"/>
  <c r="DF32" i="1"/>
  <c r="CT32" i="1"/>
  <c r="M32" i="1" s="1"/>
  <c r="CQ32" i="1"/>
  <c r="H32" i="1" s="1"/>
  <c r="CL32" i="1"/>
  <c r="CK32" i="1"/>
  <c r="CJ32" i="1"/>
  <c r="CI32" i="1"/>
  <c r="CH32" i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 s="1"/>
  <c r="E32" i="1" s="1"/>
  <c r="DF31" i="1"/>
  <c r="CT31" i="1"/>
  <c r="M31" i="1" s="1"/>
  <c r="CQ31" i="1"/>
  <c r="H31" i="1" s="1"/>
  <c r="CL31" i="1"/>
  <c r="CK31" i="1"/>
  <c r="CJ31" i="1"/>
  <c r="CI31" i="1"/>
  <c r="CH31" i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T28" i="1"/>
  <c r="M28" i="1" s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DF27" i="1"/>
  <c r="CT27" i="1"/>
  <c r="M27" i="1" s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T25" i="1"/>
  <c r="CQ25" i="1"/>
  <c r="H25" i="1" s="1"/>
  <c r="CL25" i="1"/>
  <c r="CK25" i="1"/>
  <c r="CJ25" i="1"/>
  <c r="CI25" i="1"/>
  <c r="CH25" i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M25" i="1"/>
  <c r="D25" i="1"/>
  <c r="E25" i="1" s="1"/>
  <c r="DF24" i="1"/>
  <c r="CT24" i="1"/>
  <c r="M24" i="1" s="1"/>
  <c r="CQ24" i="1"/>
  <c r="H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T23" i="1"/>
  <c r="M23" i="1" s="1"/>
  <c r="CQ23" i="1"/>
  <c r="H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CQ22" i="1"/>
  <c r="H22" i="1" s="1"/>
  <c r="CL22" i="1"/>
  <c r="CK22" i="1"/>
  <c r="CJ22" i="1"/>
  <c r="CI22" i="1"/>
  <c r="CM22" i="1" s="1"/>
  <c r="CN22" i="1" s="1"/>
  <c r="K22" i="1" s="1"/>
  <c r="L22" i="1" s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M22" i="1"/>
  <c r="CT21" i="1"/>
  <c r="CQ21" i="1"/>
  <c r="H21" i="1" s="1"/>
  <c r="CL21" i="1"/>
  <c r="CK21" i="1"/>
  <c r="CJ21" i="1"/>
  <c r="CI21" i="1"/>
  <c r="CH21" i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M21" i="1"/>
  <c r="DF20" i="1"/>
  <c r="CT20" i="1"/>
  <c r="M20" i="1" s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CQ13" i="1"/>
  <c r="H13" i="1" s="1"/>
  <c r="CL13" i="1"/>
  <c r="CK13" i="1"/>
  <c r="CJ13" i="1"/>
  <c r="CI13" i="1"/>
  <c r="CM13" i="1" s="1"/>
  <c r="CN13" i="1" s="1"/>
  <c r="K13" i="1" s="1"/>
  <c r="L13" i="1" s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M13" i="1"/>
  <c r="DF12" i="1"/>
  <c r="CT12" i="1"/>
  <c r="CQ12" i="1"/>
  <c r="H12" i="1" s="1"/>
  <c r="CL12" i="1"/>
  <c r="CK12" i="1"/>
  <c r="CJ12" i="1"/>
  <c r="CI12" i="1"/>
  <c r="CH12" i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M12" i="1"/>
  <c r="DF11" i="1"/>
  <c r="CT11" i="1"/>
  <c r="M11" i="1" s="1"/>
  <c r="CQ11" i="1"/>
  <c r="CL11" i="1"/>
  <c r="CK11" i="1"/>
  <c r="CJ11" i="1"/>
  <c r="CI11" i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H11" i="1"/>
  <c r="DF10" i="1"/>
  <c r="DF9" i="1"/>
  <c r="CM19" i="1" l="1"/>
  <c r="CN19" i="1" s="1"/>
  <c r="K19" i="1" s="1"/>
  <c r="L19" i="1" s="1"/>
  <c r="CM21" i="1"/>
  <c r="CN21" i="1" s="1"/>
  <c r="K21" i="1" s="1"/>
  <c r="L21" i="1" s="1"/>
  <c r="CM24" i="1"/>
  <c r="CN24" i="1" s="1"/>
  <c r="K24" i="1" s="1"/>
  <c r="L24" i="1" s="1"/>
  <c r="CM26" i="1"/>
  <c r="CN26" i="1" s="1"/>
  <c r="K26" i="1" s="1"/>
  <c r="L26" i="1" s="1"/>
  <c r="CM18" i="1"/>
  <c r="CN18" i="1" s="1"/>
  <c r="K18" i="1" s="1"/>
  <c r="L18" i="1" s="1"/>
  <c r="CM23" i="1"/>
  <c r="CN23" i="1" s="1"/>
  <c r="K23" i="1" s="1"/>
  <c r="L23" i="1" s="1"/>
  <c r="CM25" i="1"/>
  <c r="CN25" i="1" s="1"/>
  <c r="K25" i="1" s="1"/>
  <c r="L25" i="1" s="1"/>
  <c r="CM29" i="1"/>
  <c r="CN29" i="1" s="1"/>
  <c r="K29" i="1" s="1"/>
  <c r="L29" i="1" s="1"/>
  <c r="CM42" i="1"/>
  <c r="CN42" i="1" s="1"/>
  <c r="K42" i="1" s="1"/>
  <c r="L42" i="1" s="1"/>
  <c r="CM11" i="1"/>
  <c r="CN11" i="1" s="1"/>
  <c r="K11" i="1" s="1"/>
  <c r="L11" i="1" s="1"/>
  <c r="CM12" i="1"/>
  <c r="CN12" i="1" s="1"/>
  <c r="K12" i="1" s="1"/>
  <c r="L12" i="1" s="1"/>
  <c r="CM16" i="1"/>
  <c r="CN16" i="1" s="1"/>
  <c r="K16" i="1" s="1"/>
  <c r="L16" i="1" s="1"/>
  <c r="CM17" i="1"/>
  <c r="CN17" i="1" s="1"/>
  <c r="K17" i="1" s="1"/>
  <c r="L17" i="1" s="1"/>
  <c r="CM30" i="1"/>
  <c r="CN30" i="1" s="1"/>
  <c r="K30" i="1" s="1"/>
  <c r="L30" i="1" s="1"/>
  <c r="CM31" i="1"/>
  <c r="CN31" i="1" s="1"/>
  <c r="K31" i="1" s="1"/>
  <c r="L31" i="1" s="1"/>
  <c r="CM32" i="1"/>
  <c r="CN32" i="1" s="1"/>
  <c r="K32" i="1" s="1"/>
  <c r="L32" i="1" s="1"/>
  <c r="CM37" i="1"/>
  <c r="CN37" i="1" s="1"/>
  <c r="K37" i="1" s="1"/>
  <c r="L37" i="1" s="1"/>
  <c r="CM38" i="1"/>
  <c r="CN38" i="1" s="1"/>
  <c r="K38" i="1" s="1"/>
  <c r="L38" i="1" s="1"/>
  <c r="CM43" i="1"/>
  <c r="CN43" i="1" s="1"/>
  <c r="K43" i="1" s="1"/>
  <c r="L43" i="1" s="1"/>
  <c r="CM45" i="1"/>
  <c r="CN45" i="1" s="1"/>
  <c r="K45" i="1" s="1"/>
  <c r="L45" i="1" s="1"/>
  <c r="CM35" i="1"/>
  <c r="CN35" i="1" s="1"/>
  <c r="K35" i="1" s="1"/>
  <c r="L35" i="1" s="1"/>
  <c r="CM40" i="1"/>
  <c r="CN40" i="1" s="1"/>
  <c r="K40" i="1" s="1"/>
  <c r="L40" i="1" s="1"/>
  <c r="CM41" i="1"/>
  <c r="CN41" i="1" s="1"/>
  <c r="K41" i="1" s="1"/>
  <c r="L41" i="1" s="1"/>
  <c r="CM14" i="1"/>
  <c r="CN14" i="1" s="1"/>
  <c r="K14" i="1" s="1"/>
  <c r="L14" i="1" s="1"/>
  <c r="CM15" i="1"/>
  <c r="CN15" i="1" s="1"/>
  <c r="K15" i="1" s="1"/>
  <c r="L15" i="1" s="1"/>
  <c r="CM33" i="1"/>
  <c r="CN33" i="1" s="1"/>
  <c r="K33" i="1" s="1"/>
  <c r="L33" i="1" s="1"/>
  <c r="CM44" i="1"/>
  <c r="CN44" i="1" s="1"/>
  <c r="K44" i="1" s="1"/>
  <c r="L44" i="1" s="1"/>
  <c r="CM46" i="1"/>
  <c r="CN46" i="1" s="1"/>
  <c r="K46" i="1" s="1"/>
  <c r="L46" i="1" s="1"/>
  <c r="BR34" i="1"/>
  <c r="I34" i="1" s="1"/>
  <c r="J34" i="1" s="1"/>
  <c r="BR39" i="1"/>
  <c r="I39" i="1" s="1"/>
  <c r="J39" i="1" s="1"/>
  <c r="BR42" i="1"/>
  <c r="I42" i="1" s="1"/>
  <c r="J42" i="1" s="1"/>
  <c r="BR20" i="1"/>
  <c r="I20" i="1" s="1"/>
  <c r="J20" i="1" s="1"/>
  <c r="BR23" i="1"/>
  <c r="I23" i="1" s="1"/>
  <c r="J23" i="1" s="1"/>
  <c r="BR24" i="1"/>
  <c r="I24" i="1" s="1"/>
  <c r="J24" i="1" s="1"/>
  <c r="BR13" i="1"/>
  <c r="I13" i="1" s="1"/>
  <c r="J13" i="1" s="1"/>
  <c r="BR26" i="1"/>
  <c r="I26" i="1" s="1"/>
  <c r="J26" i="1" s="1"/>
  <c r="BR30" i="1"/>
  <c r="I30" i="1" s="1"/>
  <c r="J30" i="1" s="1"/>
  <c r="BR33" i="1"/>
  <c r="I33" i="1" s="1"/>
  <c r="J33" i="1" s="1"/>
  <c r="BR37" i="1"/>
  <c r="I37" i="1" s="1"/>
  <c r="J37" i="1" s="1"/>
  <c r="BR40" i="1"/>
  <c r="I40" i="1" s="1"/>
  <c r="J40" i="1" s="1"/>
  <c r="BR43" i="1"/>
  <c r="I43" i="1" s="1"/>
  <c r="J43" i="1" s="1"/>
  <c r="BR44" i="1"/>
  <c r="I44" i="1" s="1"/>
  <c r="J44" i="1" s="1"/>
  <c r="BR14" i="1"/>
  <c r="I14" i="1" s="1"/>
  <c r="J14" i="1" s="1"/>
  <c r="BR15" i="1"/>
  <c r="I15" i="1" s="1"/>
  <c r="J15" i="1" s="1"/>
  <c r="BR18" i="1"/>
  <c r="I18" i="1" s="1"/>
  <c r="J18" i="1" s="1"/>
  <c r="BR19" i="1"/>
  <c r="I19" i="1" s="1"/>
  <c r="J19" i="1" s="1"/>
  <c r="BR22" i="1"/>
  <c r="I22" i="1" s="1"/>
  <c r="J22" i="1" s="1"/>
  <c r="BR29" i="1"/>
  <c r="I29" i="1" s="1"/>
  <c r="J29" i="1" s="1"/>
  <c r="BR36" i="1"/>
  <c r="I36" i="1" s="1"/>
  <c r="J36" i="1" s="1"/>
  <c r="BR45" i="1"/>
  <c r="I45" i="1" s="1"/>
  <c r="J45" i="1" s="1"/>
  <c r="BR46" i="1"/>
  <c r="I46" i="1" s="1"/>
  <c r="J46" i="1" s="1"/>
</calcChain>
</file>

<file path=xl/sharedStrings.xml><?xml version="1.0" encoding="utf-8"?>
<sst xmlns="http://schemas.openxmlformats.org/spreadsheetml/2006/main" count="182" uniqueCount="98">
  <si>
    <t>PERINGATAN :: KOLOM INI TIDAK BOLEH DIGESER POSISINYA</t>
  </si>
  <si>
    <t>DAFTAR NILAI PESERTA DIDIK SMA NEGERI 8 SEMARANG</t>
  </si>
  <si>
    <t>Guru :</t>
  </si>
  <si>
    <t>Tony Zakaria S.Ag., M.Si.</t>
  </si>
  <si>
    <t>Kelas XII MIPA 2</t>
  </si>
  <si>
    <t xml:space="preserve">KELAS </t>
  </si>
  <si>
    <t>:</t>
  </si>
  <si>
    <t>XII MIPA 2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</si>
  <si>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</si>
  <si>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</si>
  <si>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</si>
  <si>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</si>
  <si>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10/04/2020</t>
  </si>
  <si>
    <t>DAFTAR NILAI SEMESTER GENAP</t>
  </si>
  <si>
    <t xml:space="preserve">Wali Kelas </t>
  </si>
  <si>
    <t>Eny Murtiningsih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</si>
  <si>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</si>
  <si>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</si>
  <si>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</si>
  <si>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</si>
  <si>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</si>
  <si>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</si>
  <si>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</si>
  <si>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</si>
  <si>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</si>
  <si>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</si>
  <si>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</si>
  <si>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</si>
  <si>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</si>
  <si>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</si>
  <si>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</si>
  <si>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</si>
  <si>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</si>
  <si>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</si>
  <si>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</si>
  <si>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</si>
  <si>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</si>
  <si>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</si>
  <si>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</si>
  <si>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</si>
  <si>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</si>
  <si>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</si>
  <si>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</si>
  <si>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</si>
  <si>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</si>
  <si>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</si>
  <si>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</si>
  <si>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</si>
  <si>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 EMANIAR</t>
  </si>
  <si>
    <t>Predikat Pengetahuan</t>
  </si>
  <si>
    <t>ALAMUDIN ZULFAN GUNADI</t>
  </si>
  <si>
    <t>Minimal</t>
  </si>
  <si>
    <t>Maximal</t>
  </si>
  <si>
    <t>Predikat</t>
  </si>
  <si>
    <t>ALFARISKI YOGA PRATAMA</t>
  </si>
  <si>
    <t>D</t>
  </si>
  <si>
    <t>ANINDYA DIAN PUTRIANI</t>
  </si>
  <si>
    <t>C</t>
  </si>
  <si>
    <t>ARISKA DWI KUSUMANINGRUM</t>
  </si>
  <si>
    <t>B</t>
  </si>
  <si>
    <t>ARMALINA SAFANA JAZULIAH</t>
  </si>
  <si>
    <t>ASRI LITA SARI</t>
  </si>
  <si>
    <t>AZZAHRA ANDHIRA PUTRI</t>
  </si>
  <si>
    <t>DENTHA ALBANY</t>
  </si>
  <si>
    <t>DICKI GUSTI WAHYUDI</t>
  </si>
  <si>
    <t>DINDA SUCI ANGGRAENI</t>
  </si>
  <si>
    <t>KETERANGAN KETERAMPILAN</t>
  </si>
  <si>
    <t>DWI HANDAYANI</t>
  </si>
  <si>
    <t>DYAH FELINA PANGESTU</t>
  </si>
  <si>
    <t>ELZA AINNUN NAZILA</t>
  </si>
  <si>
    <t>FIRDAUS FAJAR UTSMANI</t>
  </si>
  <si>
    <t>Predikat Keterampilan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</si>
  <si>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</si>
  <si>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</si>
  <si>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</si>
  <si>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</si>
  <si>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</si>
  <si>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</si>
  <si>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</si>
  <si>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</si>
  <si>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</si>
  <si>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</si>
  <si>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</si>
  <si>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</si>
  <si>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</si>
  <si>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</si>
  <si>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</si>
  <si>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</si>
  <si>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</si>
  <si>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</si>
  <si>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</si>
  <si>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</si>
  <si>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</si>
  <si>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al-Qur'an</t>
  </si>
  <si>
    <t>Aqidah</t>
  </si>
  <si>
    <t>Akhlaq</t>
  </si>
  <si>
    <t>Fiqih</t>
  </si>
  <si>
    <t>Tarikh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</si>
</sst>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12">
    <xf numFmtId="0" fontId="0" fillId="2" borderId="0" xfId="0" applyFill="1"/>
    <xf numFmtId="0" fontId="0" fillId="2" borderId="0" xfId="0" applyFill="1"/>
    <xf numFmtId="0" fontId="2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3" fillId="3" borderId="0" xfId="0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left"/>
    </xf>
    <xf numFmtId="0" fontId="4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6" fillId="2" borderId="0" xfId="0" applyFont="1" applyFill="1" applyProtection="1"/>
    <xf numFmtId="0" fontId="7" fillId="2" borderId="0" xfId="0" applyFont="1" applyFill="1" applyAlignment="1" applyProtection="1">
      <alignment horizontal="left"/>
    </xf>
    <xf numFmtId="0" fontId="9" fillId="2" borderId="0" xfId="0" applyFont="1" applyFill="1" applyAlignment="1" applyProtection="1">
      <alignment shrinkToFit="1"/>
    </xf>
    <xf numFmtId="0" fontId="10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1" fillId="2" borderId="0" xfId="0" applyFont="1" applyFill="1" applyAlignment="1" applyProtection="1">
      <alignment vertical="top"/>
    </xf>
    <xf numFmtId="0" fontId="12" fillId="2" borderId="0" xfId="0" applyFont="1" applyFill="1" applyAlignment="1" applyProtection="1">
      <alignment vertical="top"/>
    </xf>
    <xf numFmtId="0" fontId="10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10" fillId="9" borderId="1" xfId="0" applyFont="1" applyFill="1" applyBorder="1" applyAlignment="1" applyProtection="1">
      <alignment horizontal="center" vertical="center"/>
    </xf>
    <xf numFmtId="0" fontId="10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3" fillId="2" borderId="0" xfId="0" applyFont="1" applyFill="1" applyProtection="1"/>
    <xf numFmtId="0" fontId="14" fillId="2" borderId="0" xfId="0" applyFont="1" applyFill="1" applyAlignment="1" applyProtection="1">
      <alignment horizontal="left" vertical="center"/>
    </xf>
    <xf numFmtId="0" fontId="9" fillId="2" borderId="0" xfId="0" applyFont="1" applyFill="1" applyAlignment="1" applyProtection="1">
      <alignment vertical="center"/>
    </xf>
    <xf numFmtId="0" fontId="15" fillId="2" borderId="0" xfId="0" applyFont="1" applyFill="1" applyAlignment="1" applyProtection="1">
      <alignment vertical="center"/>
    </xf>
    <xf numFmtId="0" fontId="16" fillId="12" borderId="9" xfId="0" applyFont="1" applyFill="1" applyBorder="1" applyAlignment="1" applyProtection="1">
      <alignment horizontal="centerContinuous" vertical="center"/>
    </xf>
    <xf numFmtId="0" fontId="2" fillId="12" borderId="10" xfId="0" applyFont="1" applyFill="1" applyBorder="1" applyAlignment="1" applyProtection="1">
      <alignment horizontal="center" vertical="center"/>
    </xf>
    <xf numFmtId="0" fontId="16" fillId="12" borderId="11" xfId="0" applyFont="1" applyFill="1" applyBorder="1" applyAlignment="1" applyProtection="1">
      <alignment horizontal="centerContinuous" vertical="center"/>
    </xf>
    <xf numFmtId="0" fontId="2" fillId="2" borderId="1" xfId="0" applyFont="1" applyFill="1" applyBorder="1" applyAlignment="1" applyProtection="1">
      <alignment horizontal="center" vertical="center" shrinkToFit="1"/>
    </xf>
    <xf numFmtId="0" fontId="16" fillId="12" borderId="12" xfId="0" applyFont="1" applyFill="1" applyBorder="1" applyAlignment="1" applyProtection="1">
      <alignment horizontal="centerContinuous" vertical="center"/>
    </xf>
    <xf numFmtId="2" fontId="2" fillId="2" borderId="1" xfId="0" applyNumberFormat="1" applyFont="1" applyFill="1" applyBorder="1" applyAlignment="1" applyProtection="1">
      <alignment horizontal="center" vertical="center" shrinkToFit="1"/>
    </xf>
    <xf numFmtId="1" fontId="16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6" fillId="13" borderId="9" xfId="0" applyFont="1" applyFill="1" applyBorder="1" applyAlignment="1" applyProtection="1">
      <alignment horizontal="centerContinuous" vertical="center"/>
    </xf>
    <xf numFmtId="0" fontId="2" fillId="13" borderId="1" xfId="0" applyFont="1" applyFill="1" applyBorder="1" applyAlignment="1" applyProtection="1">
      <alignment horizontal="center" vertical="center" shrinkToFit="1"/>
    </xf>
    <xf numFmtId="0" fontId="16" fillId="13" borderId="11" xfId="0" applyFont="1" applyFill="1" applyBorder="1" applyAlignment="1" applyProtection="1">
      <alignment horizontal="centerContinuous" vertical="center"/>
    </xf>
    <xf numFmtId="0" fontId="2" fillId="13" borderId="15" xfId="0" applyFont="1" applyFill="1" applyBorder="1" applyAlignment="1" applyProtection="1">
      <alignment horizontal="center" vertical="center" shrinkToFit="1"/>
    </xf>
    <xf numFmtId="0" fontId="2" fillId="13" borderId="10" xfId="0" applyFont="1" applyFill="1" applyBorder="1" applyAlignment="1" applyProtection="1">
      <alignment horizontal="center" vertical="center" shrinkToFit="1"/>
    </xf>
    <xf numFmtId="0" fontId="2" fillId="13" borderId="7" xfId="0" applyFont="1" applyFill="1" applyBorder="1" applyAlignment="1" applyProtection="1">
      <alignment horizontal="center" vertical="center"/>
    </xf>
    <xf numFmtId="0" fontId="16" fillId="13" borderId="12" xfId="0" applyFont="1" applyFill="1" applyBorder="1" applyAlignment="1" applyProtection="1">
      <alignment horizontal="centerContinuous" vertical="center"/>
    </xf>
    <xf numFmtId="0" fontId="16" fillId="13" borderId="7" xfId="0" applyFont="1" applyFill="1" applyBorder="1" applyAlignment="1" applyProtection="1">
      <alignment horizontal="centerContinuous" vertical="center"/>
    </xf>
    <xf numFmtId="0" fontId="2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2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9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horizontal="center" vertical="center"/>
    </xf>
    <xf numFmtId="0" fontId="10" fillId="7" borderId="1" xfId="0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16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6" fillId="12" borderId="13" xfId="0" applyFont="1" applyFill="1" applyBorder="1" applyAlignment="1" applyProtection="1">
      <alignment horizontal="center" vertical="center"/>
    </xf>
    <xf numFmtId="0" fontId="16" fillId="12" borderId="2" xfId="0" applyFont="1" applyFill="1" applyBorder="1" applyAlignment="1" applyProtection="1">
      <alignment horizontal="center" vertical="center"/>
    </xf>
    <xf numFmtId="0" fontId="2" fillId="12" borderId="9" xfId="0" applyFont="1" applyFill="1" applyBorder="1" applyAlignment="1" applyProtection="1">
      <alignment horizontal="center" vertical="center"/>
    </xf>
    <xf numFmtId="0" fontId="2" fillId="12" borderId="11" xfId="0" applyFont="1" applyFill="1" applyBorder="1" applyAlignment="1" applyProtection="1">
      <alignment horizontal="center" vertical="center"/>
    </xf>
    <xf numFmtId="0" fontId="2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6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4" fillId="13" borderId="1" xfId="0" applyFont="1" applyFill="1" applyBorder="1" applyAlignment="1" applyProtection="1">
      <alignment horizontal="center" vertical="center"/>
    </xf>
    <xf numFmtId="0" fontId="16" fillId="13" borderId="13" xfId="0" applyFont="1" applyFill="1" applyBorder="1" applyAlignment="1" applyProtection="1">
      <alignment horizontal="center" vertical="center"/>
    </xf>
    <xf numFmtId="0" fontId="16" fillId="13" borderId="10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</xf>
    <xf numFmtId="0" fontId="2" fillId="13" borderId="11" xfId="0" applyFont="1" applyFill="1" applyBorder="1" applyAlignment="1" applyProtection="1">
      <alignment horizontal="center" vertical="center"/>
    </xf>
    <xf numFmtId="0" fontId="2" fillId="13" borderId="12" xfId="0" applyFont="1" applyFill="1" applyBorder="1" applyAlignment="1" applyProtection="1">
      <alignment horizontal="center" vertical="center"/>
    </xf>
    <xf numFmtId="0" fontId="2" fillId="13" borderId="9" xfId="0" applyFont="1" applyFill="1" applyBorder="1" applyAlignment="1" applyProtection="1">
      <alignment horizontal="center" vertical="center"/>
    </xf>
    <xf numFmtId="0" fontId="16" fillId="13" borderId="2" xfId="0" applyFont="1" applyFill="1" applyBorder="1" applyAlignment="1" applyProtection="1">
      <alignment horizontal="center" vertical="center"/>
    </xf>
    <xf numFmtId="0" fontId="4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0" fontId="4" fillId="2" borderId="5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4" fillId="2" borderId="4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4" fillId="2" borderId="8" xfId="0" applyFont="1" applyFill="1" applyBorder="1" applyAlignment="1" applyProtection="1">
      <alignment horizontal="center"/>
    </xf>
    <xf numFmtId="0" fontId="5" fillId="8" borderId="1" xfId="0" applyFont="1" applyFill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 vertical="center"/>
    </xf>
    <xf numFmtId="0" fontId="10" fillId="9" borderId="1" xfId="0" applyFont="1" applyFill="1" applyBorder="1" applyAlignment="1" applyProtection="1">
      <alignment horizontal="center" vertical="center"/>
    </xf>
    <xf numFmtId="0" fontId="22" fillId="2" borderId="17" xfId="0" applyFont="1" applyFill="1" applyBorder="1" applyAlignment="1">
      <alignment horizontal="center" vertical="center"/>
    </xf>
    <xf numFmtId="0" fontId="22" fillId="2" borderId="18" xfId="0" applyFont="1" applyFill="1" applyBorder="1" applyAlignment="1">
      <alignment horizontal="center" vertical="center"/>
    </xf>
    <xf numFmtId="0" fontId="22" fillId="2" borderId="1" xfId="0" applyFont="1" applyFill="1" applyBorder="1" applyAlignment="1" applyProtection="1">
      <alignment shrinkToFit="1"/>
      <protection locked="0"/>
    </xf>
    <xf numFmtId="0" fontId="22" fillId="2" borderId="2" xfId="0" applyFont="1" applyFill="1" applyBorder="1" applyAlignment="1" applyProtection="1">
      <alignment shrinkToFit="1"/>
      <protection locked="0"/>
    </xf>
    <xf numFmtId="0" fontId="1" fillId="2" borderId="17" xfId="1" applyBorder="1" applyProtection="1">
      <protection locked="0"/>
    </xf>
  </cellXfs>
  <cellStyles count="2">
    <cellStyle name="Normal" xfId="0" builtinId="0"/>
    <cellStyle name="Normal 2" xfId="1"/>
  </cellStyles>
  <dxfs count="55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N11" activePane="bottomRight" state="frozen"/>
      <selection pane="topRight"/>
      <selection pane="bottomLeft"/>
      <selection pane="bottomRight" activeCell="CC43" sqref="CC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1094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1094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58"/>
      <c r="BN3" s="58"/>
      <c r="BO3" s="58"/>
      <c r="BP3" s="58"/>
      <c r="BQ3" s="58"/>
      <c r="BR3" s="58"/>
      <c r="BS3" s="63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101" t="s">
        <v>17</v>
      </c>
      <c r="I4" s="102"/>
      <c r="J4" s="103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15"/>
      <c r="BN4" s="15"/>
      <c r="BO4" s="15"/>
      <c r="BP4" s="15"/>
      <c r="BQ4" s="15"/>
      <c r="BR4" s="15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295</v>
      </c>
      <c r="C7" s="7"/>
      <c r="D7" s="105" t="s">
        <v>20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21</v>
      </c>
      <c r="B8" s="68" t="s">
        <v>22</v>
      </c>
      <c r="C8" s="67" t="s">
        <v>23</v>
      </c>
      <c r="D8" s="70" t="s">
        <v>24</v>
      </c>
      <c r="E8" s="70"/>
      <c r="F8" s="70"/>
      <c r="G8" s="70"/>
      <c r="H8" s="70"/>
      <c r="I8" s="104" t="s">
        <v>25</v>
      </c>
      <c r="J8" s="104"/>
      <c r="K8" s="104"/>
      <c r="L8" s="104"/>
      <c r="M8" s="104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27</v>
      </c>
      <c r="AU8" s="75" t="s">
        <v>28</v>
      </c>
      <c r="AV8" s="82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94" t="s">
        <v>29</v>
      </c>
      <c r="CO8" s="33"/>
      <c r="CP8" s="93" t="s">
        <v>31</v>
      </c>
      <c r="CQ8" s="93" t="s">
        <v>32</v>
      </c>
      <c r="CR8" s="33"/>
      <c r="CS8" s="85" t="s">
        <v>31</v>
      </c>
      <c r="CT8" s="8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35</v>
      </c>
      <c r="E9" s="71"/>
      <c r="F9" s="69" t="s">
        <v>36</v>
      </c>
      <c r="G9" s="69"/>
      <c r="H9" s="69"/>
      <c r="I9" s="106" t="s">
        <v>35</v>
      </c>
      <c r="J9" s="106"/>
      <c r="K9" s="104" t="s">
        <v>36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35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35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al-Qur'an, Aqidah, Akhlaq, Fiqih, Tarikh, </v>
      </c>
    </row>
    <row r="10" spans="1:110" x14ac:dyDescent="0.25">
      <c r="A10" s="67"/>
      <c r="B10" s="68"/>
      <c r="C10" s="6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6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4"/>
      <c r="AU10" s="81"/>
      <c r="AV10" s="84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109" t="s">
        <v>93</v>
      </c>
      <c r="CX10" s="7">
        <v>15601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Aqidah, Akhlaq, Fiqih, Tarikh, Masih perlu peningkatan pemahaman al-Qur'an.</v>
      </c>
    </row>
    <row r="11" spans="1:110" x14ac:dyDescent="0.25">
      <c r="A11" s="8">
        <v>1</v>
      </c>
      <c r="B11" s="8">
        <v>148903</v>
      </c>
      <c r="C11" s="8" t="s">
        <v>48</v>
      </c>
      <c r="D11" s="8">
        <f t="shared" ref="D11:D42" si="0">AD11</f>
        <v>76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al-Qur'an, Aqidah, Akhlaq, Fiqih, Tarikh, </v>
      </c>
      <c r="I11" s="8">
        <f t="shared" ref="I11:I42" si="5">BR11</f>
        <v>74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81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al-Qur'an, Aqidah, Akhlaq, Fiqih, Tarikh, </v>
      </c>
      <c r="N11" s="7"/>
      <c r="O11" s="107">
        <v>76</v>
      </c>
      <c r="P11" s="59"/>
      <c r="Q11" s="2"/>
      <c r="R11" s="107">
        <v>81</v>
      </c>
      <c r="S11" s="59"/>
      <c r="T11" s="2"/>
      <c r="U11" s="107">
        <v>71</v>
      </c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76</v>
      </c>
      <c r="AE11" s="107">
        <v>96</v>
      </c>
      <c r="AF11" s="59"/>
      <c r="AG11" s="2"/>
      <c r="AH11" s="107">
        <v>85</v>
      </c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111">
        <v>82.5</v>
      </c>
      <c r="AU11" s="31">
        <f t="shared" ref="AU11:AU42" si="11">IF(AT11="","",AVERAGE(O11:AC11,AE11:AT11))</f>
        <v>81.916666666666671</v>
      </c>
      <c r="AV11" s="32">
        <f t="shared" ref="AV11:AV42" si="12">IF(AU11="","",ROUND(AU11,0))</f>
        <v>82</v>
      </c>
      <c r="AW11" s="35"/>
      <c r="AX11" s="107">
        <v>81</v>
      </c>
      <c r="AY11" s="59"/>
      <c r="AZ11" s="2"/>
      <c r="BA11" s="107">
        <v>71</v>
      </c>
      <c r="BB11" s="59"/>
      <c r="BC11" s="2"/>
      <c r="BD11" s="107">
        <v>71</v>
      </c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81</v>
      </c>
      <c r="BN11" s="29">
        <f t="shared" ref="BN11:BN42" si="14">IF(AND(BB11="",BC11="",BA11=""),"",MAX(BA11:BC11))</f>
        <v>71</v>
      </c>
      <c r="BO11" s="29">
        <f t="shared" ref="BO11:BO42" si="15">IF(AND(BD11="",BE11="",BF11=""),"",MAX(BD11:BF11))</f>
        <v>71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74</v>
      </c>
      <c r="BS11" s="107">
        <v>82</v>
      </c>
      <c r="BT11" s="59"/>
      <c r="BU11" s="2"/>
      <c r="BV11" s="107">
        <v>84</v>
      </c>
      <c r="BW11" s="59"/>
      <c r="BX11" s="2"/>
      <c r="BY11" s="59">
        <v>84</v>
      </c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82</v>
      </c>
      <c r="CI11" s="29">
        <f t="shared" ref="CI11:CI42" si="20">IF(AND(BW11="",BX11="",BV11=""),"",MAX(BV11:BX11))</f>
        <v>84</v>
      </c>
      <c r="CJ11" s="29">
        <f t="shared" ref="CJ11:CJ42" si="21">IF(AND(BY11="",BZ11="",CA11=""),"",MAX(BY11:CA11))</f>
        <v>84</v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81</v>
      </c>
      <c r="CN11" s="32">
        <f t="shared" ref="CN11:CN42" si="25">IF(CM11="","",ROUND(CM11,0))</f>
        <v>81</v>
      </c>
      <c r="CO11" s="35"/>
      <c r="CP11" s="59">
        <v>6</v>
      </c>
      <c r="CQ11" s="46" t="str">
        <f t="shared" ref="CQ11:CQ42" si="26">IF(CP11="","",VLOOKUP(CP11,$DE$9:$DF$20,2,0))</f>
        <v xml:space="preserve">Memiliki kemampuan pemahaman al-Qur'an, Aqidah, Akhlaq, Fiqih, Tarikh, </v>
      </c>
      <c r="CR11" s="35"/>
      <c r="CS11" s="59">
        <v>6</v>
      </c>
      <c r="CT11" s="46" t="str">
        <f t="shared" ref="CT11:CT42" si="27">IF(CS11="","",VLOOKUP(CS11,$DE$22:$DF$33,2,0))</f>
        <v xml:space="preserve">Memiliki keterampilan al-Qur'an, Aqidah, Akhlaq, Fiqih, Tarikh, </v>
      </c>
      <c r="CU11" s="7"/>
      <c r="CV11" s="48">
        <v>2</v>
      </c>
      <c r="CW11" s="110" t="s">
        <v>94</v>
      </c>
      <c r="CX11" s="7">
        <v>15602</v>
      </c>
      <c r="CY11" s="97" t="s">
        <v>49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al-Qur'an, Akhlaq, Fiqih, Tarikh, Masih perlu peningkatan pemahaman Aqidah.</v>
      </c>
    </row>
    <row r="12" spans="1:110" x14ac:dyDescent="0.25">
      <c r="A12" s="8">
        <v>2</v>
      </c>
      <c r="B12" s="8">
        <v>138375</v>
      </c>
      <c r="C12" s="8" t="s">
        <v>50</v>
      </c>
      <c r="D12" s="8">
        <f t="shared" si="0"/>
        <v>76</v>
      </c>
      <c r="E12" s="13" t="str">
        <f t="shared" si="1"/>
        <v>C</v>
      </c>
      <c r="F12" s="17">
        <f t="shared" si="2"/>
        <v>78</v>
      </c>
      <c r="G12" s="13" t="str">
        <f t="shared" si="3"/>
        <v>C</v>
      </c>
      <c r="H12" s="13" t="str">
        <f t="shared" si="4"/>
        <v xml:space="preserve">Memiliki kemampuan pemahaman al-Qur'an, Aqidah, Akhlaq, Fiqih, Tarikh, </v>
      </c>
      <c r="I12" s="8">
        <f t="shared" si="5"/>
        <v>79</v>
      </c>
      <c r="J12" s="13" t="str">
        <f t="shared" si="6"/>
        <v>C</v>
      </c>
      <c r="K12" s="20">
        <f t="shared" si="7"/>
        <v>81</v>
      </c>
      <c r="L12" s="13" t="str">
        <f t="shared" si="8"/>
        <v>B</v>
      </c>
      <c r="M12" s="8" t="str">
        <f t="shared" si="9"/>
        <v xml:space="preserve">Memiliki keterampilan al-Qur'an, Aqidah, Akhlaq, Fiqih, Tarikh, </v>
      </c>
      <c r="N12" s="7"/>
      <c r="O12" s="108">
        <v>76</v>
      </c>
      <c r="P12" s="59"/>
      <c r="Q12" s="2"/>
      <c r="R12" s="108">
        <v>81</v>
      </c>
      <c r="S12" s="59"/>
      <c r="T12" s="2"/>
      <c r="U12" s="108">
        <v>71</v>
      </c>
      <c r="V12" s="59"/>
      <c r="W12" s="2"/>
      <c r="X12" s="59"/>
      <c r="Y12" s="59"/>
      <c r="Z12" s="2"/>
      <c r="AA12" s="59"/>
      <c r="AB12" s="59"/>
      <c r="AC12" s="2"/>
      <c r="AD12" s="29">
        <f t="shared" si="10"/>
        <v>76</v>
      </c>
      <c r="AE12" s="108">
        <v>71</v>
      </c>
      <c r="AF12" s="59"/>
      <c r="AG12" s="2"/>
      <c r="AH12" s="108">
        <v>82</v>
      </c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111">
        <v>84.5</v>
      </c>
      <c r="AU12" s="31">
        <f t="shared" si="11"/>
        <v>77.583333333333329</v>
      </c>
      <c r="AV12" s="32">
        <f t="shared" si="12"/>
        <v>78</v>
      </c>
      <c r="AW12" s="35"/>
      <c r="AX12" s="108">
        <v>71</v>
      </c>
      <c r="AY12" s="59"/>
      <c r="AZ12" s="2"/>
      <c r="BA12" s="108">
        <v>96</v>
      </c>
      <c r="BB12" s="59"/>
      <c r="BC12" s="2"/>
      <c r="BD12" s="108">
        <v>71</v>
      </c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71</v>
      </c>
      <c r="BN12" s="29">
        <f t="shared" si="14"/>
        <v>96</v>
      </c>
      <c r="BO12" s="29">
        <f t="shared" si="15"/>
        <v>71</v>
      </c>
      <c r="BP12" s="29" t="str">
        <f t="shared" si="16"/>
        <v/>
      </c>
      <c r="BQ12" s="29" t="str">
        <f t="shared" si="17"/>
        <v/>
      </c>
      <c r="BR12" s="29">
        <f t="shared" si="18"/>
        <v>79</v>
      </c>
      <c r="BS12" s="108">
        <v>80</v>
      </c>
      <c r="BT12" s="59"/>
      <c r="BU12" s="2"/>
      <c r="BV12" s="108">
        <v>83</v>
      </c>
      <c r="BW12" s="59"/>
      <c r="BX12" s="2"/>
      <c r="BY12" s="59">
        <v>82</v>
      </c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80</v>
      </c>
      <c r="CI12" s="29">
        <f t="shared" si="20"/>
        <v>83</v>
      </c>
      <c r="CJ12" s="29">
        <f t="shared" si="21"/>
        <v>82</v>
      </c>
      <c r="CK12" s="29" t="str">
        <f t="shared" si="22"/>
        <v/>
      </c>
      <c r="CL12" s="29" t="str">
        <f t="shared" si="23"/>
        <v/>
      </c>
      <c r="CM12" s="31">
        <f t="shared" si="24"/>
        <v>81</v>
      </c>
      <c r="CN12" s="32">
        <f t="shared" si="25"/>
        <v>81</v>
      </c>
      <c r="CO12" s="35"/>
      <c r="CP12" s="59">
        <v>6</v>
      </c>
      <c r="CQ12" s="46" t="str">
        <f t="shared" si="26"/>
        <v xml:space="preserve">Memiliki kemampuan pemahaman al-Qur'an, Aqidah, Akhlaq, Fiqih, Tarikh, </v>
      </c>
      <c r="CR12" s="35"/>
      <c r="CS12" s="59">
        <v>6</v>
      </c>
      <c r="CT12" s="46" t="str">
        <f t="shared" si="27"/>
        <v xml:space="preserve">Memiliki keterampilan al-Qur'an, Aqidah, Akhlaq, Fiqih, Tarikh, </v>
      </c>
      <c r="CU12" s="7"/>
      <c r="CV12" s="48">
        <v>3</v>
      </c>
      <c r="CW12" s="110" t="s">
        <v>95</v>
      </c>
      <c r="CX12" s="7">
        <v>15603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al-Qur'an, Aqidah, Fiqih, Tarikh, Masih perlu peningkatan pemahaman Akhlaq.</v>
      </c>
    </row>
    <row r="13" spans="1:110" x14ac:dyDescent="0.25">
      <c r="A13" s="8">
        <v>3</v>
      </c>
      <c r="B13" s="8">
        <v>138391</v>
      </c>
      <c r="C13" s="8" t="s">
        <v>54</v>
      </c>
      <c r="D13" s="8">
        <f t="shared" si="0"/>
        <v>78</v>
      </c>
      <c r="E13" s="13" t="str">
        <f t="shared" si="1"/>
        <v>C</v>
      </c>
      <c r="F13" s="17">
        <f t="shared" si="2"/>
        <v>78</v>
      </c>
      <c r="G13" s="13" t="str">
        <f t="shared" si="3"/>
        <v>C</v>
      </c>
      <c r="H13" s="13" t="str">
        <f t="shared" si="4"/>
        <v xml:space="preserve">Memiliki kemampuan pemahaman al-Qur'an, Aqidah, Akhlaq, Fiqih, Tarikh, </v>
      </c>
      <c r="I13" s="8">
        <f t="shared" si="5"/>
        <v>71</v>
      </c>
      <c r="J13" s="13" t="str">
        <f t="shared" si="6"/>
        <v>C</v>
      </c>
      <c r="K13" s="20">
        <f t="shared" si="7"/>
        <v>73</v>
      </c>
      <c r="L13" s="13" t="str">
        <f t="shared" si="8"/>
        <v>C</v>
      </c>
      <c r="M13" s="8" t="str">
        <f t="shared" si="9"/>
        <v xml:space="preserve">Memiliki keterampilan al-Qur'an, Aqidah, Akhlaq, Fiqih, Tarikh, </v>
      </c>
      <c r="N13" s="7"/>
      <c r="O13" s="108">
        <v>81</v>
      </c>
      <c r="P13" s="59"/>
      <c r="Q13" s="2"/>
      <c r="R13" s="108">
        <v>81</v>
      </c>
      <c r="S13" s="59"/>
      <c r="T13" s="2"/>
      <c r="U13" s="108">
        <v>71</v>
      </c>
      <c r="V13" s="59"/>
      <c r="W13" s="2"/>
      <c r="X13" s="59"/>
      <c r="Y13" s="59"/>
      <c r="Z13" s="2"/>
      <c r="AA13" s="59"/>
      <c r="AB13" s="59"/>
      <c r="AC13" s="2"/>
      <c r="AD13" s="29">
        <f t="shared" si="10"/>
        <v>78</v>
      </c>
      <c r="AE13" s="108">
        <v>76</v>
      </c>
      <c r="AF13" s="59"/>
      <c r="AG13" s="2"/>
      <c r="AH13" s="108">
        <v>75</v>
      </c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111">
        <v>83.5</v>
      </c>
      <c r="AU13" s="31">
        <f t="shared" si="11"/>
        <v>77.916666666666671</v>
      </c>
      <c r="AV13" s="32">
        <f t="shared" si="12"/>
        <v>78</v>
      </c>
      <c r="AW13" s="35"/>
      <c r="AX13" s="108">
        <v>71</v>
      </c>
      <c r="AY13" s="59"/>
      <c r="AZ13" s="2"/>
      <c r="BA13" s="108">
        <v>71</v>
      </c>
      <c r="BB13" s="59"/>
      <c r="BC13" s="2"/>
      <c r="BD13" s="108">
        <v>71</v>
      </c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71</v>
      </c>
      <c r="BN13" s="29">
        <f t="shared" si="14"/>
        <v>71</v>
      </c>
      <c r="BO13" s="29">
        <f t="shared" si="15"/>
        <v>71</v>
      </c>
      <c r="BP13" s="29" t="str">
        <f t="shared" si="16"/>
        <v/>
      </c>
      <c r="BQ13" s="29" t="str">
        <f t="shared" si="17"/>
        <v/>
      </c>
      <c r="BR13" s="29">
        <f t="shared" si="18"/>
        <v>71</v>
      </c>
      <c r="BS13" s="108">
        <v>72</v>
      </c>
      <c r="BT13" s="59"/>
      <c r="BU13" s="2"/>
      <c r="BV13" s="108">
        <v>74</v>
      </c>
      <c r="BW13" s="59"/>
      <c r="BX13" s="2"/>
      <c r="BY13" s="59">
        <v>74</v>
      </c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72</v>
      </c>
      <c r="CI13" s="29">
        <f t="shared" si="20"/>
        <v>74</v>
      </c>
      <c r="CJ13" s="29">
        <f t="shared" si="21"/>
        <v>74</v>
      </c>
      <c r="CK13" s="29" t="str">
        <f t="shared" si="22"/>
        <v/>
      </c>
      <c r="CL13" s="29" t="str">
        <f t="shared" si="23"/>
        <v/>
      </c>
      <c r="CM13" s="31">
        <f t="shared" si="24"/>
        <v>72.75</v>
      </c>
      <c r="CN13" s="32">
        <f t="shared" si="25"/>
        <v>73</v>
      </c>
      <c r="CO13" s="35"/>
      <c r="CP13" s="59">
        <v>6</v>
      </c>
      <c r="CQ13" s="46" t="str">
        <f t="shared" si="26"/>
        <v xml:space="preserve">Memiliki kemampuan pemahaman al-Qur'an, Aqidah, Akhlaq, Fiqih, Tarikh, </v>
      </c>
      <c r="CR13" s="35"/>
      <c r="CS13" s="59">
        <v>6</v>
      </c>
      <c r="CT13" s="46" t="str">
        <f t="shared" si="27"/>
        <v xml:space="preserve">Memiliki keterampilan al-Qur'an, Aqidah, Akhlaq, Fiqih, Tarikh, </v>
      </c>
      <c r="CU13" s="7"/>
      <c r="CV13" s="48">
        <v>4</v>
      </c>
      <c r="CW13" s="110" t="s">
        <v>96</v>
      </c>
      <c r="CX13" s="7">
        <v>15604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al-Qur'an, Aqidah, Akhlaq, Tarikh, Masih perlu peningkatan pemahaman Fiqih.</v>
      </c>
    </row>
    <row r="14" spans="1:110" x14ac:dyDescent="0.25">
      <c r="A14" s="8">
        <v>4</v>
      </c>
      <c r="B14" s="8">
        <v>138407</v>
      </c>
      <c r="C14" s="8" t="s">
        <v>56</v>
      </c>
      <c r="D14" s="8">
        <f t="shared" si="0"/>
        <v>76</v>
      </c>
      <c r="E14" s="13" t="str">
        <f t="shared" si="1"/>
        <v>C</v>
      </c>
      <c r="F14" s="17">
        <f t="shared" si="2"/>
        <v>77</v>
      </c>
      <c r="G14" s="13" t="str">
        <f t="shared" si="3"/>
        <v>C</v>
      </c>
      <c r="H14" s="13" t="str">
        <f t="shared" si="4"/>
        <v xml:space="preserve">Memiliki kemampuan pemahaman al-Qur'an, Aqidah, Akhlaq, Fiqih, Tarikh, </v>
      </c>
      <c r="I14" s="8">
        <f t="shared" si="5"/>
        <v>73</v>
      </c>
      <c r="J14" s="13" t="str">
        <f t="shared" si="6"/>
        <v>C</v>
      </c>
      <c r="K14" s="20">
        <f t="shared" si="7"/>
        <v>76</v>
      </c>
      <c r="L14" s="13" t="str">
        <f t="shared" si="8"/>
        <v>C</v>
      </c>
      <c r="M14" s="8" t="str">
        <f t="shared" si="9"/>
        <v xml:space="preserve">Memiliki keterampilan al-Qur'an, Aqidah, Akhlaq, Fiqih, Tarikh, </v>
      </c>
      <c r="N14" s="7"/>
      <c r="O14" s="108">
        <v>76</v>
      </c>
      <c r="P14" s="59"/>
      <c r="Q14" s="2"/>
      <c r="R14" s="108">
        <v>81</v>
      </c>
      <c r="S14" s="59"/>
      <c r="T14" s="2"/>
      <c r="U14" s="108">
        <v>71</v>
      </c>
      <c r="V14" s="59"/>
      <c r="W14" s="2"/>
      <c r="X14" s="59"/>
      <c r="Y14" s="59"/>
      <c r="Z14" s="2"/>
      <c r="AA14" s="59"/>
      <c r="AB14" s="59"/>
      <c r="AC14" s="2"/>
      <c r="AD14" s="29">
        <f t="shared" si="10"/>
        <v>76</v>
      </c>
      <c r="AE14" s="108">
        <v>76</v>
      </c>
      <c r="AF14" s="59"/>
      <c r="AG14" s="2"/>
      <c r="AH14" s="108">
        <v>79</v>
      </c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111">
        <v>78.5</v>
      </c>
      <c r="AU14" s="31">
        <f t="shared" si="11"/>
        <v>76.916666666666671</v>
      </c>
      <c r="AV14" s="32">
        <f t="shared" si="12"/>
        <v>77</v>
      </c>
      <c r="AW14" s="35"/>
      <c r="AX14" s="108">
        <v>71</v>
      </c>
      <c r="AY14" s="59"/>
      <c r="AZ14" s="2"/>
      <c r="BA14" s="108">
        <v>76</v>
      </c>
      <c r="BB14" s="59"/>
      <c r="BC14" s="2"/>
      <c r="BD14" s="108">
        <v>71</v>
      </c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71</v>
      </c>
      <c r="BN14" s="29">
        <f t="shared" si="14"/>
        <v>76</v>
      </c>
      <c r="BO14" s="29">
        <f t="shared" si="15"/>
        <v>71</v>
      </c>
      <c r="BP14" s="29" t="str">
        <f t="shared" si="16"/>
        <v/>
      </c>
      <c r="BQ14" s="29" t="str">
        <f t="shared" si="17"/>
        <v/>
      </c>
      <c r="BR14" s="29">
        <f t="shared" si="18"/>
        <v>73</v>
      </c>
      <c r="BS14" s="108">
        <v>73</v>
      </c>
      <c r="BT14" s="59"/>
      <c r="BU14" s="2"/>
      <c r="BV14" s="108">
        <v>82</v>
      </c>
      <c r="BW14" s="59"/>
      <c r="BX14" s="2"/>
      <c r="BY14" s="59">
        <v>75</v>
      </c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73</v>
      </c>
      <c r="CI14" s="29">
        <f t="shared" si="20"/>
        <v>82</v>
      </c>
      <c r="CJ14" s="29">
        <f t="shared" si="21"/>
        <v>75</v>
      </c>
      <c r="CK14" s="29" t="str">
        <f t="shared" si="22"/>
        <v/>
      </c>
      <c r="CL14" s="29" t="str">
        <f t="shared" si="23"/>
        <v/>
      </c>
      <c r="CM14" s="31">
        <f t="shared" si="24"/>
        <v>75.75</v>
      </c>
      <c r="CN14" s="32">
        <f t="shared" si="25"/>
        <v>76</v>
      </c>
      <c r="CO14" s="35"/>
      <c r="CP14" s="59">
        <v>6</v>
      </c>
      <c r="CQ14" s="46" t="str">
        <f t="shared" si="26"/>
        <v xml:space="preserve">Memiliki kemampuan pemahaman al-Qur'an, Aqidah, Akhlaq, Fiqih, Tarikh, </v>
      </c>
      <c r="CR14" s="35"/>
      <c r="CS14" s="59">
        <v>6</v>
      </c>
      <c r="CT14" s="46" t="str">
        <f t="shared" si="27"/>
        <v xml:space="preserve">Memiliki keterampilan al-Qur'an, Aqidah, Akhlaq, Fiqih, Tarikh, </v>
      </c>
      <c r="CU14" s="7"/>
      <c r="CV14" s="48">
        <v>5</v>
      </c>
      <c r="CW14" s="110" t="s">
        <v>97</v>
      </c>
      <c r="CX14" s="7">
        <v>15605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al-Qur'an, Aqidah, Akhlaq, Fiqih, Masih perlu peningkatan pemahaman Tarikh.</v>
      </c>
    </row>
    <row r="15" spans="1:110" x14ac:dyDescent="0.25">
      <c r="A15" s="8">
        <v>5</v>
      </c>
      <c r="B15" s="8">
        <v>138423</v>
      </c>
      <c r="C15" s="8" t="s">
        <v>58</v>
      </c>
      <c r="D15" s="8">
        <f t="shared" si="0"/>
        <v>83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al-Qur'an, Aqidah, Akhlaq, Fiqih, Tarikh,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al-Qur'an, Aqidah, Akhlaq, Fiqih, Tarikh, </v>
      </c>
      <c r="N15" s="7"/>
      <c r="O15" s="108">
        <v>81</v>
      </c>
      <c r="P15" s="59"/>
      <c r="Q15" s="2"/>
      <c r="R15" s="108">
        <v>91</v>
      </c>
      <c r="S15" s="59"/>
      <c r="T15" s="2"/>
      <c r="U15" s="108">
        <v>76</v>
      </c>
      <c r="V15" s="59"/>
      <c r="W15" s="2"/>
      <c r="X15" s="59"/>
      <c r="Y15" s="59"/>
      <c r="Z15" s="2"/>
      <c r="AA15" s="59"/>
      <c r="AB15" s="59"/>
      <c r="AC15" s="2"/>
      <c r="AD15" s="29">
        <f t="shared" si="10"/>
        <v>83</v>
      </c>
      <c r="AE15" s="108">
        <v>81</v>
      </c>
      <c r="AF15" s="59"/>
      <c r="AG15" s="2"/>
      <c r="AH15" s="108">
        <v>86</v>
      </c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111">
        <v>87.5</v>
      </c>
      <c r="AU15" s="31">
        <f t="shared" si="11"/>
        <v>83.75</v>
      </c>
      <c r="AV15" s="32">
        <f t="shared" si="12"/>
        <v>84</v>
      </c>
      <c r="AW15" s="35"/>
      <c r="AX15" s="108">
        <v>81</v>
      </c>
      <c r="AY15" s="59"/>
      <c r="AZ15" s="2"/>
      <c r="BA15" s="108">
        <v>81</v>
      </c>
      <c r="BB15" s="59"/>
      <c r="BC15" s="2"/>
      <c r="BD15" s="108">
        <v>93</v>
      </c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81</v>
      </c>
      <c r="BN15" s="29">
        <f t="shared" si="14"/>
        <v>81</v>
      </c>
      <c r="BO15" s="29">
        <f t="shared" si="15"/>
        <v>93</v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108">
        <v>81</v>
      </c>
      <c r="BT15" s="59"/>
      <c r="BU15" s="2"/>
      <c r="BV15" s="108">
        <v>90</v>
      </c>
      <c r="BW15" s="59"/>
      <c r="BX15" s="2"/>
      <c r="BY15" s="59">
        <v>83</v>
      </c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81</v>
      </c>
      <c r="CI15" s="29">
        <f t="shared" si="20"/>
        <v>90</v>
      </c>
      <c r="CJ15" s="29">
        <f t="shared" si="21"/>
        <v>83</v>
      </c>
      <c r="CK15" s="29" t="str">
        <f t="shared" si="22"/>
        <v/>
      </c>
      <c r="CL15" s="29" t="str">
        <f t="shared" si="23"/>
        <v/>
      </c>
      <c r="CM15" s="31">
        <f t="shared" si="24"/>
        <v>84.75</v>
      </c>
      <c r="CN15" s="32">
        <f t="shared" si="25"/>
        <v>85</v>
      </c>
      <c r="CO15" s="35"/>
      <c r="CP15" s="59">
        <v>6</v>
      </c>
      <c r="CQ15" s="46" t="str">
        <f t="shared" si="26"/>
        <v xml:space="preserve">Memiliki kemampuan pemahaman al-Qur'an, Aqidah, Akhlaq, Fiqih, Tarikh, </v>
      </c>
      <c r="CR15" s="35"/>
      <c r="CS15" s="59">
        <v>6</v>
      </c>
      <c r="CT15" s="46" t="str">
        <f t="shared" si="27"/>
        <v xml:space="preserve">Memiliki keterampilan al-Qur'an, Aqidah, Akhlaq, Fiqih, Tarikh, </v>
      </c>
      <c r="CU15" s="7"/>
      <c r="CV15" s="48">
        <v>6</v>
      </c>
      <c r="CW15" s="59"/>
      <c r="CX15" s="7">
        <v>15606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al-Qur'an, Aqidah, Akhlaq, Fiqih, Tarikh, </v>
      </c>
    </row>
    <row r="16" spans="1:110" x14ac:dyDescent="0.25">
      <c r="A16" s="8">
        <v>6</v>
      </c>
      <c r="B16" s="8">
        <v>138439</v>
      </c>
      <c r="C16" s="8" t="s">
        <v>60</v>
      </c>
      <c r="D16" s="8">
        <f t="shared" si="0"/>
        <v>74</v>
      </c>
      <c r="E16" s="13" t="str">
        <f t="shared" si="1"/>
        <v>C</v>
      </c>
      <c r="F16" s="17">
        <f t="shared" si="2"/>
        <v>77</v>
      </c>
      <c r="G16" s="13" t="str">
        <f t="shared" si="3"/>
        <v>C</v>
      </c>
      <c r="H16" s="13" t="str">
        <f t="shared" si="4"/>
        <v xml:space="preserve">Memiliki kemampuan pemahaman al-Qur'an, Aqidah, Akhlaq, Fiqih, Tarikh, </v>
      </c>
      <c r="I16" s="8">
        <f t="shared" si="5"/>
        <v>90</v>
      </c>
      <c r="J16" s="13" t="str">
        <f t="shared" si="6"/>
        <v>A</v>
      </c>
      <c r="K16" s="20">
        <f t="shared" si="7"/>
        <v>83</v>
      </c>
      <c r="L16" s="13" t="str">
        <f t="shared" si="8"/>
        <v>B</v>
      </c>
      <c r="M16" s="8" t="str">
        <f t="shared" si="9"/>
        <v xml:space="preserve">Memiliki keterampilan al-Qur'an, Aqidah, Akhlaq, Fiqih, Tarikh, </v>
      </c>
      <c r="N16" s="7"/>
      <c r="O16" s="108">
        <v>71</v>
      </c>
      <c r="P16" s="59"/>
      <c r="Q16" s="2"/>
      <c r="R16" s="108">
        <v>81</v>
      </c>
      <c r="S16" s="59"/>
      <c r="T16" s="2"/>
      <c r="U16" s="108">
        <v>71</v>
      </c>
      <c r="V16" s="59"/>
      <c r="W16" s="2"/>
      <c r="X16" s="59"/>
      <c r="Y16" s="59"/>
      <c r="Z16" s="2"/>
      <c r="AA16" s="59"/>
      <c r="AB16" s="59"/>
      <c r="AC16" s="2"/>
      <c r="AD16" s="29">
        <f t="shared" si="10"/>
        <v>74</v>
      </c>
      <c r="AE16" s="108">
        <v>76</v>
      </c>
      <c r="AF16" s="59"/>
      <c r="AG16" s="2"/>
      <c r="AH16" s="108">
        <v>82</v>
      </c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111">
        <v>83.5</v>
      </c>
      <c r="AU16" s="31">
        <f t="shared" si="11"/>
        <v>77.416666666666671</v>
      </c>
      <c r="AV16" s="32">
        <f t="shared" si="12"/>
        <v>77</v>
      </c>
      <c r="AW16" s="35"/>
      <c r="AX16" s="108">
        <v>91</v>
      </c>
      <c r="AY16" s="59"/>
      <c r="AZ16" s="2"/>
      <c r="BA16" s="108">
        <v>96</v>
      </c>
      <c r="BB16" s="59"/>
      <c r="BC16" s="2"/>
      <c r="BD16" s="108">
        <v>84</v>
      </c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91</v>
      </c>
      <c r="BN16" s="29">
        <f t="shared" si="14"/>
        <v>96</v>
      </c>
      <c r="BO16" s="29">
        <f t="shared" si="15"/>
        <v>84</v>
      </c>
      <c r="BP16" s="29" t="str">
        <f t="shared" si="16"/>
        <v/>
      </c>
      <c r="BQ16" s="29" t="str">
        <f t="shared" si="17"/>
        <v/>
      </c>
      <c r="BR16" s="29">
        <f t="shared" si="18"/>
        <v>90</v>
      </c>
      <c r="BS16" s="108">
        <v>76</v>
      </c>
      <c r="BT16" s="59"/>
      <c r="BU16" s="2"/>
      <c r="BV16" s="108">
        <v>89</v>
      </c>
      <c r="BW16" s="59"/>
      <c r="BX16" s="2"/>
      <c r="BY16" s="59">
        <v>78</v>
      </c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76</v>
      </c>
      <c r="CI16" s="29">
        <f t="shared" si="20"/>
        <v>89</v>
      </c>
      <c r="CJ16" s="29">
        <f t="shared" si="21"/>
        <v>78</v>
      </c>
      <c r="CK16" s="29" t="str">
        <f t="shared" si="22"/>
        <v/>
      </c>
      <c r="CL16" s="29" t="str">
        <f t="shared" si="23"/>
        <v/>
      </c>
      <c r="CM16" s="31">
        <f t="shared" si="24"/>
        <v>83.25</v>
      </c>
      <c r="CN16" s="32">
        <f t="shared" si="25"/>
        <v>83</v>
      </c>
      <c r="CO16" s="35"/>
      <c r="CP16" s="59">
        <v>6</v>
      </c>
      <c r="CQ16" s="46" t="str">
        <f t="shared" si="26"/>
        <v xml:space="preserve">Memiliki kemampuan pemahaman al-Qur'an, Aqidah, Akhlaq, Fiqih, Tarikh, </v>
      </c>
      <c r="CR16" s="35"/>
      <c r="CS16" s="59">
        <v>6</v>
      </c>
      <c r="CT16" s="46" t="str">
        <f t="shared" si="27"/>
        <v xml:space="preserve">Memiliki keterampilan al-Qur'an, Aqidah, Akhlaq, Fiqih, Tarikh, </v>
      </c>
      <c r="CU16" s="7"/>
      <c r="CV16" s="48">
        <v>7</v>
      </c>
      <c r="CW16" s="59"/>
      <c r="CX16" s="7">
        <v>15607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al-Qur'an, Aqidah, Akhlaq, Fiqih, Tarikh, </v>
      </c>
    </row>
    <row r="17" spans="1:110" x14ac:dyDescent="0.25">
      <c r="A17" s="8">
        <v>7</v>
      </c>
      <c r="B17" s="8">
        <v>138455</v>
      </c>
      <c r="C17" s="8" t="s">
        <v>61</v>
      </c>
      <c r="D17" s="8">
        <f t="shared" si="0"/>
        <v>93</v>
      </c>
      <c r="E17" s="13" t="str">
        <f t="shared" si="1"/>
        <v>A</v>
      </c>
      <c r="F17" s="17">
        <f t="shared" si="2"/>
        <v>90</v>
      </c>
      <c r="G17" s="13" t="str">
        <f t="shared" si="3"/>
        <v>A</v>
      </c>
      <c r="H17" s="13" t="str">
        <f t="shared" si="4"/>
        <v xml:space="preserve">Memiliki kemampuan pemahaman al-Qur'an, Aqidah, Akhlaq, Fiqih, Tarikh, </v>
      </c>
      <c r="I17" s="8">
        <f t="shared" si="5"/>
        <v>87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al-Qur'an, Aqidah, Akhlaq, Fiqih, Tarikh, </v>
      </c>
      <c r="N17" s="7"/>
      <c r="O17" s="108">
        <v>91</v>
      </c>
      <c r="P17" s="59"/>
      <c r="Q17" s="2"/>
      <c r="R17" s="108">
        <v>96</v>
      </c>
      <c r="S17" s="59"/>
      <c r="T17" s="2"/>
      <c r="U17" s="108">
        <v>91</v>
      </c>
      <c r="V17" s="59"/>
      <c r="W17" s="2"/>
      <c r="X17" s="59"/>
      <c r="Y17" s="59"/>
      <c r="Z17" s="2"/>
      <c r="AA17" s="59"/>
      <c r="AB17" s="59"/>
      <c r="AC17" s="2"/>
      <c r="AD17" s="29">
        <f t="shared" si="10"/>
        <v>93</v>
      </c>
      <c r="AE17" s="108">
        <v>91</v>
      </c>
      <c r="AF17" s="59"/>
      <c r="AG17" s="2"/>
      <c r="AH17" s="108">
        <v>85</v>
      </c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111">
        <v>84</v>
      </c>
      <c r="AU17" s="31">
        <f t="shared" si="11"/>
        <v>89.666666666666671</v>
      </c>
      <c r="AV17" s="32">
        <f t="shared" si="12"/>
        <v>90</v>
      </c>
      <c r="AW17" s="35"/>
      <c r="AX17" s="108">
        <v>86</v>
      </c>
      <c r="AY17" s="59"/>
      <c r="AZ17" s="2"/>
      <c r="BA17" s="108">
        <v>91</v>
      </c>
      <c r="BB17" s="59"/>
      <c r="BC17" s="2"/>
      <c r="BD17" s="108">
        <v>83</v>
      </c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86</v>
      </c>
      <c r="BN17" s="29">
        <f t="shared" si="14"/>
        <v>91</v>
      </c>
      <c r="BO17" s="29">
        <f t="shared" si="15"/>
        <v>83</v>
      </c>
      <c r="BP17" s="29" t="str">
        <f t="shared" si="16"/>
        <v/>
      </c>
      <c r="BQ17" s="29" t="str">
        <f t="shared" si="17"/>
        <v/>
      </c>
      <c r="BR17" s="29">
        <f t="shared" si="18"/>
        <v>87</v>
      </c>
      <c r="BS17" s="108">
        <v>81</v>
      </c>
      <c r="BT17" s="59"/>
      <c r="BU17" s="2"/>
      <c r="BV17" s="108">
        <v>90</v>
      </c>
      <c r="BW17" s="59"/>
      <c r="BX17" s="2"/>
      <c r="BY17" s="59">
        <v>83</v>
      </c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81</v>
      </c>
      <c r="CI17" s="29">
        <f t="shared" si="20"/>
        <v>90</v>
      </c>
      <c r="CJ17" s="29">
        <f t="shared" si="21"/>
        <v>83</v>
      </c>
      <c r="CK17" s="29" t="str">
        <f t="shared" si="22"/>
        <v/>
      </c>
      <c r="CL17" s="29" t="str">
        <f t="shared" si="23"/>
        <v/>
      </c>
      <c r="CM17" s="31">
        <f t="shared" si="24"/>
        <v>85.25</v>
      </c>
      <c r="CN17" s="32">
        <f t="shared" si="25"/>
        <v>85</v>
      </c>
      <c r="CO17" s="35"/>
      <c r="CP17" s="59">
        <v>6</v>
      </c>
      <c r="CQ17" s="46" t="str">
        <f t="shared" si="26"/>
        <v xml:space="preserve">Memiliki kemampuan pemahaman al-Qur'an, Aqidah, Akhlaq, Fiqih, Tarikh, </v>
      </c>
      <c r="CR17" s="35"/>
      <c r="CS17" s="59">
        <v>6</v>
      </c>
      <c r="CT17" s="46" t="str">
        <f t="shared" si="27"/>
        <v xml:space="preserve">Memiliki keterampilan al-Qur'an, Aqidah, Akhlaq, Fiqih, Tarikh, </v>
      </c>
      <c r="CU17" s="7"/>
      <c r="CV17" s="48">
        <v>8</v>
      </c>
      <c r="CW17" s="59"/>
      <c r="CX17" s="7">
        <v>15608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al-Qur'an, Aqidah, Akhlaq, Fiqih, Tarikh, </v>
      </c>
    </row>
    <row r="18" spans="1:110" x14ac:dyDescent="0.25">
      <c r="A18" s="8">
        <v>8</v>
      </c>
      <c r="B18" s="8">
        <v>138471</v>
      </c>
      <c r="C18" s="8" t="s">
        <v>62</v>
      </c>
      <c r="D18" s="8">
        <f t="shared" si="0"/>
        <v>89</v>
      </c>
      <c r="E18" s="13" t="str">
        <f t="shared" si="1"/>
        <v>B</v>
      </c>
      <c r="F18" s="17">
        <f t="shared" si="2"/>
        <v>89</v>
      </c>
      <c r="G18" s="13" t="str">
        <f t="shared" si="3"/>
        <v>B</v>
      </c>
      <c r="H18" s="13" t="str">
        <f t="shared" si="4"/>
        <v xml:space="preserve">Memiliki kemampuan pemahaman al-Qur'an, Aqidah, Akhlaq, Fiqih, Tarikh, </v>
      </c>
      <c r="I18" s="8">
        <f t="shared" si="5"/>
        <v>84</v>
      </c>
      <c r="J18" s="13" t="str">
        <f t="shared" si="6"/>
        <v>B</v>
      </c>
      <c r="K18" s="20">
        <f t="shared" si="7"/>
        <v>87</v>
      </c>
      <c r="L18" s="13" t="str">
        <f t="shared" si="8"/>
        <v>B</v>
      </c>
      <c r="M18" s="8" t="str">
        <f t="shared" si="9"/>
        <v xml:space="preserve">Memiliki keterampilan al-Qur'an, Aqidah, Akhlaq, Fiqih, Tarikh, </v>
      </c>
      <c r="N18" s="7"/>
      <c r="O18" s="108">
        <v>91</v>
      </c>
      <c r="P18" s="59"/>
      <c r="Q18" s="2"/>
      <c r="R18" s="108">
        <v>96</v>
      </c>
      <c r="S18" s="59"/>
      <c r="T18" s="2"/>
      <c r="U18" s="108">
        <v>81</v>
      </c>
      <c r="V18" s="59"/>
      <c r="W18" s="2"/>
      <c r="X18" s="59"/>
      <c r="Y18" s="59"/>
      <c r="Z18" s="2"/>
      <c r="AA18" s="59"/>
      <c r="AB18" s="59"/>
      <c r="AC18" s="2"/>
      <c r="AD18" s="29">
        <f t="shared" si="10"/>
        <v>89</v>
      </c>
      <c r="AE18" s="108">
        <v>91</v>
      </c>
      <c r="AF18" s="59"/>
      <c r="AG18" s="2"/>
      <c r="AH18" s="108">
        <v>86</v>
      </c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111">
        <v>89.5</v>
      </c>
      <c r="AU18" s="31">
        <f t="shared" si="11"/>
        <v>89.083333333333329</v>
      </c>
      <c r="AV18" s="32">
        <f t="shared" si="12"/>
        <v>89</v>
      </c>
      <c r="AW18" s="35"/>
      <c r="AX18" s="108">
        <v>96</v>
      </c>
      <c r="AY18" s="59"/>
      <c r="AZ18" s="2"/>
      <c r="BA18" s="108">
        <v>71</v>
      </c>
      <c r="BB18" s="59"/>
      <c r="BC18" s="2"/>
      <c r="BD18" s="108">
        <v>84</v>
      </c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96</v>
      </c>
      <c r="BN18" s="29">
        <f t="shared" si="14"/>
        <v>71</v>
      </c>
      <c r="BO18" s="29">
        <f t="shared" si="15"/>
        <v>84</v>
      </c>
      <c r="BP18" s="29" t="str">
        <f t="shared" si="16"/>
        <v/>
      </c>
      <c r="BQ18" s="29" t="str">
        <f t="shared" si="17"/>
        <v/>
      </c>
      <c r="BR18" s="29">
        <f t="shared" si="18"/>
        <v>84</v>
      </c>
      <c r="BS18" s="108">
        <v>86</v>
      </c>
      <c r="BT18" s="59"/>
      <c r="BU18" s="2"/>
      <c r="BV18" s="108">
        <v>91</v>
      </c>
      <c r="BW18" s="59"/>
      <c r="BX18" s="2"/>
      <c r="BY18" s="59">
        <v>88</v>
      </c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86</v>
      </c>
      <c r="CI18" s="29">
        <f t="shared" si="20"/>
        <v>91</v>
      </c>
      <c r="CJ18" s="29">
        <f t="shared" si="21"/>
        <v>88</v>
      </c>
      <c r="CK18" s="29" t="str">
        <f t="shared" si="22"/>
        <v/>
      </c>
      <c r="CL18" s="29" t="str">
        <f t="shared" si="23"/>
        <v/>
      </c>
      <c r="CM18" s="31">
        <f t="shared" si="24"/>
        <v>87.25</v>
      </c>
      <c r="CN18" s="32">
        <f t="shared" si="25"/>
        <v>87</v>
      </c>
      <c r="CO18" s="35"/>
      <c r="CP18" s="59">
        <v>6</v>
      </c>
      <c r="CQ18" s="46" t="str">
        <f t="shared" si="26"/>
        <v xml:space="preserve">Memiliki kemampuan pemahaman al-Qur'an, Aqidah, Akhlaq, Fiqih, Tarikh, </v>
      </c>
      <c r="CR18" s="35"/>
      <c r="CS18" s="59">
        <v>6</v>
      </c>
      <c r="CT18" s="46" t="str">
        <f t="shared" si="27"/>
        <v xml:space="preserve">Memiliki keterampilan al-Qur'an, Aqidah, Akhlaq, Fiqih, Tarikh, </v>
      </c>
      <c r="CU18" s="7"/>
      <c r="CV18" s="48">
        <v>9</v>
      </c>
      <c r="CW18" s="59"/>
      <c r="CX18" s="7">
        <v>15609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al-Qur'an, Aqidah, Akhlaq, Fiqih, Tarikh, </v>
      </c>
    </row>
    <row r="19" spans="1:110" x14ac:dyDescent="0.25">
      <c r="A19" s="8">
        <v>9</v>
      </c>
      <c r="B19" s="8">
        <v>138487</v>
      </c>
      <c r="C19" s="8" t="s">
        <v>63</v>
      </c>
      <c r="D19" s="8">
        <f t="shared" si="0"/>
        <v>81</v>
      </c>
      <c r="E19" s="13" t="str">
        <f t="shared" si="1"/>
        <v>B</v>
      </c>
      <c r="F19" s="17">
        <f t="shared" si="2"/>
        <v>79</v>
      </c>
      <c r="G19" s="13" t="str">
        <f t="shared" si="3"/>
        <v>C</v>
      </c>
      <c r="H19" s="13" t="str">
        <f t="shared" si="4"/>
        <v xml:space="preserve">Memiliki kemampuan pemahaman al-Qur'an, Aqidah, Akhlaq, Fiqih, Tarikh, </v>
      </c>
      <c r="I19" s="8">
        <f t="shared" si="5"/>
        <v>74</v>
      </c>
      <c r="J19" s="13" t="str">
        <f t="shared" si="6"/>
        <v>C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al-Qur'an, Aqidah, Akhlaq, Fiqih, Tarikh, </v>
      </c>
      <c r="N19" s="7"/>
      <c r="O19" s="108">
        <v>76</v>
      </c>
      <c r="P19" s="59"/>
      <c r="Q19" s="2"/>
      <c r="R19" s="108">
        <v>81</v>
      </c>
      <c r="S19" s="59"/>
      <c r="T19" s="2"/>
      <c r="U19" s="108">
        <v>86</v>
      </c>
      <c r="V19" s="59"/>
      <c r="W19" s="2"/>
      <c r="X19" s="59"/>
      <c r="Y19" s="59"/>
      <c r="Z19" s="2"/>
      <c r="AA19" s="59"/>
      <c r="AB19" s="59"/>
      <c r="AC19" s="2"/>
      <c r="AD19" s="29">
        <f t="shared" si="10"/>
        <v>81</v>
      </c>
      <c r="AE19" s="108">
        <v>71</v>
      </c>
      <c r="AF19" s="59"/>
      <c r="AG19" s="2"/>
      <c r="AH19" s="108">
        <v>72</v>
      </c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111">
        <v>85</v>
      </c>
      <c r="AU19" s="31">
        <f t="shared" si="11"/>
        <v>78.5</v>
      </c>
      <c r="AV19" s="32">
        <f t="shared" si="12"/>
        <v>79</v>
      </c>
      <c r="AW19" s="35"/>
      <c r="AX19" s="108">
        <v>71</v>
      </c>
      <c r="AY19" s="59"/>
      <c r="AZ19" s="2"/>
      <c r="BA19" s="108">
        <v>81</v>
      </c>
      <c r="BB19" s="59"/>
      <c r="BC19" s="2"/>
      <c r="BD19" s="108">
        <v>71</v>
      </c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71</v>
      </c>
      <c r="BN19" s="29">
        <f t="shared" si="14"/>
        <v>81</v>
      </c>
      <c r="BO19" s="29">
        <f t="shared" si="15"/>
        <v>71</v>
      </c>
      <c r="BP19" s="29" t="str">
        <f t="shared" si="16"/>
        <v/>
      </c>
      <c r="BQ19" s="29" t="str">
        <f t="shared" si="17"/>
        <v/>
      </c>
      <c r="BR19" s="29">
        <f t="shared" si="18"/>
        <v>74</v>
      </c>
      <c r="BS19" s="108">
        <v>88</v>
      </c>
      <c r="BT19" s="59"/>
      <c r="BU19" s="2"/>
      <c r="BV19" s="108">
        <v>79</v>
      </c>
      <c r="BW19" s="59"/>
      <c r="BX19" s="2"/>
      <c r="BY19" s="59">
        <v>90</v>
      </c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88</v>
      </c>
      <c r="CI19" s="29">
        <f t="shared" si="20"/>
        <v>79</v>
      </c>
      <c r="CJ19" s="29">
        <f t="shared" si="21"/>
        <v>90</v>
      </c>
      <c r="CK19" s="29" t="str">
        <f t="shared" si="22"/>
        <v/>
      </c>
      <c r="CL19" s="29" t="str">
        <f t="shared" si="23"/>
        <v/>
      </c>
      <c r="CM19" s="31">
        <f t="shared" si="24"/>
        <v>82.75</v>
      </c>
      <c r="CN19" s="32">
        <f t="shared" si="25"/>
        <v>83</v>
      </c>
      <c r="CO19" s="35"/>
      <c r="CP19" s="59">
        <v>6</v>
      </c>
      <c r="CQ19" s="46" t="str">
        <f t="shared" si="26"/>
        <v xml:space="preserve">Memiliki kemampuan pemahaman al-Qur'an, Aqidah, Akhlaq, Fiqih, Tarikh, </v>
      </c>
      <c r="CR19" s="35"/>
      <c r="CS19" s="59">
        <v>6</v>
      </c>
      <c r="CT19" s="46" t="str">
        <f t="shared" si="27"/>
        <v xml:space="preserve">Memiliki keterampilan al-Qur'an, Aqidah, Akhlaq, Fiqih, Tarikh, </v>
      </c>
      <c r="CU19" s="7"/>
      <c r="CV19" s="48">
        <v>10</v>
      </c>
      <c r="CW19" s="59"/>
      <c r="CX19" s="7">
        <v>15610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al-Qur'an, Aqidah, Akhlaq, Fiqih, Tarikh, </v>
      </c>
    </row>
    <row r="20" spans="1:110" x14ac:dyDescent="0.25">
      <c r="A20" s="8">
        <v>10</v>
      </c>
      <c r="B20" s="8">
        <v>138503</v>
      </c>
      <c r="C20" s="8" t="s">
        <v>64</v>
      </c>
      <c r="D20" s="8">
        <f t="shared" si="0"/>
        <v>79</v>
      </c>
      <c r="E20" s="13" t="str">
        <f t="shared" si="1"/>
        <v>C</v>
      </c>
      <c r="F20" s="17">
        <f t="shared" si="2"/>
        <v>79</v>
      </c>
      <c r="G20" s="13" t="str">
        <f t="shared" si="3"/>
        <v>C</v>
      </c>
      <c r="H20" s="13" t="str">
        <f t="shared" si="4"/>
        <v xml:space="preserve">Memiliki kemampuan pemahaman al-Qur'an, Aqidah, Akhlaq, Fiqih, Tarikh, </v>
      </c>
      <c r="I20" s="8">
        <f t="shared" si="5"/>
        <v>71</v>
      </c>
      <c r="J20" s="13" t="str">
        <f t="shared" si="6"/>
        <v>C</v>
      </c>
      <c r="K20" s="20">
        <f t="shared" si="7"/>
        <v>79</v>
      </c>
      <c r="L20" s="13" t="str">
        <f t="shared" si="8"/>
        <v>C</v>
      </c>
      <c r="M20" s="8" t="str">
        <f t="shared" si="9"/>
        <v xml:space="preserve">Memiliki keterampilan al-Qur'an, Aqidah, Akhlaq, Fiqih, Tarikh, </v>
      </c>
      <c r="N20" s="7"/>
      <c r="O20" s="108">
        <v>71</v>
      </c>
      <c r="P20" s="59"/>
      <c r="Q20" s="2"/>
      <c r="R20" s="108">
        <v>79</v>
      </c>
      <c r="S20" s="59"/>
      <c r="T20" s="2"/>
      <c r="U20" s="108">
        <v>86</v>
      </c>
      <c r="V20" s="59"/>
      <c r="W20" s="2"/>
      <c r="X20" s="59"/>
      <c r="Y20" s="59"/>
      <c r="Z20" s="2"/>
      <c r="AA20" s="59"/>
      <c r="AB20" s="59"/>
      <c r="AC20" s="2"/>
      <c r="AD20" s="29">
        <f t="shared" si="10"/>
        <v>79</v>
      </c>
      <c r="AE20" s="108">
        <v>71</v>
      </c>
      <c r="AF20" s="59"/>
      <c r="AG20" s="2"/>
      <c r="AH20" s="108">
        <v>80</v>
      </c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111">
        <v>84.5</v>
      </c>
      <c r="AU20" s="31">
        <f t="shared" si="11"/>
        <v>78.583333333333329</v>
      </c>
      <c r="AV20" s="32">
        <f t="shared" si="12"/>
        <v>79</v>
      </c>
      <c r="AW20" s="35"/>
      <c r="AX20" s="108">
        <v>71</v>
      </c>
      <c r="AY20" s="59"/>
      <c r="AZ20" s="2"/>
      <c r="BA20" s="108">
        <v>71</v>
      </c>
      <c r="BB20" s="59"/>
      <c r="BC20" s="2"/>
      <c r="BD20" s="108">
        <v>71</v>
      </c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71</v>
      </c>
      <c r="BN20" s="29">
        <f t="shared" si="14"/>
        <v>71</v>
      </c>
      <c r="BO20" s="29">
        <f t="shared" si="15"/>
        <v>71</v>
      </c>
      <c r="BP20" s="29" t="str">
        <f t="shared" si="16"/>
        <v/>
      </c>
      <c r="BQ20" s="29" t="str">
        <f t="shared" si="17"/>
        <v/>
      </c>
      <c r="BR20" s="29">
        <f t="shared" si="18"/>
        <v>71</v>
      </c>
      <c r="BS20" s="108">
        <v>82</v>
      </c>
      <c r="BT20" s="59"/>
      <c r="BU20" s="2"/>
      <c r="BV20" s="108">
        <v>79</v>
      </c>
      <c r="BW20" s="59"/>
      <c r="BX20" s="2"/>
      <c r="BY20" s="59">
        <v>84</v>
      </c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82</v>
      </c>
      <c r="CI20" s="29">
        <f t="shared" si="20"/>
        <v>79</v>
      </c>
      <c r="CJ20" s="29">
        <f t="shared" si="21"/>
        <v>84</v>
      </c>
      <c r="CK20" s="29" t="str">
        <f t="shared" si="22"/>
        <v/>
      </c>
      <c r="CL20" s="29" t="str">
        <f t="shared" si="23"/>
        <v/>
      </c>
      <c r="CM20" s="31">
        <f t="shared" si="24"/>
        <v>79</v>
      </c>
      <c r="CN20" s="32">
        <f t="shared" si="25"/>
        <v>79</v>
      </c>
      <c r="CO20" s="35"/>
      <c r="CP20" s="59">
        <v>6</v>
      </c>
      <c r="CQ20" s="46" t="str">
        <f t="shared" si="26"/>
        <v xml:space="preserve">Memiliki kemampuan pemahaman al-Qur'an, Aqidah, Akhlaq, Fiqih, Tarikh, </v>
      </c>
      <c r="CR20" s="35"/>
      <c r="CS20" s="59">
        <v>6</v>
      </c>
      <c r="CT20" s="46" t="str">
        <f t="shared" si="27"/>
        <v xml:space="preserve">Memiliki keterampilan al-Qur'an, Aqidah, Akhlaq, Fiqih, Tarikh,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al-Qur'an, Aqidah, Akhlaq, Fiqih, Tarikh, </v>
      </c>
    </row>
    <row r="21" spans="1:110" ht="18.75" customHeight="1" x14ac:dyDescent="0.3">
      <c r="A21" s="8">
        <v>11</v>
      </c>
      <c r="B21" s="8">
        <v>138519</v>
      </c>
      <c r="C21" s="8" t="s">
        <v>65</v>
      </c>
      <c r="D21" s="8">
        <f t="shared" si="0"/>
        <v>89</v>
      </c>
      <c r="E21" s="13" t="str">
        <f t="shared" si="1"/>
        <v>B</v>
      </c>
      <c r="F21" s="17">
        <f t="shared" si="2"/>
        <v>88</v>
      </c>
      <c r="G21" s="13" t="str">
        <f t="shared" si="3"/>
        <v>B</v>
      </c>
      <c r="H21" s="13" t="str">
        <f t="shared" si="4"/>
        <v xml:space="preserve">Memiliki kemampuan pemahaman al-Qur'an, Aqidah, Akhlaq, Fiqih, Tarikh, </v>
      </c>
      <c r="I21" s="8">
        <f t="shared" si="5"/>
        <v>87</v>
      </c>
      <c r="J21" s="13" t="str">
        <f t="shared" si="6"/>
        <v>B</v>
      </c>
      <c r="K21" s="20">
        <f t="shared" si="7"/>
        <v>86</v>
      </c>
      <c r="L21" s="13" t="str">
        <f t="shared" si="8"/>
        <v>B</v>
      </c>
      <c r="M21" s="8" t="str">
        <f t="shared" si="9"/>
        <v xml:space="preserve">Memiliki keterampilan al-Qur'an, Aqidah, Akhlaq, Fiqih, Tarikh, </v>
      </c>
      <c r="N21" s="7"/>
      <c r="O21" s="108">
        <v>91</v>
      </c>
      <c r="P21" s="59"/>
      <c r="Q21" s="2"/>
      <c r="R21" s="108">
        <v>96</v>
      </c>
      <c r="S21" s="59"/>
      <c r="T21" s="2"/>
      <c r="U21" s="108">
        <v>81</v>
      </c>
      <c r="V21" s="59"/>
      <c r="W21" s="2"/>
      <c r="X21" s="59"/>
      <c r="Y21" s="59"/>
      <c r="Z21" s="2"/>
      <c r="AA21" s="59"/>
      <c r="AB21" s="59"/>
      <c r="AC21" s="2"/>
      <c r="AD21" s="29">
        <f t="shared" si="10"/>
        <v>89</v>
      </c>
      <c r="AE21" s="108">
        <v>91</v>
      </c>
      <c r="AF21" s="59"/>
      <c r="AG21" s="2"/>
      <c r="AH21" s="108">
        <v>85</v>
      </c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111">
        <v>86.5</v>
      </c>
      <c r="AU21" s="31">
        <f t="shared" si="11"/>
        <v>88.416666666666671</v>
      </c>
      <c r="AV21" s="32">
        <f t="shared" si="12"/>
        <v>88</v>
      </c>
      <c r="AW21" s="35"/>
      <c r="AX21" s="108">
        <v>91</v>
      </c>
      <c r="AY21" s="59"/>
      <c r="AZ21" s="2"/>
      <c r="BA21" s="108">
        <v>91</v>
      </c>
      <c r="BB21" s="59"/>
      <c r="BC21" s="2"/>
      <c r="BD21" s="108">
        <v>79</v>
      </c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91</v>
      </c>
      <c r="BN21" s="29">
        <f t="shared" si="14"/>
        <v>91</v>
      </c>
      <c r="BO21" s="29">
        <f t="shared" si="15"/>
        <v>79</v>
      </c>
      <c r="BP21" s="29" t="str">
        <f t="shared" si="16"/>
        <v/>
      </c>
      <c r="BQ21" s="29" t="str">
        <f t="shared" si="17"/>
        <v/>
      </c>
      <c r="BR21" s="29">
        <f t="shared" si="18"/>
        <v>87</v>
      </c>
      <c r="BS21" s="108">
        <v>83</v>
      </c>
      <c r="BT21" s="59"/>
      <c r="BU21" s="2"/>
      <c r="BV21" s="108">
        <v>90</v>
      </c>
      <c r="BW21" s="59"/>
      <c r="BX21" s="2"/>
      <c r="BY21" s="59">
        <v>85</v>
      </c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83</v>
      </c>
      <c r="CI21" s="29">
        <f t="shared" si="20"/>
        <v>90</v>
      </c>
      <c r="CJ21" s="29">
        <f t="shared" si="21"/>
        <v>85</v>
      </c>
      <c r="CK21" s="29" t="str">
        <f t="shared" si="22"/>
        <v/>
      </c>
      <c r="CL21" s="29" t="str">
        <f t="shared" si="23"/>
        <v/>
      </c>
      <c r="CM21" s="31">
        <f t="shared" si="24"/>
        <v>86.25</v>
      </c>
      <c r="CN21" s="32">
        <f t="shared" si="25"/>
        <v>86</v>
      </c>
      <c r="CO21" s="35"/>
      <c r="CP21" s="59">
        <v>6</v>
      </c>
      <c r="CQ21" s="46" t="str">
        <f t="shared" si="26"/>
        <v xml:space="preserve">Memiliki kemampuan pemahaman al-Qur'an, Aqidah, Akhlaq, Fiqih, Tarikh, </v>
      </c>
      <c r="CR21" s="35"/>
      <c r="CS21" s="59">
        <v>6</v>
      </c>
      <c r="CT21" s="46" t="str">
        <f t="shared" si="27"/>
        <v xml:space="preserve">Memiliki keterampilan al-Qur'an, Aqidah, Akhlaq, Fiqih, Tarikh, </v>
      </c>
      <c r="CU21" s="7"/>
      <c r="CV21" s="9" t="s">
        <v>66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138535</v>
      </c>
      <c r="C22" s="8" t="s">
        <v>67</v>
      </c>
      <c r="D22" s="8">
        <f t="shared" si="0"/>
        <v>84</v>
      </c>
      <c r="E22" s="13" t="str">
        <f t="shared" si="1"/>
        <v>B</v>
      </c>
      <c r="F22" s="17">
        <f t="shared" si="2"/>
        <v>86</v>
      </c>
      <c r="G22" s="13" t="str">
        <f t="shared" si="3"/>
        <v>B</v>
      </c>
      <c r="H22" s="13" t="str">
        <f t="shared" si="4"/>
        <v xml:space="preserve">Memiliki kemampuan pemahaman al-Qur'an, Aqidah, Akhlaq, Fiqih, Tarikh, </v>
      </c>
      <c r="I22" s="8">
        <f t="shared" si="5"/>
        <v>86</v>
      </c>
      <c r="J22" s="13" t="str">
        <f t="shared" si="6"/>
        <v>B</v>
      </c>
      <c r="K22" s="20">
        <f t="shared" si="7"/>
        <v>87</v>
      </c>
      <c r="L22" s="13" t="str">
        <f t="shared" si="8"/>
        <v>B</v>
      </c>
      <c r="M22" s="8" t="str">
        <f t="shared" si="9"/>
        <v xml:space="preserve">Memiliki keterampilan al-Qur'an, Aqidah, Akhlaq, Fiqih, Tarikh, </v>
      </c>
      <c r="N22" s="7"/>
      <c r="O22" s="108">
        <v>91</v>
      </c>
      <c r="P22" s="59"/>
      <c r="Q22" s="2"/>
      <c r="R22" s="108">
        <v>81</v>
      </c>
      <c r="S22" s="59"/>
      <c r="T22" s="2"/>
      <c r="U22" s="108">
        <v>81</v>
      </c>
      <c r="V22" s="59"/>
      <c r="W22" s="2"/>
      <c r="X22" s="59"/>
      <c r="Y22" s="59"/>
      <c r="Z22" s="2"/>
      <c r="AA22" s="59"/>
      <c r="AB22" s="59"/>
      <c r="AC22" s="2"/>
      <c r="AD22" s="29">
        <f t="shared" si="10"/>
        <v>84</v>
      </c>
      <c r="AE22" s="108">
        <v>91</v>
      </c>
      <c r="AF22" s="59"/>
      <c r="AG22" s="2"/>
      <c r="AH22" s="108">
        <v>89</v>
      </c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111">
        <v>83.5</v>
      </c>
      <c r="AU22" s="31">
        <f t="shared" si="11"/>
        <v>86.083333333333329</v>
      </c>
      <c r="AV22" s="32">
        <f t="shared" si="12"/>
        <v>86</v>
      </c>
      <c r="AW22" s="35"/>
      <c r="AX22" s="108">
        <v>81</v>
      </c>
      <c r="AY22" s="59"/>
      <c r="AZ22" s="2"/>
      <c r="BA22" s="108">
        <v>86</v>
      </c>
      <c r="BB22" s="59"/>
      <c r="BC22" s="2"/>
      <c r="BD22" s="108">
        <v>92</v>
      </c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81</v>
      </c>
      <c r="BN22" s="29">
        <f t="shared" si="14"/>
        <v>86</v>
      </c>
      <c r="BO22" s="29">
        <f t="shared" si="15"/>
        <v>92</v>
      </c>
      <c r="BP22" s="29" t="str">
        <f t="shared" si="16"/>
        <v/>
      </c>
      <c r="BQ22" s="29" t="str">
        <f t="shared" si="17"/>
        <v/>
      </c>
      <c r="BR22" s="29">
        <f t="shared" si="18"/>
        <v>86</v>
      </c>
      <c r="BS22" s="108">
        <v>83</v>
      </c>
      <c r="BT22" s="59"/>
      <c r="BU22" s="2"/>
      <c r="BV22" s="108">
        <v>93</v>
      </c>
      <c r="BW22" s="59"/>
      <c r="BX22" s="2"/>
      <c r="BY22" s="59">
        <v>85</v>
      </c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83</v>
      </c>
      <c r="CI22" s="29">
        <f t="shared" si="20"/>
        <v>93</v>
      </c>
      <c r="CJ22" s="29">
        <f t="shared" si="21"/>
        <v>85</v>
      </c>
      <c r="CK22" s="29" t="str">
        <f t="shared" si="22"/>
        <v/>
      </c>
      <c r="CL22" s="29" t="str">
        <f t="shared" si="23"/>
        <v/>
      </c>
      <c r="CM22" s="31">
        <f t="shared" si="24"/>
        <v>86.75</v>
      </c>
      <c r="CN22" s="32">
        <f t="shared" si="25"/>
        <v>87</v>
      </c>
      <c r="CO22" s="35"/>
      <c r="CP22" s="59">
        <v>6</v>
      </c>
      <c r="CQ22" s="46" t="str">
        <f t="shared" si="26"/>
        <v xml:space="preserve">Memiliki kemampuan pemahaman al-Qur'an, Aqidah, Akhlaq, Fiqih, Tarikh, </v>
      </c>
      <c r="CR22" s="35"/>
      <c r="CS22" s="59">
        <v>6</v>
      </c>
      <c r="CT22" s="46" t="str">
        <f t="shared" si="27"/>
        <v xml:space="preserve">Memiliki keterampilan al-Qur'an, Aqidah, Akhlaq, Fiqih, Tarikh,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al-Qur'an, Aqidah, Akhlaq, Fiqih, Tarikh, </v>
      </c>
    </row>
    <row r="23" spans="1:110" x14ac:dyDescent="0.25">
      <c r="A23" s="8">
        <v>13</v>
      </c>
      <c r="B23" s="8">
        <v>138551</v>
      </c>
      <c r="C23" s="8" t="s">
        <v>68</v>
      </c>
      <c r="D23" s="8">
        <f t="shared" si="0"/>
        <v>78</v>
      </c>
      <c r="E23" s="13" t="str">
        <f t="shared" si="1"/>
        <v>C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al-Qur'an, Aqidah, Akhlaq, Fiqih, Tarikh, </v>
      </c>
      <c r="I23" s="8">
        <f t="shared" si="5"/>
        <v>79</v>
      </c>
      <c r="J23" s="13" t="str">
        <f t="shared" si="6"/>
        <v>C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al-Qur'an, Aqidah, Akhlaq, Fiqih, Tarikh, </v>
      </c>
      <c r="N23" s="7"/>
      <c r="O23" s="108">
        <v>76</v>
      </c>
      <c r="P23" s="59"/>
      <c r="Q23" s="2"/>
      <c r="R23" s="108">
        <v>81</v>
      </c>
      <c r="S23" s="59"/>
      <c r="T23" s="2"/>
      <c r="U23" s="108">
        <v>76</v>
      </c>
      <c r="V23" s="59"/>
      <c r="W23" s="2"/>
      <c r="X23" s="59"/>
      <c r="Y23" s="59"/>
      <c r="Z23" s="2"/>
      <c r="AA23" s="59"/>
      <c r="AB23" s="59"/>
      <c r="AC23" s="2"/>
      <c r="AD23" s="29">
        <f t="shared" si="10"/>
        <v>78</v>
      </c>
      <c r="AE23" s="108">
        <v>80</v>
      </c>
      <c r="AF23" s="59"/>
      <c r="AG23" s="2"/>
      <c r="AH23" s="108">
        <v>82</v>
      </c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111">
        <v>85.5</v>
      </c>
      <c r="AU23" s="31">
        <f t="shared" si="11"/>
        <v>80.083333333333329</v>
      </c>
      <c r="AV23" s="32">
        <f t="shared" si="12"/>
        <v>80</v>
      </c>
      <c r="AW23" s="35"/>
      <c r="AX23" s="108">
        <v>81</v>
      </c>
      <c r="AY23" s="59"/>
      <c r="AZ23" s="2"/>
      <c r="BA23" s="108">
        <v>86</v>
      </c>
      <c r="BB23" s="59"/>
      <c r="BC23" s="2"/>
      <c r="BD23" s="108">
        <v>71</v>
      </c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81</v>
      </c>
      <c r="BN23" s="29">
        <f t="shared" si="14"/>
        <v>86</v>
      </c>
      <c r="BO23" s="29">
        <f t="shared" si="15"/>
        <v>71</v>
      </c>
      <c r="BP23" s="29" t="str">
        <f t="shared" si="16"/>
        <v/>
      </c>
      <c r="BQ23" s="29" t="str">
        <f t="shared" si="17"/>
        <v/>
      </c>
      <c r="BR23" s="29">
        <f t="shared" si="18"/>
        <v>79</v>
      </c>
      <c r="BS23" s="108">
        <v>78</v>
      </c>
      <c r="BT23" s="59"/>
      <c r="BU23" s="2"/>
      <c r="BV23" s="108">
        <v>82</v>
      </c>
      <c r="BW23" s="59"/>
      <c r="BX23" s="2"/>
      <c r="BY23" s="59">
        <v>80</v>
      </c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78</v>
      </c>
      <c r="CI23" s="29">
        <f t="shared" si="20"/>
        <v>82</v>
      </c>
      <c r="CJ23" s="29">
        <f t="shared" si="21"/>
        <v>80</v>
      </c>
      <c r="CK23" s="29" t="str">
        <f t="shared" si="22"/>
        <v/>
      </c>
      <c r="CL23" s="29" t="str">
        <f t="shared" si="23"/>
        <v/>
      </c>
      <c r="CM23" s="31">
        <f t="shared" si="24"/>
        <v>79.75</v>
      </c>
      <c r="CN23" s="32">
        <f t="shared" si="25"/>
        <v>80</v>
      </c>
      <c r="CO23" s="35"/>
      <c r="CP23" s="59">
        <v>6</v>
      </c>
      <c r="CQ23" s="46" t="str">
        <f t="shared" si="26"/>
        <v xml:space="preserve">Memiliki kemampuan pemahaman al-Qur'an, Aqidah, Akhlaq, Fiqih, Tarikh, </v>
      </c>
      <c r="CR23" s="35"/>
      <c r="CS23" s="59">
        <v>6</v>
      </c>
      <c r="CT23" s="46" t="str">
        <f t="shared" si="27"/>
        <v xml:space="preserve">Memiliki keterampilan al-Qur'an, Aqidah, Akhlaq, Fiqih, Tarikh, </v>
      </c>
      <c r="CU23" s="7"/>
      <c r="CV23" s="48">
        <v>1</v>
      </c>
      <c r="CW23" s="109" t="s">
        <v>93</v>
      </c>
      <c r="CX23" s="7">
        <v>15611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Aqidah, Akhlaq, Fiqih, Tarikh, Masih perlu peningkatan keterampilan al-Qur'an.</v>
      </c>
    </row>
    <row r="24" spans="1:110" x14ac:dyDescent="0.25">
      <c r="A24" s="8">
        <v>14</v>
      </c>
      <c r="B24" s="8">
        <v>138567</v>
      </c>
      <c r="C24" s="8" t="s">
        <v>69</v>
      </c>
      <c r="D24" s="8">
        <f t="shared" si="0"/>
        <v>80</v>
      </c>
      <c r="E24" s="13" t="str">
        <f t="shared" si="1"/>
        <v>B</v>
      </c>
      <c r="F24" s="17">
        <f t="shared" si="2"/>
        <v>84</v>
      </c>
      <c r="G24" s="13" t="str">
        <f t="shared" si="3"/>
        <v>B</v>
      </c>
      <c r="H24" s="13" t="str">
        <f t="shared" si="4"/>
        <v xml:space="preserve">Memiliki kemampuan pemahaman al-Qur'an, Aqidah, Akhlaq, Fiqih, Tarikh, </v>
      </c>
      <c r="I24" s="8">
        <f t="shared" si="5"/>
        <v>83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al-Qur'an, Aqidah, Akhlaq, Fiqih, Tarikh, </v>
      </c>
      <c r="N24" s="7"/>
      <c r="O24" s="108">
        <v>81</v>
      </c>
      <c r="P24" s="59"/>
      <c r="Q24" s="2"/>
      <c r="R24" s="108">
        <v>79</v>
      </c>
      <c r="S24" s="59"/>
      <c r="T24" s="2"/>
      <c r="U24" s="108">
        <v>81</v>
      </c>
      <c r="V24" s="59"/>
      <c r="W24" s="2"/>
      <c r="X24" s="59"/>
      <c r="Y24" s="59"/>
      <c r="Z24" s="2"/>
      <c r="AA24" s="59"/>
      <c r="AB24" s="59"/>
      <c r="AC24" s="2"/>
      <c r="AD24" s="29">
        <f t="shared" si="10"/>
        <v>80</v>
      </c>
      <c r="AE24" s="108">
        <v>81</v>
      </c>
      <c r="AF24" s="59"/>
      <c r="AG24" s="2"/>
      <c r="AH24" s="108">
        <v>93</v>
      </c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111">
        <v>87.5</v>
      </c>
      <c r="AU24" s="31">
        <f t="shared" si="11"/>
        <v>83.75</v>
      </c>
      <c r="AV24" s="32">
        <f t="shared" si="12"/>
        <v>84</v>
      </c>
      <c r="AW24" s="35"/>
      <c r="AX24" s="108">
        <v>71</v>
      </c>
      <c r="AY24" s="59"/>
      <c r="AZ24" s="2"/>
      <c r="BA24" s="108">
        <v>86</v>
      </c>
      <c r="BB24" s="59"/>
      <c r="BC24" s="2"/>
      <c r="BD24" s="108">
        <v>91</v>
      </c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71</v>
      </c>
      <c r="BN24" s="29">
        <f t="shared" si="14"/>
        <v>86</v>
      </c>
      <c r="BO24" s="29">
        <f t="shared" si="15"/>
        <v>91</v>
      </c>
      <c r="BP24" s="29" t="str">
        <f t="shared" si="16"/>
        <v/>
      </c>
      <c r="BQ24" s="29" t="str">
        <f t="shared" si="17"/>
        <v/>
      </c>
      <c r="BR24" s="29">
        <f t="shared" si="18"/>
        <v>83</v>
      </c>
      <c r="BS24" s="108">
        <v>82</v>
      </c>
      <c r="BT24" s="59"/>
      <c r="BU24" s="2"/>
      <c r="BV24" s="108">
        <v>96</v>
      </c>
      <c r="BW24" s="59"/>
      <c r="BX24" s="2"/>
      <c r="BY24" s="59">
        <v>84</v>
      </c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82</v>
      </c>
      <c r="CI24" s="29">
        <f t="shared" si="20"/>
        <v>96</v>
      </c>
      <c r="CJ24" s="29">
        <f t="shared" si="21"/>
        <v>84</v>
      </c>
      <c r="CK24" s="29" t="str">
        <f t="shared" si="22"/>
        <v/>
      </c>
      <c r="CL24" s="29" t="str">
        <f t="shared" si="23"/>
        <v/>
      </c>
      <c r="CM24" s="31">
        <f t="shared" si="24"/>
        <v>86.25</v>
      </c>
      <c r="CN24" s="32">
        <f t="shared" si="25"/>
        <v>86</v>
      </c>
      <c r="CO24" s="35"/>
      <c r="CP24" s="59">
        <v>6</v>
      </c>
      <c r="CQ24" s="46" t="str">
        <f t="shared" si="26"/>
        <v xml:space="preserve">Memiliki kemampuan pemahaman al-Qur'an, Aqidah, Akhlaq, Fiqih, Tarikh, </v>
      </c>
      <c r="CR24" s="35"/>
      <c r="CS24" s="59">
        <v>6</v>
      </c>
      <c r="CT24" s="46" t="str">
        <f t="shared" si="27"/>
        <v xml:space="preserve">Memiliki keterampilan al-Qur'an, Aqidah, Akhlaq, Fiqih, Tarikh, </v>
      </c>
      <c r="CU24" s="7"/>
      <c r="CV24" s="48">
        <v>2</v>
      </c>
      <c r="CW24" s="110" t="s">
        <v>94</v>
      </c>
      <c r="CX24" s="7">
        <v>15612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al-Qur'an, Akhlaq, Fiqih, Tarikh, Masih perlu peningkatan keterampilan Aqidah.</v>
      </c>
    </row>
    <row r="25" spans="1:110" x14ac:dyDescent="0.25">
      <c r="A25" s="8">
        <v>15</v>
      </c>
      <c r="B25" s="8">
        <v>138583</v>
      </c>
      <c r="C25" s="8" t="s">
        <v>70</v>
      </c>
      <c r="D25" s="8">
        <f t="shared" si="0"/>
        <v>79</v>
      </c>
      <c r="E25" s="13" t="str">
        <f t="shared" si="1"/>
        <v>C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al-Qur'an, Aqidah, Akhlaq, Fiqih, Tarikh, </v>
      </c>
      <c r="I25" s="8">
        <f t="shared" si="5"/>
        <v>84</v>
      </c>
      <c r="J25" s="13" t="str">
        <f t="shared" si="6"/>
        <v>B</v>
      </c>
      <c r="K25" s="20">
        <f t="shared" si="7"/>
        <v>81</v>
      </c>
      <c r="L25" s="13" t="str">
        <f t="shared" si="8"/>
        <v>B</v>
      </c>
      <c r="M25" s="8" t="str">
        <f t="shared" si="9"/>
        <v xml:space="preserve">Memiliki keterampilan al-Qur'an, Aqidah, Akhlaq, Fiqih, Tarikh, </v>
      </c>
      <c r="N25" s="7"/>
      <c r="O25" s="108">
        <v>76</v>
      </c>
      <c r="P25" s="59"/>
      <c r="Q25" s="2"/>
      <c r="R25" s="108">
        <v>81</v>
      </c>
      <c r="S25" s="59"/>
      <c r="T25" s="2"/>
      <c r="U25" s="108">
        <v>81</v>
      </c>
      <c r="V25" s="59"/>
      <c r="W25" s="2"/>
      <c r="X25" s="59"/>
      <c r="Y25" s="59"/>
      <c r="Z25" s="2"/>
      <c r="AA25" s="59"/>
      <c r="AB25" s="59"/>
      <c r="AC25" s="2"/>
      <c r="AD25" s="29">
        <f t="shared" si="10"/>
        <v>79</v>
      </c>
      <c r="AE25" s="108">
        <v>81</v>
      </c>
      <c r="AF25" s="59"/>
      <c r="AG25" s="2"/>
      <c r="AH25" s="108">
        <v>80</v>
      </c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111">
        <v>83.5</v>
      </c>
      <c r="AU25" s="31">
        <f t="shared" si="11"/>
        <v>80.416666666666671</v>
      </c>
      <c r="AV25" s="32">
        <f t="shared" si="12"/>
        <v>80</v>
      </c>
      <c r="AW25" s="35"/>
      <c r="AX25" s="108">
        <v>86</v>
      </c>
      <c r="AY25" s="59"/>
      <c r="AZ25" s="2"/>
      <c r="BA25" s="108">
        <v>76</v>
      </c>
      <c r="BB25" s="59"/>
      <c r="BC25" s="2"/>
      <c r="BD25" s="108">
        <v>89</v>
      </c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86</v>
      </c>
      <c r="BN25" s="29">
        <f t="shared" si="14"/>
        <v>76</v>
      </c>
      <c r="BO25" s="29">
        <f t="shared" si="15"/>
        <v>89</v>
      </c>
      <c r="BP25" s="29" t="str">
        <f t="shared" si="16"/>
        <v/>
      </c>
      <c r="BQ25" s="29" t="str">
        <f t="shared" si="17"/>
        <v/>
      </c>
      <c r="BR25" s="29">
        <f t="shared" si="18"/>
        <v>84</v>
      </c>
      <c r="BS25" s="108">
        <v>77</v>
      </c>
      <c r="BT25" s="59"/>
      <c r="BU25" s="2"/>
      <c r="BV25" s="108">
        <v>83</v>
      </c>
      <c r="BW25" s="59"/>
      <c r="BX25" s="2"/>
      <c r="BY25" s="59">
        <v>79</v>
      </c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77</v>
      </c>
      <c r="CI25" s="29">
        <f t="shared" si="20"/>
        <v>83</v>
      </c>
      <c r="CJ25" s="29">
        <f t="shared" si="21"/>
        <v>79</v>
      </c>
      <c r="CK25" s="29" t="str">
        <f t="shared" si="22"/>
        <v/>
      </c>
      <c r="CL25" s="29" t="str">
        <f t="shared" si="23"/>
        <v/>
      </c>
      <c r="CM25" s="31">
        <f t="shared" si="24"/>
        <v>80.75</v>
      </c>
      <c r="CN25" s="32">
        <f t="shared" si="25"/>
        <v>81</v>
      </c>
      <c r="CO25" s="35"/>
      <c r="CP25" s="59">
        <v>6</v>
      </c>
      <c r="CQ25" s="46" t="str">
        <f t="shared" si="26"/>
        <v xml:space="preserve">Memiliki kemampuan pemahaman al-Qur'an, Aqidah, Akhlaq, Fiqih, Tarikh, </v>
      </c>
      <c r="CR25" s="35"/>
      <c r="CS25" s="59">
        <v>6</v>
      </c>
      <c r="CT25" s="46" t="str">
        <f t="shared" si="27"/>
        <v xml:space="preserve">Memiliki keterampilan al-Qur'an, Aqidah, Akhlaq, Fiqih, Tarikh, </v>
      </c>
      <c r="CU25" s="7"/>
      <c r="CV25" s="48">
        <v>3</v>
      </c>
      <c r="CW25" s="110" t="s">
        <v>95</v>
      </c>
      <c r="CX25" s="7">
        <v>15613</v>
      </c>
      <c r="CY25" s="80" t="s">
        <v>71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al-Qur'an, Aqidah, Fiqih, Tarikh, Masih perlu peningkatan keterampilan Akhlaq.</v>
      </c>
    </row>
    <row r="26" spans="1:110" x14ac:dyDescent="0.25">
      <c r="A26" s="8">
        <v>16</v>
      </c>
      <c r="B26" s="8">
        <v>138599</v>
      </c>
      <c r="C26" s="8" t="s">
        <v>72</v>
      </c>
      <c r="D26" s="8">
        <f t="shared" si="0"/>
        <v>88</v>
      </c>
      <c r="E26" s="13" t="str">
        <f t="shared" si="1"/>
        <v>B</v>
      </c>
      <c r="F26" s="17">
        <f t="shared" si="2"/>
        <v>85</v>
      </c>
      <c r="G26" s="13" t="str">
        <f t="shared" si="3"/>
        <v>B</v>
      </c>
      <c r="H26" s="13" t="str">
        <f t="shared" si="4"/>
        <v xml:space="preserve">Memiliki kemampuan pemahaman al-Qur'an, Aqidah, Akhlaq, Fiqih, Tarikh, </v>
      </c>
      <c r="I26" s="8">
        <f t="shared" si="5"/>
        <v>76</v>
      </c>
      <c r="J26" s="13" t="str">
        <f t="shared" si="6"/>
        <v>C</v>
      </c>
      <c r="K26" s="20">
        <f t="shared" si="7"/>
        <v>82</v>
      </c>
      <c r="L26" s="13" t="str">
        <f t="shared" si="8"/>
        <v>B</v>
      </c>
      <c r="M26" s="8" t="str">
        <f t="shared" si="9"/>
        <v xml:space="preserve">Memiliki keterampilan al-Qur'an, Aqidah, Akhlaq, Fiqih, Tarikh, </v>
      </c>
      <c r="N26" s="7"/>
      <c r="O26" s="108">
        <v>81</v>
      </c>
      <c r="P26" s="59"/>
      <c r="Q26" s="2"/>
      <c r="R26" s="108">
        <v>96</v>
      </c>
      <c r="S26" s="59"/>
      <c r="T26" s="2"/>
      <c r="U26" s="108">
        <v>86</v>
      </c>
      <c r="V26" s="59"/>
      <c r="W26" s="2"/>
      <c r="X26" s="59"/>
      <c r="Y26" s="59"/>
      <c r="Z26" s="2"/>
      <c r="AA26" s="59"/>
      <c r="AB26" s="59"/>
      <c r="AC26" s="2"/>
      <c r="AD26" s="29">
        <f t="shared" si="10"/>
        <v>88</v>
      </c>
      <c r="AE26" s="108">
        <v>81</v>
      </c>
      <c r="AF26" s="59"/>
      <c r="AG26" s="2"/>
      <c r="AH26" s="108">
        <v>87</v>
      </c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111">
        <v>80.5</v>
      </c>
      <c r="AU26" s="31">
        <f t="shared" si="11"/>
        <v>85.25</v>
      </c>
      <c r="AV26" s="32">
        <f t="shared" si="12"/>
        <v>85</v>
      </c>
      <c r="AW26" s="35"/>
      <c r="AX26" s="108">
        <v>71</v>
      </c>
      <c r="AY26" s="59"/>
      <c r="AZ26" s="2"/>
      <c r="BA26" s="108">
        <v>76</v>
      </c>
      <c r="BB26" s="59"/>
      <c r="BC26" s="2"/>
      <c r="BD26" s="108">
        <v>81</v>
      </c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71</v>
      </c>
      <c r="BN26" s="29">
        <f t="shared" si="14"/>
        <v>76</v>
      </c>
      <c r="BO26" s="29">
        <f t="shared" si="15"/>
        <v>81</v>
      </c>
      <c r="BP26" s="29" t="str">
        <f t="shared" si="16"/>
        <v/>
      </c>
      <c r="BQ26" s="29" t="str">
        <f t="shared" si="17"/>
        <v/>
      </c>
      <c r="BR26" s="29">
        <f t="shared" si="18"/>
        <v>76</v>
      </c>
      <c r="BS26" s="108">
        <v>80</v>
      </c>
      <c r="BT26" s="59"/>
      <c r="BU26" s="2"/>
      <c r="BV26" s="108">
        <v>90</v>
      </c>
      <c r="BW26" s="59"/>
      <c r="BX26" s="2"/>
      <c r="BY26" s="59">
        <v>82</v>
      </c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80</v>
      </c>
      <c r="CI26" s="29">
        <f t="shared" si="20"/>
        <v>90</v>
      </c>
      <c r="CJ26" s="29">
        <f t="shared" si="21"/>
        <v>82</v>
      </c>
      <c r="CK26" s="29" t="str">
        <f t="shared" si="22"/>
        <v/>
      </c>
      <c r="CL26" s="29" t="str">
        <f t="shared" si="23"/>
        <v/>
      </c>
      <c r="CM26" s="31">
        <f t="shared" si="24"/>
        <v>82</v>
      </c>
      <c r="CN26" s="32">
        <f t="shared" si="25"/>
        <v>82</v>
      </c>
      <c r="CO26" s="35"/>
      <c r="CP26" s="59">
        <v>6</v>
      </c>
      <c r="CQ26" s="46" t="str">
        <f t="shared" si="26"/>
        <v xml:space="preserve">Memiliki kemampuan pemahaman al-Qur'an, Aqidah, Akhlaq, Fiqih, Tarikh, </v>
      </c>
      <c r="CR26" s="35"/>
      <c r="CS26" s="59">
        <v>6</v>
      </c>
      <c r="CT26" s="46" t="str">
        <f t="shared" si="27"/>
        <v xml:space="preserve">Memiliki keterampilan al-Qur'an, Aqidah, Akhlaq, Fiqih, Tarikh, </v>
      </c>
      <c r="CU26" s="7"/>
      <c r="CV26" s="48">
        <v>4</v>
      </c>
      <c r="CW26" s="110" t="s">
        <v>96</v>
      </c>
      <c r="CX26" s="7">
        <v>15614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al-Qur'an, Aqidah, Akhlaq, Tarikh, Masih perlu peningkatan keterampilan Fiqih.</v>
      </c>
    </row>
    <row r="27" spans="1:110" x14ac:dyDescent="0.25">
      <c r="A27" s="8">
        <v>17</v>
      </c>
      <c r="B27" s="8">
        <v>138615</v>
      </c>
      <c r="C27" s="8" t="s">
        <v>73</v>
      </c>
      <c r="D27" s="8">
        <f t="shared" si="0"/>
        <v>79</v>
      </c>
      <c r="E27" s="13" t="str">
        <f t="shared" si="1"/>
        <v>C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al-Qur'an, Aqidah, Akhlaq, Fiqih, Tarikh, </v>
      </c>
      <c r="I27" s="8">
        <f t="shared" si="5"/>
        <v>85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al-Qur'an, Aqidah, Akhlaq, Fiqih, Tarikh, </v>
      </c>
      <c r="N27" s="7"/>
      <c r="O27" s="108">
        <v>76</v>
      </c>
      <c r="P27" s="59"/>
      <c r="Q27" s="2"/>
      <c r="R27" s="108">
        <v>81</v>
      </c>
      <c r="S27" s="59"/>
      <c r="T27" s="2"/>
      <c r="U27" s="108">
        <v>79</v>
      </c>
      <c r="V27" s="59"/>
      <c r="W27" s="2"/>
      <c r="X27" s="59"/>
      <c r="Y27" s="59"/>
      <c r="Z27" s="2"/>
      <c r="AA27" s="59"/>
      <c r="AB27" s="59"/>
      <c r="AC27" s="2"/>
      <c r="AD27" s="29">
        <f t="shared" si="10"/>
        <v>79</v>
      </c>
      <c r="AE27" s="108">
        <v>81</v>
      </c>
      <c r="AF27" s="59"/>
      <c r="AG27" s="2"/>
      <c r="AH27" s="108">
        <v>80</v>
      </c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111">
        <v>92.5</v>
      </c>
      <c r="AU27" s="31">
        <f t="shared" si="11"/>
        <v>81.583333333333329</v>
      </c>
      <c r="AV27" s="32">
        <f t="shared" si="12"/>
        <v>82</v>
      </c>
      <c r="AW27" s="35"/>
      <c r="AX27" s="108">
        <v>86</v>
      </c>
      <c r="AY27" s="59"/>
      <c r="AZ27" s="2"/>
      <c r="BA27" s="108">
        <v>81</v>
      </c>
      <c r="BB27" s="59"/>
      <c r="BC27" s="2"/>
      <c r="BD27" s="108">
        <v>87</v>
      </c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86</v>
      </c>
      <c r="BN27" s="29">
        <f t="shared" si="14"/>
        <v>81</v>
      </c>
      <c r="BO27" s="29">
        <f t="shared" si="15"/>
        <v>87</v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108">
        <v>81</v>
      </c>
      <c r="BT27" s="59"/>
      <c r="BU27" s="2"/>
      <c r="BV27" s="108">
        <v>85</v>
      </c>
      <c r="BW27" s="59"/>
      <c r="BX27" s="2"/>
      <c r="BY27" s="59">
        <v>83</v>
      </c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81</v>
      </c>
      <c r="CI27" s="29">
        <f t="shared" si="20"/>
        <v>85</v>
      </c>
      <c r="CJ27" s="29">
        <f t="shared" si="21"/>
        <v>83</v>
      </c>
      <c r="CK27" s="29" t="str">
        <f t="shared" si="22"/>
        <v/>
      </c>
      <c r="CL27" s="29" t="str">
        <f t="shared" si="23"/>
        <v/>
      </c>
      <c r="CM27" s="31">
        <f t="shared" si="24"/>
        <v>83.5</v>
      </c>
      <c r="CN27" s="32">
        <f t="shared" si="25"/>
        <v>84</v>
      </c>
      <c r="CO27" s="35"/>
      <c r="CP27" s="59">
        <v>6</v>
      </c>
      <c r="CQ27" s="46" t="str">
        <f t="shared" si="26"/>
        <v xml:space="preserve">Memiliki kemampuan pemahaman al-Qur'an, Aqidah, Akhlaq, Fiqih, Tarikh, </v>
      </c>
      <c r="CR27" s="35"/>
      <c r="CS27" s="59">
        <v>6</v>
      </c>
      <c r="CT27" s="46" t="str">
        <f t="shared" si="27"/>
        <v xml:space="preserve">Memiliki keterampilan al-Qur'an, Aqidah, Akhlaq, Fiqih, Tarikh, </v>
      </c>
      <c r="CU27" s="7"/>
      <c r="CV27" s="48">
        <v>5</v>
      </c>
      <c r="CW27" s="110" t="s">
        <v>97</v>
      </c>
      <c r="CX27" s="7">
        <v>15615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al-Qur'an, Aqidah, Akhlaq, Fiqih, Masih perlu peningkatan keterampilan Tarikh.</v>
      </c>
    </row>
    <row r="28" spans="1:110" x14ac:dyDescent="0.25">
      <c r="A28" s="8">
        <v>18</v>
      </c>
      <c r="B28" s="8">
        <v>138631</v>
      </c>
      <c r="C28" s="8" t="s">
        <v>74</v>
      </c>
      <c r="D28" s="8">
        <f t="shared" si="0"/>
        <v>77</v>
      </c>
      <c r="E28" s="13" t="str">
        <f t="shared" si="1"/>
        <v>C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al-Qur'an, Aqidah, Akhlaq, Fiqih, Tarikh, </v>
      </c>
      <c r="I28" s="8">
        <f t="shared" si="5"/>
        <v>82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al-Qur'an, Aqidah, Akhlaq, Fiqih, Tarikh, </v>
      </c>
      <c r="N28" s="7"/>
      <c r="O28" s="108">
        <v>76</v>
      </c>
      <c r="P28" s="59"/>
      <c r="Q28" s="2"/>
      <c r="R28" s="108">
        <v>81</v>
      </c>
      <c r="S28" s="59"/>
      <c r="T28" s="2"/>
      <c r="U28" s="108">
        <v>73</v>
      </c>
      <c r="V28" s="59"/>
      <c r="W28" s="2"/>
      <c r="X28" s="59"/>
      <c r="Y28" s="59"/>
      <c r="Z28" s="2"/>
      <c r="AA28" s="59"/>
      <c r="AB28" s="59"/>
      <c r="AC28" s="2"/>
      <c r="AD28" s="29">
        <f t="shared" si="10"/>
        <v>77</v>
      </c>
      <c r="AE28" s="108">
        <v>81</v>
      </c>
      <c r="AF28" s="59"/>
      <c r="AG28" s="2"/>
      <c r="AH28" s="108">
        <v>90</v>
      </c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111">
        <v>85.5</v>
      </c>
      <c r="AU28" s="31">
        <f t="shared" si="11"/>
        <v>81.083333333333329</v>
      </c>
      <c r="AV28" s="32">
        <f t="shared" si="12"/>
        <v>81</v>
      </c>
      <c r="AW28" s="35"/>
      <c r="AX28" s="108">
        <v>81</v>
      </c>
      <c r="AY28" s="59"/>
      <c r="AZ28" s="2"/>
      <c r="BA28" s="108">
        <v>71</v>
      </c>
      <c r="BB28" s="59"/>
      <c r="BC28" s="2"/>
      <c r="BD28" s="108">
        <v>95</v>
      </c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81</v>
      </c>
      <c r="BN28" s="29">
        <f t="shared" si="14"/>
        <v>71</v>
      </c>
      <c r="BO28" s="29">
        <f t="shared" si="15"/>
        <v>95</v>
      </c>
      <c r="BP28" s="29" t="str">
        <f t="shared" si="16"/>
        <v/>
      </c>
      <c r="BQ28" s="29" t="str">
        <f t="shared" si="17"/>
        <v/>
      </c>
      <c r="BR28" s="29">
        <f t="shared" si="18"/>
        <v>82</v>
      </c>
      <c r="BS28" s="108">
        <v>82</v>
      </c>
      <c r="BT28" s="59"/>
      <c r="BU28" s="2"/>
      <c r="BV28" s="108">
        <v>92</v>
      </c>
      <c r="BW28" s="59"/>
      <c r="BX28" s="2"/>
      <c r="BY28" s="59">
        <v>84</v>
      </c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82</v>
      </c>
      <c r="CI28" s="29">
        <f t="shared" si="20"/>
        <v>92</v>
      </c>
      <c r="CJ28" s="29">
        <f t="shared" si="21"/>
        <v>84</v>
      </c>
      <c r="CK28" s="29" t="str">
        <f t="shared" si="22"/>
        <v/>
      </c>
      <c r="CL28" s="29" t="str">
        <f t="shared" si="23"/>
        <v/>
      </c>
      <c r="CM28" s="31">
        <f t="shared" si="24"/>
        <v>85</v>
      </c>
      <c r="CN28" s="32">
        <f t="shared" si="25"/>
        <v>85</v>
      </c>
      <c r="CO28" s="35"/>
      <c r="CP28" s="59">
        <v>6</v>
      </c>
      <c r="CQ28" s="46" t="str">
        <f t="shared" si="26"/>
        <v xml:space="preserve">Memiliki kemampuan pemahaman al-Qur'an, Aqidah, Akhlaq, Fiqih, Tarikh, </v>
      </c>
      <c r="CR28" s="35"/>
      <c r="CS28" s="59">
        <v>6</v>
      </c>
      <c r="CT28" s="46" t="str">
        <f t="shared" si="27"/>
        <v xml:space="preserve">Memiliki keterampilan al-Qur'an, Aqidah, Akhlaq, Fiqih, Tarikh, </v>
      </c>
      <c r="CU28" s="7"/>
      <c r="CV28" s="48">
        <v>6</v>
      </c>
      <c r="CW28" s="59"/>
      <c r="CX28" s="7">
        <v>15616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al-Qur'an, Aqidah, Akhlaq, Fiqih, Tarikh, </v>
      </c>
    </row>
    <row r="29" spans="1:110" x14ac:dyDescent="0.25">
      <c r="A29" s="8">
        <v>19</v>
      </c>
      <c r="B29" s="8">
        <v>138647</v>
      </c>
      <c r="C29" s="8" t="s">
        <v>75</v>
      </c>
      <c r="D29" s="8">
        <f t="shared" si="0"/>
        <v>73</v>
      </c>
      <c r="E29" s="13" t="str">
        <f t="shared" si="1"/>
        <v>C</v>
      </c>
      <c r="F29" s="17">
        <f t="shared" si="2"/>
        <v>76</v>
      </c>
      <c r="G29" s="13" t="str">
        <f t="shared" si="3"/>
        <v>C</v>
      </c>
      <c r="H29" s="13" t="str">
        <f t="shared" si="4"/>
        <v xml:space="preserve">Memiliki kemampuan pemahaman al-Qur'an, Aqidah, Akhlaq, Fiqih, Tarikh, </v>
      </c>
      <c r="I29" s="8">
        <f t="shared" si="5"/>
        <v>74</v>
      </c>
      <c r="J29" s="13" t="str">
        <f t="shared" si="6"/>
        <v>C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al-Qur'an, Aqidah, Akhlaq, Fiqih, Tarikh, </v>
      </c>
      <c r="N29" s="7"/>
      <c r="O29" s="108">
        <v>71</v>
      </c>
      <c r="P29" s="59"/>
      <c r="Q29" s="2"/>
      <c r="R29" s="108">
        <v>76</v>
      </c>
      <c r="S29" s="59"/>
      <c r="T29" s="2"/>
      <c r="U29" s="108">
        <v>71</v>
      </c>
      <c r="V29" s="59"/>
      <c r="W29" s="2"/>
      <c r="X29" s="59"/>
      <c r="Y29" s="59"/>
      <c r="Z29" s="2"/>
      <c r="AA29" s="59"/>
      <c r="AB29" s="59"/>
      <c r="AC29" s="2"/>
      <c r="AD29" s="29">
        <f t="shared" si="10"/>
        <v>73</v>
      </c>
      <c r="AE29" s="108">
        <v>71</v>
      </c>
      <c r="AF29" s="59"/>
      <c r="AG29" s="2"/>
      <c r="AH29" s="108">
        <v>82</v>
      </c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111">
        <v>84</v>
      </c>
      <c r="AU29" s="31">
        <f t="shared" si="11"/>
        <v>75.833333333333329</v>
      </c>
      <c r="AV29" s="32">
        <f t="shared" si="12"/>
        <v>76</v>
      </c>
      <c r="AW29" s="35"/>
      <c r="AX29" s="108">
        <v>71</v>
      </c>
      <c r="AY29" s="59"/>
      <c r="AZ29" s="2"/>
      <c r="BA29" s="108">
        <v>81</v>
      </c>
      <c r="BB29" s="59"/>
      <c r="BC29" s="2"/>
      <c r="BD29" s="108">
        <v>71</v>
      </c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71</v>
      </c>
      <c r="BN29" s="29">
        <f t="shared" si="14"/>
        <v>81</v>
      </c>
      <c r="BO29" s="29">
        <f t="shared" si="15"/>
        <v>71</v>
      </c>
      <c r="BP29" s="29" t="str">
        <f t="shared" si="16"/>
        <v/>
      </c>
      <c r="BQ29" s="29" t="str">
        <f t="shared" si="17"/>
        <v/>
      </c>
      <c r="BR29" s="29">
        <f t="shared" si="18"/>
        <v>74</v>
      </c>
      <c r="BS29" s="108">
        <v>79</v>
      </c>
      <c r="BT29" s="59"/>
      <c r="BU29" s="2"/>
      <c r="BV29" s="108">
        <v>86</v>
      </c>
      <c r="BW29" s="59"/>
      <c r="BX29" s="2"/>
      <c r="BY29" s="59">
        <v>81</v>
      </c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79</v>
      </c>
      <c r="CI29" s="29">
        <f t="shared" si="20"/>
        <v>86</v>
      </c>
      <c r="CJ29" s="29">
        <f t="shared" si="21"/>
        <v>81</v>
      </c>
      <c r="CK29" s="29" t="str">
        <f t="shared" si="22"/>
        <v/>
      </c>
      <c r="CL29" s="29" t="str">
        <f t="shared" si="23"/>
        <v/>
      </c>
      <c r="CM29" s="31">
        <f t="shared" si="24"/>
        <v>80</v>
      </c>
      <c r="CN29" s="32">
        <f t="shared" si="25"/>
        <v>80</v>
      </c>
      <c r="CO29" s="35"/>
      <c r="CP29" s="59">
        <v>6</v>
      </c>
      <c r="CQ29" s="46" t="str">
        <f t="shared" si="26"/>
        <v xml:space="preserve">Memiliki kemampuan pemahaman al-Qur'an, Aqidah, Akhlaq, Fiqih, Tarikh, </v>
      </c>
      <c r="CR29" s="35"/>
      <c r="CS29" s="59">
        <v>6</v>
      </c>
      <c r="CT29" s="46" t="str">
        <f t="shared" si="27"/>
        <v xml:space="preserve">Memiliki keterampilan al-Qur'an, Aqidah, Akhlaq, Fiqih, Tarikh, </v>
      </c>
      <c r="CU29" s="7"/>
      <c r="CV29" s="48">
        <v>7</v>
      </c>
      <c r="CW29" s="59"/>
      <c r="CX29" s="7">
        <v>15617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al-Qur'an, Aqidah, Akhlaq, Fiqih, Tarikh, </v>
      </c>
    </row>
    <row r="30" spans="1:110" x14ac:dyDescent="0.25">
      <c r="A30" s="8">
        <v>20</v>
      </c>
      <c r="B30" s="8">
        <v>138663</v>
      </c>
      <c r="C30" s="8" t="s">
        <v>76</v>
      </c>
      <c r="D30" s="8">
        <f t="shared" si="0"/>
        <v>73</v>
      </c>
      <c r="E30" s="13" t="str">
        <f t="shared" si="1"/>
        <v>C</v>
      </c>
      <c r="F30" s="17">
        <f t="shared" si="2"/>
        <v>77</v>
      </c>
      <c r="G30" s="13" t="str">
        <f t="shared" si="3"/>
        <v>C</v>
      </c>
      <c r="H30" s="13" t="str">
        <f t="shared" si="4"/>
        <v xml:space="preserve">Memiliki kemampuan pemahaman al-Qur'an, Aqidah, Akhlaq, Fiqih, Tarikh, </v>
      </c>
      <c r="I30" s="8">
        <f t="shared" si="5"/>
        <v>87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al-Qur'an, Aqidah, Akhlaq, Fiqih, Tarikh, </v>
      </c>
      <c r="N30" s="7"/>
      <c r="O30" s="108">
        <v>76</v>
      </c>
      <c r="P30" s="59"/>
      <c r="Q30" s="2"/>
      <c r="R30" s="108">
        <v>71</v>
      </c>
      <c r="S30" s="59"/>
      <c r="T30" s="2"/>
      <c r="U30" s="108">
        <v>71</v>
      </c>
      <c r="V30" s="59"/>
      <c r="W30" s="2"/>
      <c r="X30" s="59"/>
      <c r="Y30" s="59"/>
      <c r="Z30" s="2"/>
      <c r="AA30" s="59"/>
      <c r="AB30" s="59"/>
      <c r="AC30" s="2"/>
      <c r="AD30" s="29">
        <f t="shared" si="10"/>
        <v>73</v>
      </c>
      <c r="AE30" s="108">
        <v>76</v>
      </c>
      <c r="AF30" s="59"/>
      <c r="AG30" s="2"/>
      <c r="AH30" s="108">
        <v>88</v>
      </c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111">
        <v>79</v>
      </c>
      <c r="AU30" s="31">
        <f t="shared" si="11"/>
        <v>76.833333333333329</v>
      </c>
      <c r="AV30" s="32">
        <f t="shared" si="12"/>
        <v>77</v>
      </c>
      <c r="AW30" s="35"/>
      <c r="AX30" s="108">
        <v>91</v>
      </c>
      <c r="AY30" s="59"/>
      <c r="AZ30" s="2"/>
      <c r="BA30" s="108">
        <v>86</v>
      </c>
      <c r="BB30" s="59"/>
      <c r="BC30" s="2"/>
      <c r="BD30" s="108">
        <v>83</v>
      </c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91</v>
      </c>
      <c r="BN30" s="29">
        <f t="shared" si="14"/>
        <v>86</v>
      </c>
      <c r="BO30" s="29">
        <f t="shared" si="15"/>
        <v>83</v>
      </c>
      <c r="BP30" s="29" t="str">
        <f t="shared" si="16"/>
        <v/>
      </c>
      <c r="BQ30" s="29" t="str">
        <f t="shared" si="17"/>
        <v/>
      </c>
      <c r="BR30" s="29">
        <f t="shared" si="18"/>
        <v>87</v>
      </c>
      <c r="BS30" s="108">
        <v>81</v>
      </c>
      <c r="BT30" s="59"/>
      <c r="BU30" s="2"/>
      <c r="BV30" s="108">
        <v>83</v>
      </c>
      <c r="BW30" s="59"/>
      <c r="BX30" s="2"/>
      <c r="BY30" s="59">
        <v>83</v>
      </c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81</v>
      </c>
      <c r="CI30" s="29">
        <f t="shared" si="20"/>
        <v>83</v>
      </c>
      <c r="CJ30" s="29">
        <f t="shared" si="21"/>
        <v>83</v>
      </c>
      <c r="CK30" s="29" t="str">
        <f t="shared" si="22"/>
        <v/>
      </c>
      <c r="CL30" s="29" t="str">
        <f t="shared" si="23"/>
        <v/>
      </c>
      <c r="CM30" s="31">
        <f t="shared" si="24"/>
        <v>83.5</v>
      </c>
      <c r="CN30" s="32">
        <f t="shared" si="25"/>
        <v>84</v>
      </c>
      <c r="CO30" s="35"/>
      <c r="CP30" s="59">
        <v>6</v>
      </c>
      <c r="CQ30" s="46" t="str">
        <f t="shared" si="26"/>
        <v xml:space="preserve">Memiliki kemampuan pemahaman al-Qur'an, Aqidah, Akhlaq, Fiqih, Tarikh, </v>
      </c>
      <c r="CR30" s="35"/>
      <c r="CS30" s="59">
        <v>6</v>
      </c>
      <c r="CT30" s="46" t="str">
        <f t="shared" si="27"/>
        <v xml:space="preserve">Memiliki keterampilan al-Qur'an, Aqidah, Akhlaq, Fiqih, Tarikh, </v>
      </c>
      <c r="CU30" s="7"/>
      <c r="CV30" s="48">
        <v>8</v>
      </c>
      <c r="CW30" s="59"/>
      <c r="CX30" s="7">
        <v>15618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al-Qur'an, Aqidah, Akhlaq, Fiqih, Tarikh, </v>
      </c>
    </row>
    <row r="31" spans="1:110" x14ac:dyDescent="0.25">
      <c r="A31" s="8">
        <v>21</v>
      </c>
      <c r="B31" s="8">
        <v>138679</v>
      </c>
      <c r="C31" s="8" t="s">
        <v>77</v>
      </c>
      <c r="D31" s="8">
        <f t="shared" si="0"/>
        <v>90</v>
      </c>
      <c r="E31" s="13" t="str">
        <f t="shared" si="1"/>
        <v>A</v>
      </c>
      <c r="F31" s="17">
        <f t="shared" si="2"/>
        <v>89</v>
      </c>
      <c r="G31" s="13" t="str">
        <f t="shared" si="3"/>
        <v>B</v>
      </c>
      <c r="H31" s="13" t="str">
        <f t="shared" si="4"/>
        <v xml:space="preserve">Memiliki kemampuan pemahaman al-Qur'an, Aqidah, Akhlaq, Fiqih, Tarikh, </v>
      </c>
      <c r="I31" s="8">
        <f t="shared" si="5"/>
        <v>83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al-Qur'an, Aqidah, Akhlaq, Fiqih, Tarikh, </v>
      </c>
      <c r="N31" s="7"/>
      <c r="O31" s="108">
        <v>96</v>
      </c>
      <c r="P31" s="59"/>
      <c r="Q31" s="2"/>
      <c r="R31" s="108">
        <v>96</v>
      </c>
      <c r="S31" s="59"/>
      <c r="T31" s="2"/>
      <c r="U31" s="108">
        <v>79</v>
      </c>
      <c r="V31" s="59"/>
      <c r="W31" s="2"/>
      <c r="X31" s="59"/>
      <c r="Y31" s="59"/>
      <c r="Z31" s="2"/>
      <c r="AA31" s="59"/>
      <c r="AB31" s="59"/>
      <c r="AC31" s="2"/>
      <c r="AD31" s="29">
        <f t="shared" si="10"/>
        <v>90</v>
      </c>
      <c r="AE31" s="108">
        <v>91</v>
      </c>
      <c r="AF31" s="59"/>
      <c r="AG31" s="2"/>
      <c r="AH31" s="108">
        <v>88</v>
      </c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111">
        <v>84.5</v>
      </c>
      <c r="AU31" s="31">
        <f t="shared" si="11"/>
        <v>89.083333333333329</v>
      </c>
      <c r="AV31" s="32">
        <f t="shared" si="12"/>
        <v>89</v>
      </c>
      <c r="AW31" s="35"/>
      <c r="AX31" s="108">
        <v>86</v>
      </c>
      <c r="AY31" s="59"/>
      <c r="AZ31" s="2"/>
      <c r="BA31" s="108">
        <v>91</v>
      </c>
      <c r="BB31" s="59"/>
      <c r="BC31" s="2"/>
      <c r="BD31" s="108">
        <v>71</v>
      </c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86</v>
      </c>
      <c r="BN31" s="29">
        <f t="shared" si="14"/>
        <v>91</v>
      </c>
      <c r="BO31" s="29">
        <f t="shared" si="15"/>
        <v>71</v>
      </c>
      <c r="BP31" s="29" t="str">
        <f t="shared" si="16"/>
        <v/>
      </c>
      <c r="BQ31" s="29" t="str">
        <f t="shared" si="17"/>
        <v/>
      </c>
      <c r="BR31" s="29">
        <f t="shared" si="18"/>
        <v>83</v>
      </c>
      <c r="BS31" s="108">
        <v>81</v>
      </c>
      <c r="BT31" s="59"/>
      <c r="BU31" s="2"/>
      <c r="BV31" s="108">
        <v>93</v>
      </c>
      <c r="BW31" s="59"/>
      <c r="BX31" s="2"/>
      <c r="BY31" s="59">
        <v>83</v>
      </c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81</v>
      </c>
      <c r="CI31" s="29">
        <f t="shared" si="20"/>
        <v>93</v>
      </c>
      <c r="CJ31" s="29">
        <f t="shared" si="21"/>
        <v>83</v>
      </c>
      <c r="CK31" s="29" t="str">
        <f t="shared" si="22"/>
        <v/>
      </c>
      <c r="CL31" s="29" t="str">
        <f t="shared" si="23"/>
        <v/>
      </c>
      <c r="CM31" s="31">
        <f t="shared" si="24"/>
        <v>85</v>
      </c>
      <c r="CN31" s="32">
        <f t="shared" si="25"/>
        <v>85</v>
      </c>
      <c r="CO31" s="35"/>
      <c r="CP31" s="59">
        <v>6</v>
      </c>
      <c r="CQ31" s="46" t="str">
        <f t="shared" si="26"/>
        <v xml:space="preserve">Memiliki kemampuan pemahaman al-Qur'an, Aqidah, Akhlaq, Fiqih, Tarikh, </v>
      </c>
      <c r="CR31" s="35"/>
      <c r="CS31" s="59">
        <v>6</v>
      </c>
      <c r="CT31" s="46" t="str">
        <f t="shared" si="27"/>
        <v xml:space="preserve">Memiliki keterampilan al-Qur'an, Aqidah, Akhlaq, Fiqih, Tarikh, </v>
      </c>
      <c r="CU31" s="7"/>
      <c r="CV31" s="48">
        <v>9</v>
      </c>
      <c r="CW31" s="59"/>
      <c r="CX31" s="7">
        <v>15619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al-Qur'an, Aqidah, Akhlaq, Fiqih, Tarikh, </v>
      </c>
    </row>
    <row r="32" spans="1:110" x14ac:dyDescent="0.25">
      <c r="A32" s="8">
        <v>22</v>
      </c>
      <c r="B32" s="8">
        <v>138695</v>
      </c>
      <c r="C32" s="8" t="s">
        <v>78</v>
      </c>
      <c r="D32" s="8">
        <f t="shared" si="0"/>
        <v>78</v>
      </c>
      <c r="E32" s="13" t="str">
        <f t="shared" si="1"/>
        <v>C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al-Qur'an, Aqidah, Akhlaq, Fiqih, Tarikh, </v>
      </c>
      <c r="I32" s="8">
        <f t="shared" si="5"/>
        <v>92</v>
      </c>
      <c r="J32" s="13" t="str">
        <f t="shared" si="6"/>
        <v>A</v>
      </c>
      <c r="K32" s="20">
        <f t="shared" si="7"/>
        <v>87</v>
      </c>
      <c r="L32" s="13" t="str">
        <f t="shared" si="8"/>
        <v>B</v>
      </c>
      <c r="M32" s="8" t="str">
        <f t="shared" si="9"/>
        <v xml:space="preserve">Memiliki keterampilan al-Qur'an, Aqidah, Akhlaq, Fiqih, Tarikh, </v>
      </c>
      <c r="N32" s="7"/>
      <c r="O32" s="108">
        <v>81</v>
      </c>
      <c r="P32" s="59"/>
      <c r="Q32" s="2"/>
      <c r="R32" s="108">
        <v>81</v>
      </c>
      <c r="S32" s="59"/>
      <c r="T32" s="2"/>
      <c r="U32" s="108">
        <v>72</v>
      </c>
      <c r="V32" s="59"/>
      <c r="W32" s="2"/>
      <c r="X32" s="59"/>
      <c r="Y32" s="59"/>
      <c r="Z32" s="2"/>
      <c r="AA32" s="59"/>
      <c r="AB32" s="59"/>
      <c r="AC32" s="2"/>
      <c r="AD32" s="29">
        <f t="shared" si="10"/>
        <v>78</v>
      </c>
      <c r="AE32" s="108">
        <v>81</v>
      </c>
      <c r="AF32" s="59"/>
      <c r="AG32" s="2"/>
      <c r="AH32" s="108">
        <v>86</v>
      </c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111">
        <v>80.5</v>
      </c>
      <c r="AU32" s="31">
        <f t="shared" si="11"/>
        <v>80.25</v>
      </c>
      <c r="AV32" s="32">
        <f t="shared" si="12"/>
        <v>80</v>
      </c>
      <c r="AW32" s="35"/>
      <c r="AX32" s="108">
        <v>91</v>
      </c>
      <c r="AY32" s="59"/>
      <c r="AZ32" s="2"/>
      <c r="BA32" s="108">
        <v>96</v>
      </c>
      <c r="BB32" s="59"/>
      <c r="BC32" s="2"/>
      <c r="BD32" s="108">
        <v>89</v>
      </c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91</v>
      </c>
      <c r="BN32" s="29">
        <f t="shared" si="14"/>
        <v>96</v>
      </c>
      <c r="BO32" s="29">
        <f t="shared" si="15"/>
        <v>89</v>
      </c>
      <c r="BP32" s="29" t="str">
        <f t="shared" si="16"/>
        <v/>
      </c>
      <c r="BQ32" s="29" t="str">
        <f t="shared" si="17"/>
        <v/>
      </c>
      <c r="BR32" s="29">
        <f t="shared" si="18"/>
        <v>92</v>
      </c>
      <c r="BS32" s="108">
        <v>81</v>
      </c>
      <c r="BT32" s="59"/>
      <c r="BU32" s="2"/>
      <c r="BV32" s="108">
        <v>93</v>
      </c>
      <c r="BW32" s="59"/>
      <c r="BX32" s="2"/>
      <c r="BY32" s="59">
        <v>83</v>
      </c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81</v>
      </c>
      <c r="CI32" s="29">
        <f t="shared" si="20"/>
        <v>93</v>
      </c>
      <c r="CJ32" s="29">
        <f t="shared" si="21"/>
        <v>83</v>
      </c>
      <c r="CK32" s="29" t="str">
        <f t="shared" si="22"/>
        <v/>
      </c>
      <c r="CL32" s="29" t="str">
        <f t="shared" si="23"/>
        <v/>
      </c>
      <c r="CM32" s="31">
        <f t="shared" si="24"/>
        <v>87.25</v>
      </c>
      <c r="CN32" s="32">
        <f t="shared" si="25"/>
        <v>87</v>
      </c>
      <c r="CO32" s="35"/>
      <c r="CP32" s="59">
        <v>6</v>
      </c>
      <c r="CQ32" s="46" t="str">
        <f t="shared" si="26"/>
        <v xml:space="preserve">Memiliki kemampuan pemahaman al-Qur'an, Aqidah, Akhlaq, Fiqih, Tarikh, </v>
      </c>
      <c r="CR32" s="35"/>
      <c r="CS32" s="59">
        <v>6</v>
      </c>
      <c r="CT32" s="46" t="str">
        <f t="shared" si="27"/>
        <v xml:space="preserve">Memiliki keterampilan al-Qur'an, Aqidah, Akhlaq, Fiqih, Tarikh, </v>
      </c>
      <c r="CU32" s="7"/>
      <c r="CV32" s="48">
        <v>10</v>
      </c>
      <c r="CW32" s="59"/>
      <c r="CX32" s="7">
        <v>15620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al-Qur'an, Aqidah, Akhlaq, Fiqih, Tarikh, </v>
      </c>
    </row>
    <row r="33" spans="1:110" x14ac:dyDescent="0.25">
      <c r="A33" s="8">
        <v>23</v>
      </c>
      <c r="B33" s="8">
        <v>138711</v>
      </c>
      <c r="C33" s="8" t="s">
        <v>79</v>
      </c>
      <c r="D33" s="8">
        <f t="shared" si="0"/>
        <v>89</v>
      </c>
      <c r="E33" s="13" t="str">
        <f t="shared" si="1"/>
        <v>B</v>
      </c>
      <c r="F33" s="17">
        <f t="shared" si="2"/>
        <v>89</v>
      </c>
      <c r="G33" s="13" t="str">
        <f t="shared" si="3"/>
        <v>B</v>
      </c>
      <c r="H33" s="13" t="str">
        <f t="shared" si="4"/>
        <v xml:space="preserve">Memiliki kemampuan pemahaman al-Qur'an, Aqidah, Akhlaq, Fiqih, Tarikh, </v>
      </c>
      <c r="I33" s="8">
        <f t="shared" si="5"/>
        <v>88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al-Qur'an, Aqidah, Akhlaq, Fiqih, Tarikh, </v>
      </c>
      <c r="N33" s="7"/>
      <c r="O33" s="108">
        <v>91</v>
      </c>
      <c r="P33" s="59"/>
      <c r="Q33" s="2"/>
      <c r="R33" s="108">
        <v>81</v>
      </c>
      <c r="S33" s="59"/>
      <c r="T33" s="2"/>
      <c r="U33" s="108">
        <v>96</v>
      </c>
      <c r="V33" s="59"/>
      <c r="W33" s="2"/>
      <c r="X33" s="59"/>
      <c r="Y33" s="59"/>
      <c r="Z33" s="2"/>
      <c r="AA33" s="59"/>
      <c r="AB33" s="59"/>
      <c r="AC33" s="2"/>
      <c r="AD33" s="29">
        <f t="shared" si="10"/>
        <v>89</v>
      </c>
      <c r="AE33" s="108">
        <v>91</v>
      </c>
      <c r="AF33" s="59"/>
      <c r="AG33" s="2"/>
      <c r="AH33" s="108">
        <v>91</v>
      </c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111">
        <v>86</v>
      </c>
      <c r="AU33" s="31">
        <f t="shared" si="11"/>
        <v>89.333333333333329</v>
      </c>
      <c r="AV33" s="32">
        <f t="shared" si="12"/>
        <v>89</v>
      </c>
      <c r="AW33" s="35"/>
      <c r="AX33" s="108">
        <v>96</v>
      </c>
      <c r="AY33" s="59"/>
      <c r="AZ33" s="2"/>
      <c r="BA33" s="108">
        <v>91</v>
      </c>
      <c r="BB33" s="59"/>
      <c r="BC33" s="2"/>
      <c r="BD33" s="108">
        <v>76</v>
      </c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96</v>
      </c>
      <c r="BN33" s="29">
        <f t="shared" si="14"/>
        <v>91</v>
      </c>
      <c r="BO33" s="29">
        <f t="shared" si="15"/>
        <v>76</v>
      </c>
      <c r="BP33" s="29" t="str">
        <f t="shared" si="16"/>
        <v/>
      </c>
      <c r="BQ33" s="29" t="str">
        <f t="shared" si="17"/>
        <v/>
      </c>
      <c r="BR33" s="29">
        <f t="shared" si="18"/>
        <v>88</v>
      </c>
      <c r="BS33" s="108">
        <v>79</v>
      </c>
      <c r="BT33" s="59"/>
      <c r="BU33" s="2"/>
      <c r="BV33" s="108">
        <v>90</v>
      </c>
      <c r="BW33" s="59"/>
      <c r="BX33" s="2"/>
      <c r="BY33" s="59">
        <v>81</v>
      </c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79</v>
      </c>
      <c r="CI33" s="29">
        <f t="shared" si="20"/>
        <v>90</v>
      </c>
      <c r="CJ33" s="29">
        <f t="shared" si="21"/>
        <v>81</v>
      </c>
      <c r="CK33" s="29" t="str">
        <f t="shared" si="22"/>
        <v/>
      </c>
      <c r="CL33" s="29" t="str">
        <f t="shared" si="23"/>
        <v/>
      </c>
      <c r="CM33" s="31">
        <f t="shared" si="24"/>
        <v>84.5</v>
      </c>
      <c r="CN33" s="32">
        <f t="shared" si="25"/>
        <v>85</v>
      </c>
      <c r="CO33" s="35"/>
      <c r="CP33" s="59">
        <v>6</v>
      </c>
      <c r="CQ33" s="46" t="str">
        <f t="shared" si="26"/>
        <v xml:space="preserve">Memiliki kemampuan pemahaman al-Qur'an, Aqidah, Akhlaq, Fiqih, Tarikh, </v>
      </c>
      <c r="CR33" s="35"/>
      <c r="CS33" s="59">
        <v>6</v>
      </c>
      <c r="CT33" s="46" t="str">
        <f t="shared" si="27"/>
        <v xml:space="preserve">Memiliki keterampilan al-Qur'an, Aqidah, Akhlaq, Fiqih, Tarikh,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al-Qur'an, Aqidah, Akhlaq, Fiqih, Tarikh, </v>
      </c>
    </row>
    <row r="34" spans="1:110" x14ac:dyDescent="0.25">
      <c r="A34" s="8">
        <v>24</v>
      </c>
      <c r="B34" s="8">
        <v>138727</v>
      </c>
      <c r="C34" s="8" t="s">
        <v>80</v>
      </c>
      <c r="D34" s="8">
        <f t="shared" si="0"/>
        <v>81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 xml:space="preserve">Memiliki kemampuan pemahaman al-Qur'an, Aqidah, Akhlaq, Fiqih, Tarikh, </v>
      </c>
      <c r="I34" s="8">
        <f t="shared" si="5"/>
        <v>81</v>
      </c>
      <c r="J34" s="13" t="str">
        <f t="shared" si="6"/>
        <v>B</v>
      </c>
      <c r="K34" s="20">
        <f t="shared" si="7"/>
        <v>84</v>
      </c>
      <c r="L34" s="13" t="str">
        <f t="shared" si="8"/>
        <v>B</v>
      </c>
      <c r="M34" s="8" t="str">
        <f t="shared" si="9"/>
        <v xml:space="preserve">Memiliki keterampilan al-Qur'an, Aqidah, Akhlaq, Fiqih, Tarikh, </v>
      </c>
      <c r="N34" s="7"/>
      <c r="O34" s="108">
        <v>76</v>
      </c>
      <c r="P34" s="59"/>
      <c r="Q34" s="2"/>
      <c r="R34" s="108">
        <v>81</v>
      </c>
      <c r="S34" s="59"/>
      <c r="T34" s="2"/>
      <c r="U34" s="108">
        <v>86</v>
      </c>
      <c r="V34" s="59"/>
      <c r="W34" s="2"/>
      <c r="X34" s="59"/>
      <c r="Y34" s="59"/>
      <c r="Z34" s="2"/>
      <c r="AA34" s="59"/>
      <c r="AB34" s="59"/>
      <c r="AC34" s="2"/>
      <c r="AD34" s="29">
        <f t="shared" si="10"/>
        <v>81</v>
      </c>
      <c r="AE34" s="108">
        <v>76</v>
      </c>
      <c r="AF34" s="59"/>
      <c r="AG34" s="2"/>
      <c r="AH34" s="108">
        <v>81</v>
      </c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111">
        <v>90.5</v>
      </c>
      <c r="AU34" s="31">
        <f t="shared" si="11"/>
        <v>81.75</v>
      </c>
      <c r="AV34" s="32">
        <f t="shared" si="12"/>
        <v>82</v>
      </c>
      <c r="AW34" s="35"/>
      <c r="AX34" s="108">
        <v>86</v>
      </c>
      <c r="AY34" s="59"/>
      <c r="AZ34" s="2"/>
      <c r="BA34" s="108">
        <v>81</v>
      </c>
      <c r="BB34" s="59"/>
      <c r="BC34" s="2"/>
      <c r="BD34" s="108">
        <v>75</v>
      </c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86</v>
      </c>
      <c r="BN34" s="29">
        <f t="shared" si="14"/>
        <v>81</v>
      </c>
      <c r="BO34" s="29">
        <f t="shared" si="15"/>
        <v>75</v>
      </c>
      <c r="BP34" s="29" t="str">
        <f t="shared" si="16"/>
        <v/>
      </c>
      <c r="BQ34" s="29" t="str">
        <f t="shared" si="17"/>
        <v/>
      </c>
      <c r="BR34" s="29">
        <f t="shared" si="18"/>
        <v>81</v>
      </c>
      <c r="BS34" s="108">
        <v>85</v>
      </c>
      <c r="BT34" s="59"/>
      <c r="BU34" s="2"/>
      <c r="BV34" s="108">
        <v>84</v>
      </c>
      <c r="BW34" s="59"/>
      <c r="BX34" s="2"/>
      <c r="BY34" s="59">
        <v>87</v>
      </c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85</v>
      </c>
      <c r="CI34" s="29">
        <f t="shared" si="20"/>
        <v>84</v>
      </c>
      <c r="CJ34" s="29">
        <f t="shared" si="21"/>
        <v>87</v>
      </c>
      <c r="CK34" s="29" t="str">
        <f t="shared" si="22"/>
        <v/>
      </c>
      <c r="CL34" s="29" t="str">
        <f t="shared" si="23"/>
        <v/>
      </c>
      <c r="CM34" s="31">
        <f t="shared" si="24"/>
        <v>84.25</v>
      </c>
      <c r="CN34" s="32">
        <f t="shared" si="25"/>
        <v>84</v>
      </c>
      <c r="CO34" s="35"/>
      <c r="CP34" s="59">
        <v>6</v>
      </c>
      <c r="CQ34" s="46" t="str">
        <f t="shared" si="26"/>
        <v xml:space="preserve">Memiliki kemampuan pemahaman al-Qur'an, Aqidah, Akhlaq, Fiqih, Tarikh, </v>
      </c>
      <c r="CR34" s="35"/>
      <c r="CS34" s="59">
        <v>6</v>
      </c>
      <c r="CT34" s="46" t="str">
        <f t="shared" si="27"/>
        <v xml:space="preserve">Memiliki keterampilan al-Qur'an, Aqidah, Akhlaq, Fiqih, Tarikh,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138743</v>
      </c>
      <c r="C35" s="8" t="s">
        <v>81</v>
      </c>
      <c r="D35" s="8">
        <f t="shared" si="0"/>
        <v>74</v>
      </c>
      <c r="E35" s="13" t="str">
        <f t="shared" si="1"/>
        <v>C</v>
      </c>
      <c r="F35" s="17">
        <f t="shared" si="2"/>
        <v>75</v>
      </c>
      <c r="G35" s="13" t="str">
        <f t="shared" si="3"/>
        <v>C</v>
      </c>
      <c r="H35" s="13" t="str">
        <f t="shared" si="4"/>
        <v xml:space="preserve">Memiliki kemampuan pemahaman al-Qur'an, Aqidah, Akhlaq, Fiqih, Tarikh, </v>
      </c>
      <c r="I35" s="8">
        <f t="shared" si="5"/>
        <v>73</v>
      </c>
      <c r="J35" s="13" t="str">
        <f t="shared" si="6"/>
        <v>C</v>
      </c>
      <c r="K35" s="20">
        <f t="shared" si="7"/>
        <v>75</v>
      </c>
      <c r="L35" s="13" t="str">
        <f t="shared" si="8"/>
        <v>C</v>
      </c>
      <c r="M35" s="8" t="str">
        <f t="shared" si="9"/>
        <v xml:space="preserve">Memiliki keterampilan al-Qur'an, Aqidah, Akhlaq, Fiqih, Tarikh, </v>
      </c>
      <c r="N35" s="7"/>
      <c r="O35" s="108">
        <v>71</v>
      </c>
      <c r="P35" s="59"/>
      <c r="Q35" s="2"/>
      <c r="R35" s="108">
        <v>81</v>
      </c>
      <c r="S35" s="59"/>
      <c r="T35" s="2"/>
      <c r="U35" s="108">
        <v>71</v>
      </c>
      <c r="V35" s="59"/>
      <c r="W35" s="2"/>
      <c r="X35" s="59"/>
      <c r="Y35" s="59"/>
      <c r="Z35" s="2"/>
      <c r="AA35" s="59"/>
      <c r="AB35" s="59"/>
      <c r="AC35" s="2"/>
      <c r="AD35" s="29">
        <f t="shared" si="10"/>
        <v>74</v>
      </c>
      <c r="AE35" s="108">
        <v>71</v>
      </c>
      <c r="AF35" s="59"/>
      <c r="AG35" s="2"/>
      <c r="AH35" s="108">
        <v>78</v>
      </c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111">
        <v>77.5</v>
      </c>
      <c r="AU35" s="31">
        <f t="shared" si="11"/>
        <v>74.916666666666671</v>
      </c>
      <c r="AV35" s="32">
        <f t="shared" si="12"/>
        <v>75</v>
      </c>
      <c r="AW35" s="35"/>
      <c r="AX35" s="108">
        <v>71</v>
      </c>
      <c r="AY35" s="59"/>
      <c r="AZ35" s="2"/>
      <c r="BA35" s="108">
        <v>76</v>
      </c>
      <c r="BB35" s="59"/>
      <c r="BC35" s="2"/>
      <c r="BD35" s="108">
        <v>71</v>
      </c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71</v>
      </c>
      <c r="BN35" s="29">
        <f t="shared" si="14"/>
        <v>76</v>
      </c>
      <c r="BO35" s="29">
        <f t="shared" si="15"/>
        <v>71</v>
      </c>
      <c r="BP35" s="29" t="str">
        <f t="shared" si="16"/>
        <v/>
      </c>
      <c r="BQ35" s="29" t="str">
        <f t="shared" si="17"/>
        <v/>
      </c>
      <c r="BR35" s="29">
        <f t="shared" si="18"/>
        <v>73</v>
      </c>
      <c r="BS35" s="108">
        <v>72</v>
      </c>
      <c r="BT35" s="59"/>
      <c r="BU35" s="2"/>
      <c r="BV35" s="108">
        <v>80</v>
      </c>
      <c r="BW35" s="59"/>
      <c r="BX35" s="2"/>
      <c r="BY35" s="59">
        <v>74</v>
      </c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72</v>
      </c>
      <c r="CI35" s="29">
        <f t="shared" si="20"/>
        <v>80</v>
      </c>
      <c r="CJ35" s="29">
        <f t="shared" si="21"/>
        <v>74</v>
      </c>
      <c r="CK35" s="29" t="str">
        <f t="shared" si="22"/>
        <v/>
      </c>
      <c r="CL35" s="29" t="str">
        <f t="shared" si="23"/>
        <v/>
      </c>
      <c r="CM35" s="31">
        <f t="shared" si="24"/>
        <v>74.75</v>
      </c>
      <c r="CN35" s="32">
        <f t="shared" si="25"/>
        <v>75</v>
      </c>
      <c r="CO35" s="35"/>
      <c r="CP35" s="59">
        <v>6</v>
      </c>
      <c r="CQ35" s="46" t="str">
        <f t="shared" si="26"/>
        <v xml:space="preserve">Memiliki kemampuan pemahaman al-Qur'an, Aqidah, Akhlaq, Fiqih, Tarikh, </v>
      </c>
      <c r="CR35" s="35"/>
      <c r="CS35" s="59">
        <v>6</v>
      </c>
      <c r="CT35" s="46" t="str">
        <f t="shared" si="27"/>
        <v xml:space="preserve">Memiliki keterampilan al-Qur'an, Aqidah, Akhlaq, Fiqih, Tarikh,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138759</v>
      </c>
      <c r="C36" s="8" t="s">
        <v>82</v>
      </c>
      <c r="D36" s="8">
        <f t="shared" si="0"/>
        <v>83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al-Qur'an, Aqidah, Akhlaq, Fiqih, Tarikh, </v>
      </c>
      <c r="I36" s="8">
        <f t="shared" si="5"/>
        <v>84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al-Qur'an, Aqidah, Akhlaq, Fiqih, Tarikh, </v>
      </c>
      <c r="N36" s="7"/>
      <c r="O36" s="108">
        <v>91</v>
      </c>
      <c r="P36" s="59"/>
      <c r="Q36" s="2"/>
      <c r="R36" s="108">
        <v>81</v>
      </c>
      <c r="S36" s="59"/>
      <c r="T36" s="2"/>
      <c r="U36" s="108">
        <v>76</v>
      </c>
      <c r="V36" s="59"/>
      <c r="W36" s="2"/>
      <c r="X36" s="59"/>
      <c r="Y36" s="59"/>
      <c r="Z36" s="2"/>
      <c r="AA36" s="59"/>
      <c r="AB36" s="59"/>
      <c r="AC36" s="2"/>
      <c r="AD36" s="29">
        <f t="shared" si="10"/>
        <v>83</v>
      </c>
      <c r="AE36" s="108">
        <v>81</v>
      </c>
      <c r="AF36" s="59"/>
      <c r="AG36" s="2"/>
      <c r="AH36" s="108">
        <v>80</v>
      </c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111">
        <v>79.5</v>
      </c>
      <c r="AU36" s="31">
        <f t="shared" si="11"/>
        <v>81.416666666666671</v>
      </c>
      <c r="AV36" s="32">
        <f t="shared" si="12"/>
        <v>81</v>
      </c>
      <c r="AW36" s="35"/>
      <c r="AX36" s="108">
        <v>86</v>
      </c>
      <c r="AY36" s="59"/>
      <c r="AZ36" s="2"/>
      <c r="BA36" s="108">
        <v>91</v>
      </c>
      <c r="BB36" s="59"/>
      <c r="BC36" s="2"/>
      <c r="BD36" s="108">
        <v>75</v>
      </c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86</v>
      </c>
      <c r="BN36" s="29">
        <f t="shared" si="14"/>
        <v>91</v>
      </c>
      <c r="BO36" s="29">
        <f t="shared" si="15"/>
        <v>75</v>
      </c>
      <c r="BP36" s="29" t="str">
        <f t="shared" si="16"/>
        <v/>
      </c>
      <c r="BQ36" s="29" t="str">
        <f t="shared" si="17"/>
        <v/>
      </c>
      <c r="BR36" s="29">
        <f t="shared" si="18"/>
        <v>84</v>
      </c>
      <c r="BS36" s="108">
        <v>83</v>
      </c>
      <c r="BT36" s="59"/>
      <c r="BU36" s="2"/>
      <c r="BV36" s="108">
        <v>78</v>
      </c>
      <c r="BW36" s="59"/>
      <c r="BX36" s="2"/>
      <c r="BY36" s="59">
        <v>85</v>
      </c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83</v>
      </c>
      <c r="CI36" s="29">
        <f t="shared" si="20"/>
        <v>78</v>
      </c>
      <c r="CJ36" s="29">
        <f t="shared" si="21"/>
        <v>85</v>
      </c>
      <c r="CK36" s="29" t="str">
        <f t="shared" si="22"/>
        <v/>
      </c>
      <c r="CL36" s="29" t="str">
        <f t="shared" si="23"/>
        <v/>
      </c>
      <c r="CM36" s="31">
        <f t="shared" si="24"/>
        <v>82.5</v>
      </c>
      <c r="CN36" s="32">
        <f t="shared" si="25"/>
        <v>83</v>
      </c>
      <c r="CO36" s="35"/>
      <c r="CP36" s="59">
        <v>6</v>
      </c>
      <c r="CQ36" s="46" t="str">
        <f t="shared" si="26"/>
        <v xml:space="preserve">Memiliki kemampuan pemahaman al-Qur'an, Aqidah, Akhlaq, Fiqih, Tarikh, </v>
      </c>
      <c r="CR36" s="35"/>
      <c r="CS36" s="59">
        <v>6</v>
      </c>
      <c r="CT36" s="46" t="str">
        <f t="shared" si="27"/>
        <v xml:space="preserve">Memiliki keterampilan al-Qur'an, Aqidah, Akhlaq, Fiqih, Tarikh,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138775</v>
      </c>
      <c r="C37" s="8" t="s">
        <v>83</v>
      </c>
      <c r="D37" s="8">
        <f t="shared" si="0"/>
        <v>79</v>
      </c>
      <c r="E37" s="13" t="str">
        <f t="shared" si="1"/>
        <v>C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al-Qur'an, Aqidah, Akhlaq, Fiqih, Tarikh, </v>
      </c>
      <c r="I37" s="8">
        <f t="shared" si="5"/>
        <v>89</v>
      </c>
      <c r="J37" s="13" t="str">
        <f t="shared" si="6"/>
        <v>B</v>
      </c>
      <c r="K37" s="20">
        <f t="shared" si="7"/>
        <v>81</v>
      </c>
      <c r="L37" s="13" t="str">
        <f t="shared" si="8"/>
        <v>B</v>
      </c>
      <c r="M37" s="8" t="str">
        <f t="shared" si="9"/>
        <v xml:space="preserve">Memiliki keterampilan al-Qur'an, Aqidah, Akhlaq, Fiqih, Tarikh, </v>
      </c>
      <c r="N37" s="7"/>
      <c r="O37" s="108">
        <v>76</v>
      </c>
      <c r="P37" s="59"/>
      <c r="Q37" s="2"/>
      <c r="R37" s="108">
        <v>81</v>
      </c>
      <c r="S37" s="59"/>
      <c r="T37" s="2"/>
      <c r="U37" s="108">
        <v>81</v>
      </c>
      <c r="V37" s="59"/>
      <c r="W37" s="2"/>
      <c r="X37" s="59"/>
      <c r="Y37" s="59"/>
      <c r="Z37" s="2"/>
      <c r="AA37" s="59"/>
      <c r="AB37" s="59"/>
      <c r="AC37" s="2"/>
      <c r="AD37" s="29">
        <f t="shared" si="10"/>
        <v>79</v>
      </c>
      <c r="AE37" s="108">
        <v>76</v>
      </c>
      <c r="AF37" s="59"/>
      <c r="AG37" s="2"/>
      <c r="AH37" s="108">
        <v>85</v>
      </c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111">
        <v>79.5</v>
      </c>
      <c r="AU37" s="31">
        <f t="shared" si="11"/>
        <v>79.75</v>
      </c>
      <c r="AV37" s="32">
        <f t="shared" si="12"/>
        <v>80</v>
      </c>
      <c r="AW37" s="35"/>
      <c r="AX37" s="108">
        <v>91</v>
      </c>
      <c r="AY37" s="59"/>
      <c r="AZ37" s="2"/>
      <c r="BA37" s="108">
        <v>86</v>
      </c>
      <c r="BB37" s="59"/>
      <c r="BC37" s="2"/>
      <c r="BD37" s="108">
        <v>91</v>
      </c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91</v>
      </c>
      <c r="BN37" s="29">
        <f t="shared" si="14"/>
        <v>86</v>
      </c>
      <c r="BO37" s="29">
        <f t="shared" si="15"/>
        <v>91</v>
      </c>
      <c r="BP37" s="29" t="str">
        <f t="shared" si="16"/>
        <v/>
      </c>
      <c r="BQ37" s="29" t="str">
        <f t="shared" si="17"/>
        <v/>
      </c>
      <c r="BR37" s="29">
        <f t="shared" si="18"/>
        <v>89</v>
      </c>
      <c r="BS37" s="108">
        <v>74</v>
      </c>
      <c r="BT37" s="59"/>
      <c r="BU37" s="2"/>
      <c r="BV37" s="108">
        <v>86</v>
      </c>
      <c r="BW37" s="59"/>
      <c r="BX37" s="2"/>
      <c r="BY37" s="59">
        <v>76</v>
      </c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74</v>
      </c>
      <c r="CI37" s="29">
        <f t="shared" si="20"/>
        <v>86</v>
      </c>
      <c r="CJ37" s="29">
        <f t="shared" si="21"/>
        <v>76</v>
      </c>
      <c r="CK37" s="29" t="str">
        <f t="shared" si="22"/>
        <v/>
      </c>
      <c r="CL37" s="29" t="str">
        <f t="shared" si="23"/>
        <v/>
      </c>
      <c r="CM37" s="31">
        <f t="shared" si="24"/>
        <v>81.25</v>
      </c>
      <c r="CN37" s="32">
        <f t="shared" si="25"/>
        <v>81</v>
      </c>
      <c r="CO37" s="35"/>
      <c r="CP37" s="59">
        <v>6</v>
      </c>
      <c r="CQ37" s="46" t="str">
        <f t="shared" si="26"/>
        <v xml:space="preserve">Memiliki kemampuan pemahaman al-Qur'an, Aqidah, Akhlaq, Fiqih, Tarikh, </v>
      </c>
      <c r="CR37" s="35"/>
      <c r="CS37" s="59">
        <v>6</v>
      </c>
      <c r="CT37" s="46" t="str">
        <f t="shared" si="27"/>
        <v xml:space="preserve">Memiliki keterampilan al-Qur'an, Aqidah, Akhlaq, Fiqih, Tarikh,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138791</v>
      </c>
      <c r="C38" s="8" t="s">
        <v>84</v>
      </c>
      <c r="D38" s="8">
        <f t="shared" si="0"/>
        <v>81</v>
      </c>
      <c r="E38" s="13" t="str">
        <f t="shared" si="1"/>
        <v>B</v>
      </c>
      <c r="F38" s="17">
        <f t="shared" si="2"/>
        <v>83</v>
      </c>
      <c r="G38" s="13" t="str">
        <f t="shared" si="3"/>
        <v>B</v>
      </c>
      <c r="H38" s="13" t="str">
        <f t="shared" si="4"/>
        <v xml:space="preserve">Memiliki kemampuan pemahaman al-Qur'an, Aqidah, Akhlaq, Fiqih, Tarikh, </v>
      </c>
      <c r="I38" s="8">
        <f t="shared" si="5"/>
        <v>86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al-Qur'an, Aqidah, Akhlaq, Fiqih, Tarikh, </v>
      </c>
      <c r="N38" s="7"/>
      <c r="O38" s="108">
        <v>81</v>
      </c>
      <c r="P38" s="59"/>
      <c r="Q38" s="2"/>
      <c r="R38" s="108">
        <v>81</v>
      </c>
      <c r="S38" s="59"/>
      <c r="T38" s="2"/>
      <c r="U38" s="108">
        <v>81</v>
      </c>
      <c r="V38" s="59"/>
      <c r="W38" s="2"/>
      <c r="X38" s="59"/>
      <c r="Y38" s="59"/>
      <c r="Z38" s="2"/>
      <c r="AA38" s="59"/>
      <c r="AB38" s="59"/>
      <c r="AC38" s="2"/>
      <c r="AD38" s="29">
        <f t="shared" si="10"/>
        <v>81</v>
      </c>
      <c r="AE38" s="108">
        <v>91</v>
      </c>
      <c r="AF38" s="59"/>
      <c r="AG38" s="2"/>
      <c r="AH38" s="108">
        <v>82</v>
      </c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111">
        <v>80</v>
      </c>
      <c r="AU38" s="31">
        <f t="shared" si="11"/>
        <v>82.666666666666671</v>
      </c>
      <c r="AV38" s="32">
        <f t="shared" si="12"/>
        <v>83</v>
      </c>
      <c r="AW38" s="35"/>
      <c r="AX38" s="108">
        <v>96</v>
      </c>
      <c r="AY38" s="59"/>
      <c r="AZ38" s="2"/>
      <c r="BA38" s="108">
        <v>81</v>
      </c>
      <c r="BB38" s="59"/>
      <c r="BC38" s="2"/>
      <c r="BD38" s="108">
        <v>80</v>
      </c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96</v>
      </c>
      <c r="BN38" s="29">
        <f t="shared" si="14"/>
        <v>81</v>
      </c>
      <c r="BO38" s="29">
        <f t="shared" si="15"/>
        <v>80</v>
      </c>
      <c r="BP38" s="29" t="str">
        <f t="shared" si="16"/>
        <v/>
      </c>
      <c r="BQ38" s="29" t="str">
        <f t="shared" si="17"/>
        <v/>
      </c>
      <c r="BR38" s="29">
        <f t="shared" si="18"/>
        <v>86</v>
      </c>
      <c r="BS38" s="108">
        <v>85</v>
      </c>
      <c r="BT38" s="59"/>
      <c r="BU38" s="2"/>
      <c r="BV38" s="108">
        <v>86</v>
      </c>
      <c r="BW38" s="59"/>
      <c r="BX38" s="2"/>
      <c r="BY38" s="59">
        <v>87</v>
      </c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85</v>
      </c>
      <c r="CI38" s="29">
        <f t="shared" si="20"/>
        <v>86</v>
      </c>
      <c r="CJ38" s="29">
        <f t="shared" si="21"/>
        <v>87</v>
      </c>
      <c r="CK38" s="29" t="str">
        <f t="shared" si="22"/>
        <v/>
      </c>
      <c r="CL38" s="29" t="str">
        <f t="shared" si="23"/>
        <v/>
      </c>
      <c r="CM38" s="31">
        <f t="shared" si="24"/>
        <v>86</v>
      </c>
      <c r="CN38" s="32">
        <f t="shared" si="25"/>
        <v>86</v>
      </c>
      <c r="CO38" s="35"/>
      <c r="CP38" s="59">
        <v>6</v>
      </c>
      <c r="CQ38" s="46" t="str">
        <f t="shared" si="26"/>
        <v xml:space="preserve">Memiliki kemampuan pemahaman al-Qur'an, Aqidah, Akhlaq, Fiqih, Tarikh, </v>
      </c>
      <c r="CR38" s="35"/>
      <c r="CS38" s="59">
        <v>6</v>
      </c>
      <c r="CT38" s="46" t="str">
        <f t="shared" si="27"/>
        <v xml:space="preserve">Memiliki keterampilan al-Qur'an, Aqidah, Akhlaq, Fiqih, Tarikh,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138807</v>
      </c>
      <c r="C39" s="8" t="s">
        <v>85</v>
      </c>
      <c r="D39" s="8">
        <f t="shared" si="0"/>
        <v>74</v>
      </c>
      <c r="E39" s="13" t="str">
        <f t="shared" si="1"/>
        <v>C</v>
      </c>
      <c r="F39" s="17">
        <f t="shared" si="2"/>
        <v>76</v>
      </c>
      <c r="G39" s="13" t="str">
        <f t="shared" si="3"/>
        <v>C</v>
      </c>
      <c r="H39" s="13" t="str">
        <f t="shared" si="4"/>
        <v xml:space="preserve">Memiliki kemampuan pemahaman al-Qur'an, Aqidah, Akhlaq, Fiqih, Tarikh, </v>
      </c>
      <c r="I39" s="8">
        <f t="shared" si="5"/>
        <v>75</v>
      </c>
      <c r="J39" s="13" t="str">
        <f t="shared" si="6"/>
        <v>C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al-Qur'an, Aqidah, Akhlaq, Fiqih, Tarikh, </v>
      </c>
      <c r="N39" s="7"/>
      <c r="O39" s="108">
        <v>71</v>
      </c>
      <c r="P39" s="59"/>
      <c r="Q39" s="2"/>
      <c r="R39" s="108">
        <v>79</v>
      </c>
      <c r="S39" s="59"/>
      <c r="T39" s="2"/>
      <c r="U39" s="108">
        <v>73</v>
      </c>
      <c r="V39" s="59"/>
      <c r="W39" s="2"/>
      <c r="X39" s="59"/>
      <c r="Y39" s="59"/>
      <c r="Z39" s="2"/>
      <c r="AA39" s="59"/>
      <c r="AB39" s="59"/>
      <c r="AC39" s="2"/>
      <c r="AD39" s="29">
        <f t="shared" si="10"/>
        <v>74</v>
      </c>
      <c r="AE39" s="108">
        <v>71</v>
      </c>
      <c r="AF39" s="59"/>
      <c r="AG39" s="2"/>
      <c r="AH39" s="108">
        <v>84</v>
      </c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111">
        <v>79.5</v>
      </c>
      <c r="AU39" s="31">
        <f t="shared" si="11"/>
        <v>76.25</v>
      </c>
      <c r="AV39" s="32">
        <f t="shared" si="12"/>
        <v>76</v>
      </c>
      <c r="AW39" s="35"/>
      <c r="AX39" s="108">
        <v>81</v>
      </c>
      <c r="AY39" s="59"/>
      <c r="AZ39" s="2"/>
      <c r="BA39" s="108">
        <v>71</v>
      </c>
      <c r="BB39" s="59"/>
      <c r="BC39" s="2"/>
      <c r="BD39" s="108">
        <v>73</v>
      </c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81</v>
      </c>
      <c r="BN39" s="29">
        <f t="shared" si="14"/>
        <v>71</v>
      </c>
      <c r="BO39" s="29">
        <f t="shared" si="15"/>
        <v>73</v>
      </c>
      <c r="BP39" s="29" t="str">
        <f t="shared" si="16"/>
        <v/>
      </c>
      <c r="BQ39" s="29" t="str">
        <f t="shared" si="17"/>
        <v/>
      </c>
      <c r="BR39" s="29">
        <f t="shared" si="18"/>
        <v>75</v>
      </c>
      <c r="BS39" s="108">
        <v>79</v>
      </c>
      <c r="BT39" s="59"/>
      <c r="BU39" s="2"/>
      <c r="BV39" s="108">
        <v>89</v>
      </c>
      <c r="BW39" s="59"/>
      <c r="BX39" s="2"/>
      <c r="BY39" s="59">
        <v>81</v>
      </c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79</v>
      </c>
      <c r="CI39" s="29">
        <f t="shared" si="20"/>
        <v>89</v>
      </c>
      <c r="CJ39" s="29">
        <f t="shared" si="21"/>
        <v>81</v>
      </c>
      <c r="CK39" s="29" t="str">
        <f t="shared" si="22"/>
        <v/>
      </c>
      <c r="CL39" s="29" t="str">
        <f t="shared" si="23"/>
        <v/>
      </c>
      <c r="CM39" s="31">
        <f t="shared" si="24"/>
        <v>81</v>
      </c>
      <c r="CN39" s="32">
        <f t="shared" si="25"/>
        <v>81</v>
      </c>
      <c r="CO39" s="35"/>
      <c r="CP39" s="59">
        <v>6</v>
      </c>
      <c r="CQ39" s="46" t="str">
        <f t="shared" si="26"/>
        <v xml:space="preserve">Memiliki kemampuan pemahaman al-Qur'an, Aqidah, Akhlaq, Fiqih, Tarikh, </v>
      </c>
      <c r="CR39" s="35"/>
      <c r="CS39" s="59">
        <v>6</v>
      </c>
      <c r="CT39" s="46" t="str">
        <f t="shared" si="27"/>
        <v xml:space="preserve">Memiliki keterampilan al-Qur'an, Aqidah, Akhlaq, Fiqih, Tarikh,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138823</v>
      </c>
      <c r="C40" s="8" t="s">
        <v>86</v>
      </c>
      <c r="D40" s="8">
        <f t="shared" si="0"/>
        <v>93</v>
      </c>
      <c r="E40" s="13" t="str">
        <f t="shared" si="1"/>
        <v>A</v>
      </c>
      <c r="F40" s="17">
        <f t="shared" si="2"/>
        <v>90</v>
      </c>
      <c r="G40" s="13" t="str">
        <f t="shared" si="3"/>
        <v>A</v>
      </c>
      <c r="H40" s="13" t="str">
        <f t="shared" si="4"/>
        <v xml:space="preserve">Memiliki kemampuan pemahaman al-Qur'an, Aqidah, Akhlaq, Fiqih, Tarikh, </v>
      </c>
      <c r="I40" s="8">
        <f t="shared" si="5"/>
        <v>84</v>
      </c>
      <c r="J40" s="13" t="str">
        <f t="shared" si="6"/>
        <v>B</v>
      </c>
      <c r="K40" s="20">
        <f t="shared" si="7"/>
        <v>86</v>
      </c>
      <c r="L40" s="13" t="str">
        <f t="shared" si="8"/>
        <v>B</v>
      </c>
      <c r="M40" s="8" t="str">
        <f t="shared" si="9"/>
        <v xml:space="preserve">Memiliki keterampilan al-Qur'an, Aqidah, Akhlaq, Fiqih, Tarikh, </v>
      </c>
      <c r="N40" s="7"/>
      <c r="O40" s="108">
        <v>91</v>
      </c>
      <c r="P40" s="59"/>
      <c r="Q40" s="2"/>
      <c r="R40" s="108">
        <v>97</v>
      </c>
      <c r="S40" s="59"/>
      <c r="T40" s="2"/>
      <c r="U40" s="108">
        <v>91</v>
      </c>
      <c r="V40" s="59"/>
      <c r="W40" s="2"/>
      <c r="X40" s="59"/>
      <c r="Y40" s="59"/>
      <c r="Z40" s="2"/>
      <c r="AA40" s="59"/>
      <c r="AB40" s="59"/>
      <c r="AC40" s="2"/>
      <c r="AD40" s="29">
        <f t="shared" si="10"/>
        <v>93</v>
      </c>
      <c r="AE40" s="108">
        <v>91</v>
      </c>
      <c r="AF40" s="59"/>
      <c r="AG40" s="2"/>
      <c r="AH40" s="108">
        <v>85</v>
      </c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111">
        <v>86.5</v>
      </c>
      <c r="AU40" s="31">
        <f t="shared" si="11"/>
        <v>90.25</v>
      </c>
      <c r="AV40" s="32">
        <f t="shared" si="12"/>
        <v>90</v>
      </c>
      <c r="AW40" s="35"/>
      <c r="AX40" s="108">
        <v>86</v>
      </c>
      <c r="AY40" s="59"/>
      <c r="AZ40" s="2"/>
      <c r="BA40" s="108">
        <v>91</v>
      </c>
      <c r="BB40" s="59"/>
      <c r="BC40" s="2"/>
      <c r="BD40" s="108">
        <v>75</v>
      </c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86</v>
      </c>
      <c r="BN40" s="29">
        <f t="shared" si="14"/>
        <v>91</v>
      </c>
      <c r="BO40" s="29">
        <f t="shared" si="15"/>
        <v>75</v>
      </c>
      <c r="BP40" s="29" t="str">
        <f t="shared" si="16"/>
        <v/>
      </c>
      <c r="BQ40" s="29" t="str">
        <f t="shared" si="17"/>
        <v/>
      </c>
      <c r="BR40" s="29">
        <f t="shared" si="18"/>
        <v>84</v>
      </c>
      <c r="BS40" s="108">
        <v>86</v>
      </c>
      <c r="BT40" s="59"/>
      <c r="BU40" s="2"/>
      <c r="BV40" s="108">
        <v>84</v>
      </c>
      <c r="BW40" s="59"/>
      <c r="BX40" s="2"/>
      <c r="BY40" s="59">
        <v>88</v>
      </c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86</v>
      </c>
      <c r="CI40" s="29">
        <f t="shared" si="20"/>
        <v>84</v>
      </c>
      <c r="CJ40" s="29">
        <f t="shared" si="21"/>
        <v>88</v>
      </c>
      <c r="CK40" s="29" t="str">
        <f t="shared" si="22"/>
        <v/>
      </c>
      <c r="CL40" s="29" t="str">
        <f t="shared" si="23"/>
        <v/>
      </c>
      <c r="CM40" s="31">
        <f t="shared" si="24"/>
        <v>85.5</v>
      </c>
      <c r="CN40" s="32">
        <f t="shared" si="25"/>
        <v>86</v>
      </c>
      <c r="CO40" s="35"/>
      <c r="CP40" s="59">
        <v>6</v>
      </c>
      <c r="CQ40" s="46" t="str">
        <f t="shared" si="26"/>
        <v xml:space="preserve">Memiliki kemampuan pemahaman al-Qur'an, Aqidah, Akhlaq, Fiqih, Tarikh, </v>
      </c>
      <c r="CR40" s="35"/>
      <c r="CS40" s="59">
        <v>6</v>
      </c>
      <c r="CT40" s="46" t="str">
        <f t="shared" si="27"/>
        <v xml:space="preserve">Memiliki keterampilan al-Qur'an, Aqidah, Akhlaq, Fiqih, Tarikh,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138839</v>
      </c>
      <c r="C41" s="8" t="s">
        <v>87</v>
      </c>
      <c r="D41" s="8">
        <f t="shared" si="0"/>
        <v>89</v>
      </c>
      <c r="E41" s="13" t="str">
        <f t="shared" si="1"/>
        <v>B</v>
      </c>
      <c r="F41" s="17">
        <f t="shared" si="2"/>
        <v>87</v>
      </c>
      <c r="G41" s="13" t="str">
        <f t="shared" si="3"/>
        <v>B</v>
      </c>
      <c r="H41" s="13" t="str">
        <f t="shared" si="4"/>
        <v xml:space="preserve">Memiliki kemampuan pemahaman al-Qur'an, Aqidah, Akhlaq, Fiqih, Tarikh, </v>
      </c>
      <c r="I41" s="8">
        <f t="shared" si="5"/>
        <v>84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al-Qur'an, Aqidah, Akhlaq, Fiqih, Tarikh, </v>
      </c>
      <c r="N41" s="7"/>
      <c r="O41" s="108">
        <v>91</v>
      </c>
      <c r="P41" s="59"/>
      <c r="Q41" s="2"/>
      <c r="R41" s="108">
        <v>96</v>
      </c>
      <c r="S41" s="59"/>
      <c r="T41" s="2"/>
      <c r="U41" s="108">
        <v>79</v>
      </c>
      <c r="V41" s="59"/>
      <c r="W41" s="2"/>
      <c r="X41" s="59"/>
      <c r="Y41" s="59"/>
      <c r="Z41" s="2"/>
      <c r="AA41" s="59"/>
      <c r="AB41" s="59"/>
      <c r="AC41" s="2"/>
      <c r="AD41" s="29">
        <f t="shared" si="10"/>
        <v>89</v>
      </c>
      <c r="AE41" s="108">
        <v>91</v>
      </c>
      <c r="AF41" s="59"/>
      <c r="AG41" s="2"/>
      <c r="AH41" s="108">
        <v>84</v>
      </c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111">
        <v>83</v>
      </c>
      <c r="AU41" s="31">
        <f t="shared" si="11"/>
        <v>87.333333333333329</v>
      </c>
      <c r="AV41" s="32">
        <f t="shared" si="12"/>
        <v>87</v>
      </c>
      <c r="AW41" s="35"/>
      <c r="AX41" s="108">
        <v>96</v>
      </c>
      <c r="AY41" s="59"/>
      <c r="AZ41" s="2"/>
      <c r="BA41" s="108">
        <v>71</v>
      </c>
      <c r="BB41" s="59"/>
      <c r="BC41" s="2"/>
      <c r="BD41" s="108">
        <v>85</v>
      </c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96</v>
      </c>
      <c r="BN41" s="29">
        <f t="shared" si="14"/>
        <v>71</v>
      </c>
      <c r="BO41" s="29">
        <f t="shared" si="15"/>
        <v>85</v>
      </c>
      <c r="BP41" s="29" t="str">
        <f t="shared" si="16"/>
        <v/>
      </c>
      <c r="BQ41" s="29" t="str">
        <f t="shared" si="17"/>
        <v/>
      </c>
      <c r="BR41" s="29">
        <f t="shared" si="18"/>
        <v>84</v>
      </c>
      <c r="BS41" s="108">
        <v>79</v>
      </c>
      <c r="BT41" s="59"/>
      <c r="BU41" s="2"/>
      <c r="BV41" s="108">
        <v>90</v>
      </c>
      <c r="BW41" s="59"/>
      <c r="BX41" s="2"/>
      <c r="BY41" s="59">
        <v>81</v>
      </c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79</v>
      </c>
      <c r="CI41" s="29">
        <f t="shared" si="20"/>
        <v>90</v>
      </c>
      <c r="CJ41" s="29">
        <f t="shared" si="21"/>
        <v>81</v>
      </c>
      <c r="CK41" s="29" t="str">
        <f t="shared" si="22"/>
        <v/>
      </c>
      <c r="CL41" s="29" t="str">
        <f t="shared" si="23"/>
        <v/>
      </c>
      <c r="CM41" s="31">
        <f t="shared" si="24"/>
        <v>83.5</v>
      </c>
      <c r="CN41" s="32">
        <f t="shared" si="25"/>
        <v>84</v>
      </c>
      <c r="CO41" s="35"/>
      <c r="CP41" s="59">
        <v>6</v>
      </c>
      <c r="CQ41" s="46" t="str">
        <f t="shared" si="26"/>
        <v xml:space="preserve">Memiliki kemampuan pemahaman al-Qur'an, Aqidah, Akhlaq, Fiqih, Tarikh, </v>
      </c>
      <c r="CR41" s="35"/>
      <c r="CS41" s="59">
        <v>6</v>
      </c>
      <c r="CT41" s="46" t="str">
        <f t="shared" si="27"/>
        <v xml:space="preserve">Memiliki keterampilan al-Qur'an, Aqidah, Akhlaq, Fiqih, Tarikh,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138855</v>
      </c>
      <c r="C42" s="8" t="s">
        <v>88</v>
      </c>
      <c r="D42" s="8">
        <f t="shared" si="0"/>
        <v>89</v>
      </c>
      <c r="E42" s="13" t="str">
        <f t="shared" si="1"/>
        <v>B</v>
      </c>
      <c r="F42" s="17">
        <f t="shared" si="2"/>
        <v>89</v>
      </c>
      <c r="G42" s="13" t="str">
        <f t="shared" si="3"/>
        <v>B</v>
      </c>
      <c r="H42" s="13" t="str">
        <f t="shared" si="4"/>
        <v xml:space="preserve">Memiliki kemampuan pemahaman al-Qur'an, Aqidah, Akhlaq, Fiqih, Tarikh, </v>
      </c>
      <c r="I42" s="8">
        <f t="shared" si="5"/>
        <v>95</v>
      </c>
      <c r="J42" s="13" t="str">
        <f t="shared" si="6"/>
        <v>A</v>
      </c>
      <c r="K42" s="20">
        <f t="shared" si="7"/>
        <v>89</v>
      </c>
      <c r="L42" s="13" t="str">
        <f t="shared" si="8"/>
        <v>B</v>
      </c>
      <c r="M42" s="8" t="str">
        <f t="shared" si="9"/>
        <v xml:space="preserve">Memiliki keterampilan al-Qur'an, Aqidah, Akhlaq, Fiqih, Tarikh, </v>
      </c>
      <c r="N42" s="7"/>
      <c r="O42" s="108">
        <v>91</v>
      </c>
      <c r="P42" s="59"/>
      <c r="Q42" s="2"/>
      <c r="R42" s="108">
        <v>96</v>
      </c>
      <c r="S42" s="59"/>
      <c r="T42" s="2"/>
      <c r="U42" s="108">
        <v>81</v>
      </c>
      <c r="V42" s="59"/>
      <c r="W42" s="2"/>
      <c r="X42" s="59"/>
      <c r="Y42" s="59"/>
      <c r="Z42" s="2"/>
      <c r="AA42" s="59"/>
      <c r="AB42" s="59"/>
      <c r="AC42" s="2"/>
      <c r="AD42" s="29">
        <f t="shared" si="10"/>
        <v>89</v>
      </c>
      <c r="AE42" s="108">
        <v>91</v>
      </c>
      <c r="AF42" s="59"/>
      <c r="AG42" s="2"/>
      <c r="AH42" s="108">
        <v>88</v>
      </c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111">
        <v>87</v>
      </c>
      <c r="AU42" s="31">
        <f t="shared" si="11"/>
        <v>89</v>
      </c>
      <c r="AV42" s="32">
        <f t="shared" si="12"/>
        <v>89</v>
      </c>
      <c r="AW42" s="35"/>
      <c r="AX42" s="108">
        <v>96</v>
      </c>
      <c r="AY42" s="59"/>
      <c r="AZ42" s="2"/>
      <c r="BA42" s="108">
        <v>96</v>
      </c>
      <c r="BB42" s="59"/>
      <c r="BC42" s="2"/>
      <c r="BD42" s="108">
        <v>94</v>
      </c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96</v>
      </c>
      <c r="BN42" s="29">
        <f t="shared" si="14"/>
        <v>96</v>
      </c>
      <c r="BO42" s="29">
        <f t="shared" si="15"/>
        <v>94</v>
      </c>
      <c r="BP42" s="29" t="str">
        <f t="shared" si="16"/>
        <v/>
      </c>
      <c r="BQ42" s="29" t="str">
        <f t="shared" si="17"/>
        <v/>
      </c>
      <c r="BR42" s="29">
        <f t="shared" si="18"/>
        <v>95</v>
      </c>
      <c r="BS42" s="108">
        <v>83</v>
      </c>
      <c r="BT42" s="59"/>
      <c r="BU42" s="2"/>
      <c r="BV42" s="108">
        <v>92</v>
      </c>
      <c r="BW42" s="59"/>
      <c r="BX42" s="2"/>
      <c r="BY42" s="59">
        <v>85</v>
      </c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83</v>
      </c>
      <c r="CI42" s="29">
        <f t="shared" si="20"/>
        <v>92</v>
      </c>
      <c r="CJ42" s="29">
        <f t="shared" si="21"/>
        <v>85</v>
      </c>
      <c r="CK42" s="29" t="str">
        <f t="shared" si="22"/>
        <v/>
      </c>
      <c r="CL42" s="29" t="str">
        <f t="shared" si="23"/>
        <v/>
      </c>
      <c r="CM42" s="31">
        <f t="shared" si="24"/>
        <v>88.75</v>
      </c>
      <c r="CN42" s="32">
        <f t="shared" si="25"/>
        <v>89</v>
      </c>
      <c r="CO42" s="35"/>
      <c r="CP42" s="59">
        <v>6</v>
      </c>
      <c r="CQ42" s="46" t="str">
        <f t="shared" si="26"/>
        <v xml:space="preserve">Memiliki kemampuan pemahaman al-Qur'an, Aqidah, Akhlaq, Fiqih, Tarikh, </v>
      </c>
      <c r="CR42" s="35"/>
      <c r="CS42" s="59">
        <v>6</v>
      </c>
      <c r="CT42" s="46" t="str">
        <f t="shared" si="27"/>
        <v xml:space="preserve">Memiliki keterampilan al-Qur'an, Aqidah, Akhlaq, Fiqih, Tarikh,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138871</v>
      </c>
      <c r="C43" s="8" t="s">
        <v>89</v>
      </c>
      <c r="D43" s="8">
        <f t="shared" ref="D43:D60" si="28">AD43</f>
        <v>79</v>
      </c>
      <c r="E43" s="13" t="str">
        <f t="shared" ref="E43:E74" si="29">IF(D43="","",IF(D43&lt;=$CZ$13,"D",IF(D43&lt;=$CZ$14,"C",IF(D43&lt;=$CZ$15,"B",IF(D43&lt;=$CZ$16,"A","E")))))</f>
        <v>C</v>
      </c>
      <c r="F43" s="17">
        <f t="shared" ref="F43:F60" si="30">AV43</f>
        <v>82</v>
      </c>
      <c r="G43" s="13" t="str">
        <f t="shared" ref="G43:G74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al-Qur'an, Aqidah, Akhlaq, Fiqih, Tarikh, </v>
      </c>
      <c r="I43" s="8">
        <f t="shared" ref="I43:I60" si="33">BR43</f>
        <v>76</v>
      </c>
      <c r="J43" s="13" t="str">
        <f t="shared" ref="J43:J74" si="34">IF(I43="","",IF(I43&lt;=$CZ$27,"D",IF(I43&lt;=$CZ$28,"C",IF(I43&lt;=$CZ$29,"B",IF(I43&lt;=$CZ$30,"A","E")))))</f>
        <v>C</v>
      </c>
      <c r="K43" s="20">
        <f t="shared" ref="K43:K60" si="35">CN43</f>
        <v>80</v>
      </c>
      <c r="L43" s="13" t="str">
        <f t="shared" ref="L43:L74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al-Qur'an, Aqidah, Akhlaq, Fiqih, Tarikh, </v>
      </c>
      <c r="N43" s="7"/>
      <c r="O43" s="108">
        <v>81</v>
      </c>
      <c r="P43" s="59"/>
      <c r="Q43" s="2"/>
      <c r="R43" s="108">
        <v>81</v>
      </c>
      <c r="S43" s="59"/>
      <c r="T43" s="2"/>
      <c r="U43" s="108">
        <v>76</v>
      </c>
      <c r="V43" s="59"/>
      <c r="W43" s="2"/>
      <c r="X43" s="59"/>
      <c r="Y43" s="59"/>
      <c r="Z43" s="2"/>
      <c r="AA43" s="59"/>
      <c r="AB43" s="59"/>
      <c r="AC43" s="2"/>
      <c r="AD43" s="29">
        <f t="shared" ref="AD43:AD74" si="38">IF(AND(O43="",P43="",Q43=""),"",ROUND(AVERAGE(O43:AC43),0))</f>
        <v>79</v>
      </c>
      <c r="AE43" s="108">
        <v>81</v>
      </c>
      <c r="AF43" s="59"/>
      <c r="AG43" s="2"/>
      <c r="AH43" s="108">
        <v>81</v>
      </c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111">
        <v>90.5</v>
      </c>
      <c r="AU43" s="31">
        <f t="shared" ref="AU43:AU74" si="39">IF(AT43="","",AVERAGE(O43:AC43,AE43:AT43))</f>
        <v>81.75</v>
      </c>
      <c r="AV43" s="32">
        <f t="shared" ref="AV43:AV74" si="40">IF(AU43="","",ROUND(AU43,0))</f>
        <v>82</v>
      </c>
      <c r="AW43" s="35"/>
      <c r="AX43" s="108">
        <v>71</v>
      </c>
      <c r="AY43" s="59"/>
      <c r="AZ43" s="2"/>
      <c r="BA43" s="108">
        <v>86</v>
      </c>
      <c r="BB43" s="59"/>
      <c r="BC43" s="2"/>
      <c r="BD43" s="108">
        <v>71</v>
      </c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71</v>
      </c>
      <c r="BN43" s="29">
        <f t="shared" ref="BN43:BN60" si="42">IF(AND(BB43="",BC43="",BA43=""),"",MAX(BA43:BC43))</f>
        <v>86</v>
      </c>
      <c r="BO43" s="29">
        <f t="shared" ref="BO43:BO60" si="43">IF(AND(BD43="",BE43="",BF43=""),"",MAX(BD43:BF43))</f>
        <v>71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74" si="46">IF(AND(BM43=""),"",ROUND(AVERAGE(BM43:BQ43),0))</f>
        <v>76</v>
      </c>
      <c r="BS43" s="108">
        <v>79</v>
      </c>
      <c r="BT43" s="59"/>
      <c r="BU43" s="2"/>
      <c r="BV43" s="108">
        <v>85</v>
      </c>
      <c r="BW43" s="59"/>
      <c r="BX43" s="2"/>
      <c r="BY43" s="59">
        <v>81</v>
      </c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79</v>
      </c>
      <c r="CI43" s="29">
        <f t="shared" ref="CI43:CI60" si="48">IF(AND(BW43="",BX43="",BV43=""),"",MAX(BV43:BX43))</f>
        <v>85</v>
      </c>
      <c r="CJ43" s="29">
        <f t="shared" ref="CJ43:CJ60" si="49">IF(AND(BY43="",BZ43="",CA43=""),"",MAX(BY43:CA43))</f>
        <v>81</v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74" si="52">IF(AND(CH43=""),"",AVERAGE(BR43,CH43:CL43))</f>
        <v>80.25</v>
      </c>
      <c r="CN43" s="32">
        <f t="shared" ref="CN43:CN74" si="53">IF(CM43="","",ROUND(CM43,0))</f>
        <v>80</v>
      </c>
      <c r="CO43" s="35"/>
      <c r="CP43" s="59">
        <v>6</v>
      </c>
      <c r="CQ43" s="46" t="str">
        <f t="shared" ref="CQ43:CQ74" si="54">IF(CP43="","",VLOOKUP(CP43,$DE$9:$DF$20,2,0))</f>
        <v xml:space="preserve">Memiliki kemampuan pemahaman al-Qur'an, Aqidah, Akhlaq, Fiqih, Tarikh, </v>
      </c>
      <c r="CR43" s="35"/>
      <c r="CS43" s="59">
        <v>6</v>
      </c>
      <c r="CT43" s="46" t="str">
        <f t="shared" ref="CT43:CT74" si="55">IF(CS43="","",VLOOKUP(CS43,$DE$22:$DF$33,2,0))</f>
        <v xml:space="preserve">Memiliki keterampilan al-Qur'an, Aqidah, Akhlaq, Fiqih, Tarikh,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138887</v>
      </c>
      <c r="C44" s="8" t="s">
        <v>90</v>
      </c>
      <c r="D44" s="8">
        <f t="shared" si="28"/>
        <v>84</v>
      </c>
      <c r="E44" s="13" t="str">
        <f t="shared" si="29"/>
        <v>B</v>
      </c>
      <c r="F44" s="17">
        <f t="shared" si="30"/>
        <v>85</v>
      </c>
      <c r="G44" s="13" t="str">
        <f t="shared" si="31"/>
        <v>B</v>
      </c>
      <c r="H44" s="13" t="str">
        <f t="shared" si="32"/>
        <v xml:space="preserve">Memiliki kemampuan pemahaman al-Qur'an, Aqidah, Akhlaq, Fiqih, Tarikh, </v>
      </c>
      <c r="I44" s="8">
        <f t="shared" si="33"/>
        <v>88</v>
      </c>
      <c r="J44" s="13" t="str">
        <f t="shared" si="34"/>
        <v>B</v>
      </c>
      <c r="K44" s="20">
        <f t="shared" si="35"/>
        <v>83</v>
      </c>
      <c r="L44" s="13" t="str">
        <f t="shared" si="36"/>
        <v>B</v>
      </c>
      <c r="M44" s="8" t="str">
        <f t="shared" si="37"/>
        <v xml:space="preserve">Memiliki keterampilan al-Qur'an, Aqidah, Akhlaq, Fiqih, Tarikh, </v>
      </c>
      <c r="N44" s="7"/>
      <c r="O44" s="108">
        <v>81</v>
      </c>
      <c r="P44" s="59"/>
      <c r="Q44" s="2"/>
      <c r="R44" s="108">
        <v>81</v>
      </c>
      <c r="S44" s="59"/>
      <c r="T44" s="2"/>
      <c r="U44" s="108">
        <v>91</v>
      </c>
      <c r="V44" s="59"/>
      <c r="W44" s="2"/>
      <c r="X44" s="59"/>
      <c r="Y44" s="59"/>
      <c r="Z44" s="2"/>
      <c r="AA44" s="59"/>
      <c r="AB44" s="59"/>
      <c r="AC44" s="2"/>
      <c r="AD44" s="29">
        <f t="shared" si="38"/>
        <v>84</v>
      </c>
      <c r="AE44" s="108">
        <v>81</v>
      </c>
      <c r="AF44" s="59"/>
      <c r="AG44" s="2"/>
      <c r="AH44" s="108">
        <v>86</v>
      </c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111">
        <v>87.5</v>
      </c>
      <c r="AU44" s="31">
        <f t="shared" si="39"/>
        <v>84.583333333333329</v>
      </c>
      <c r="AV44" s="32">
        <f t="shared" si="40"/>
        <v>85</v>
      </c>
      <c r="AW44" s="35"/>
      <c r="AX44" s="108">
        <v>96</v>
      </c>
      <c r="AY44" s="59"/>
      <c r="AZ44" s="2"/>
      <c r="BA44" s="108">
        <v>91</v>
      </c>
      <c r="BB44" s="59"/>
      <c r="BC44" s="2"/>
      <c r="BD44" s="108">
        <v>78</v>
      </c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96</v>
      </c>
      <c r="BN44" s="29">
        <f t="shared" si="42"/>
        <v>91</v>
      </c>
      <c r="BO44" s="29">
        <f t="shared" si="43"/>
        <v>78</v>
      </c>
      <c r="BP44" s="29" t="str">
        <f t="shared" si="44"/>
        <v/>
      </c>
      <c r="BQ44" s="29" t="str">
        <f t="shared" si="45"/>
        <v/>
      </c>
      <c r="BR44" s="29">
        <f t="shared" si="46"/>
        <v>88</v>
      </c>
      <c r="BS44" s="108">
        <v>75</v>
      </c>
      <c r="BT44" s="59"/>
      <c r="BU44" s="2"/>
      <c r="BV44" s="108">
        <v>90</v>
      </c>
      <c r="BW44" s="59"/>
      <c r="BX44" s="2"/>
      <c r="BY44" s="59">
        <v>77</v>
      </c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75</v>
      </c>
      <c r="CI44" s="29">
        <f t="shared" si="48"/>
        <v>90</v>
      </c>
      <c r="CJ44" s="29">
        <f t="shared" si="49"/>
        <v>77</v>
      </c>
      <c r="CK44" s="29" t="str">
        <f t="shared" si="50"/>
        <v/>
      </c>
      <c r="CL44" s="29" t="str">
        <f t="shared" si="51"/>
        <v/>
      </c>
      <c r="CM44" s="31">
        <f t="shared" si="52"/>
        <v>82.5</v>
      </c>
      <c r="CN44" s="32">
        <f t="shared" si="53"/>
        <v>83</v>
      </c>
      <c r="CO44" s="35"/>
      <c r="CP44" s="59">
        <v>6</v>
      </c>
      <c r="CQ44" s="46" t="str">
        <f t="shared" si="54"/>
        <v xml:space="preserve">Memiliki kemampuan pemahaman al-Qur'an, Aqidah, Akhlaq, Fiqih, Tarikh, </v>
      </c>
      <c r="CR44" s="35"/>
      <c r="CS44" s="59">
        <v>6</v>
      </c>
      <c r="CT44" s="46" t="str">
        <f t="shared" si="55"/>
        <v xml:space="preserve">Memiliki keterampilan al-Qur'an, Aqidah, Akhlaq, Fiqih, Tarikh,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138903</v>
      </c>
      <c r="C45" s="8" t="s">
        <v>91</v>
      </c>
      <c r="D45" s="8">
        <f t="shared" si="28"/>
        <v>77</v>
      </c>
      <c r="E45" s="13" t="str">
        <f t="shared" si="29"/>
        <v>C</v>
      </c>
      <c r="F45" s="17">
        <f t="shared" si="30"/>
        <v>78</v>
      </c>
      <c r="G45" s="13" t="str">
        <f t="shared" si="31"/>
        <v>C</v>
      </c>
      <c r="H45" s="13" t="str">
        <f t="shared" si="32"/>
        <v xml:space="preserve">Memiliki kemampuan pemahaman al-Qur'an, Aqidah, Akhlaq, Fiqih, Tarikh, </v>
      </c>
      <c r="I45" s="8">
        <f t="shared" si="33"/>
        <v>74</v>
      </c>
      <c r="J45" s="13" t="str">
        <f t="shared" si="34"/>
        <v>C</v>
      </c>
      <c r="K45" s="20">
        <f t="shared" si="35"/>
        <v>77</v>
      </c>
      <c r="L45" s="13" t="str">
        <f t="shared" si="36"/>
        <v>C</v>
      </c>
      <c r="M45" s="8" t="str">
        <f t="shared" si="37"/>
        <v xml:space="preserve">Memiliki keterampilan al-Qur'an, Aqidah, Akhlaq, Fiqih, Tarikh, </v>
      </c>
      <c r="N45" s="7"/>
      <c r="O45" s="108">
        <v>81</v>
      </c>
      <c r="P45" s="59"/>
      <c r="Q45" s="2"/>
      <c r="R45" s="108">
        <v>76</v>
      </c>
      <c r="S45" s="59"/>
      <c r="T45" s="2"/>
      <c r="U45" s="108">
        <v>73</v>
      </c>
      <c r="V45" s="59"/>
      <c r="W45" s="2"/>
      <c r="X45" s="59"/>
      <c r="Y45" s="59"/>
      <c r="Z45" s="2"/>
      <c r="AA45" s="59"/>
      <c r="AB45" s="59"/>
      <c r="AC45" s="2"/>
      <c r="AD45" s="29">
        <f t="shared" si="38"/>
        <v>77</v>
      </c>
      <c r="AE45" s="108">
        <v>81</v>
      </c>
      <c r="AF45" s="59"/>
      <c r="AG45" s="2"/>
      <c r="AH45" s="108">
        <v>72</v>
      </c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111">
        <v>86</v>
      </c>
      <c r="AU45" s="31">
        <f t="shared" si="39"/>
        <v>78.166666666666671</v>
      </c>
      <c r="AV45" s="32">
        <f t="shared" si="40"/>
        <v>78</v>
      </c>
      <c r="AW45" s="35"/>
      <c r="AX45" s="108">
        <v>71</v>
      </c>
      <c r="AY45" s="59"/>
      <c r="AZ45" s="2"/>
      <c r="BA45" s="108">
        <v>76</v>
      </c>
      <c r="BB45" s="59"/>
      <c r="BC45" s="2"/>
      <c r="BD45" s="108">
        <v>75</v>
      </c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71</v>
      </c>
      <c r="BN45" s="29">
        <f t="shared" si="42"/>
        <v>76</v>
      </c>
      <c r="BO45" s="29">
        <f t="shared" si="43"/>
        <v>75</v>
      </c>
      <c r="BP45" s="29" t="str">
        <f t="shared" si="44"/>
        <v/>
      </c>
      <c r="BQ45" s="29" t="str">
        <f t="shared" si="45"/>
        <v/>
      </c>
      <c r="BR45" s="29">
        <f t="shared" si="46"/>
        <v>74</v>
      </c>
      <c r="BS45" s="108">
        <v>76</v>
      </c>
      <c r="BT45" s="59"/>
      <c r="BU45" s="2"/>
      <c r="BV45" s="108">
        <v>80</v>
      </c>
      <c r="BW45" s="59"/>
      <c r="BX45" s="2"/>
      <c r="BY45" s="59">
        <v>78</v>
      </c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76</v>
      </c>
      <c r="CI45" s="29">
        <f t="shared" si="48"/>
        <v>80</v>
      </c>
      <c r="CJ45" s="29">
        <f t="shared" si="49"/>
        <v>78</v>
      </c>
      <c r="CK45" s="29" t="str">
        <f t="shared" si="50"/>
        <v/>
      </c>
      <c r="CL45" s="29" t="str">
        <f t="shared" si="51"/>
        <v/>
      </c>
      <c r="CM45" s="31">
        <f t="shared" si="52"/>
        <v>77</v>
      </c>
      <c r="CN45" s="32">
        <f t="shared" si="53"/>
        <v>77</v>
      </c>
      <c r="CO45" s="35"/>
      <c r="CP45" s="59">
        <v>6</v>
      </c>
      <c r="CQ45" s="46" t="str">
        <f t="shared" si="54"/>
        <v xml:space="preserve">Memiliki kemampuan pemahaman al-Qur'an, Aqidah, Akhlaq, Fiqih, Tarikh, </v>
      </c>
      <c r="CR45" s="35"/>
      <c r="CS45" s="59">
        <v>6</v>
      </c>
      <c r="CT45" s="46" t="str">
        <f t="shared" si="55"/>
        <v xml:space="preserve">Memiliki keterampilan al-Qur'an, Aqidah, Akhlaq, Fiqih, Tarikh,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>
        <v>36</v>
      </c>
      <c r="B46" s="8">
        <v>138919</v>
      </c>
      <c r="C46" s="8" t="s">
        <v>92</v>
      </c>
      <c r="D46" s="8">
        <f t="shared" si="28"/>
        <v>81</v>
      </c>
      <c r="E46" s="13" t="str">
        <f t="shared" si="29"/>
        <v>B</v>
      </c>
      <c r="F46" s="17">
        <f t="shared" si="30"/>
        <v>84</v>
      </c>
      <c r="G46" s="13" t="str">
        <f t="shared" si="31"/>
        <v>B</v>
      </c>
      <c r="H46" s="13" t="str">
        <f t="shared" si="32"/>
        <v xml:space="preserve">Memiliki kemampuan pemahaman al-Qur'an, Aqidah, Akhlaq, Fiqih, Tarikh, </v>
      </c>
      <c r="I46" s="8">
        <f t="shared" si="33"/>
        <v>91</v>
      </c>
      <c r="J46" s="13" t="str">
        <f t="shared" si="34"/>
        <v>A</v>
      </c>
      <c r="K46" s="20">
        <f t="shared" si="35"/>
        <v>87</v>
      </c>
      <c r="L46" s="13" t="str">
        <f t="shared" si="36"/>
        <v>B</v>
      </c>
      <c r="M46" s="8" t="str">
        <f t="shared" si="37"/>
        <v xml:space="preserve">Memiliki keterampilan al-Qur'an, Aqidah, Akhlaq, Fiqih, Tarikh, </v>
      </c>
      <c r="N46" s="7"/>
      <c r="O46" s="108">
        <v>81</v>
      </c>
      <c r="P46" s="59"/>
      <c r="Q46" s="2"/>
      <c r="R46" s="108">
        <v>81</v>
      </c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>
        <f t="shared" si="38"/>
        <v>81</v>
      </c>
      <c r="AE46" s="108">
        <v>91</v>
      </c>
      <c r="AF46" s="59"/>
      <c r="AG46" s="2"/>
      <c r="AH46" s="108">
        <v>85</v>
      </c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111">
        <v>83.5</v>
      </c>
      <c r="AU46" s="31">
        <f t="shared" si="39"/>
        <v>84.3</v>
      </c>
      <c r="AV46" s="32">
        <f t="shared" si="40"/>
        <v>84</v>
      </c>
      <c r="AW46" s="35"/>
      <c r="AX46" s="108">
        <v>91</v>
      </c>
      <c r="AY46" s="59"/>
      <c r="AZ46" s="2"/>
      <c r="BA46" s="108">
        <v>96</v>
      </c>
      <c r="BB46" s="59"/>
      <c r="BC46" s="2"/>
      <c r="BD46" s="108">
        <v>86</v>
      </c>
      <c r="BE46" s="59"/>
      <c r="BF46" s="2"/>
      <c r="BG46" s="59"/>
      <c r="BH46" s="59"/>
      <c r="BI46" s="2"/>
      <c r="BJ46" s="59"/>
      <c r="BK46" s="59"/>
      <c r="BL46" s="2"/>
      <c r="BM46" s="29">
        <f t="shared" si="41"/>
        <v>91</v>
      </c>
      <c r="BN46" s="29">
        <f t="shared" si="42"/>
        <v>96</v>
      </c>
      <c r="BO46" s="29">
        <f t="shared" si="43"/>
        <v>86</v>
      </c>
      <c r="BP46" s="29" t="str">
        <f t="shared" si="44"/>
        <v/>
      </c>
      <c r="BQ46" s="29" t="str">
        <f t="shared" si="45"/>
        <v/>
      </c>
      <c r="BR46" s="29">
        <f t="shared" si="46"/>
        <v>91</v>
      </c>
      <c r="BS46" s="108">
        <v>80</v>
      </c>
      <c r="BT46" s="59"/>
      <c r="BU46" s="2"/>
      <c r="BV46" s="108">
        <v>96</v>
      </c>
      <c r="BW46" s="59"/>
      <c r="BX46" s="2"/>
      <c r="BY46" s="59">
        <v>82</v>
      </c>
      <c r="BZ46" s="59"/>
      <c r="CA46" s="2"/>
      <c r="CB46" s="59"/>
      <c r="CC46" s="59"/>
      <c r="CD46" s="2"/>
      <c r="CE46" s="59"/>
      <c r="CF46" s="59"/>
      <c r="CG46" s="2"/>
      <c r="CH46" s="29">
        <f t="shared" si="47"/>
        <v>80</v>
      </c>
      <c r="CI46" s="29">
        <f t="shared" si="48"/>
        <v>96</v>
      </c>
      <c r="CJ46" s="29">
        <f t="shared" si="49"/>
        <v>82</v>
      </c>
      <c r="CK46" s="29" t="str">
        <f t="shared" si="50"/>
        <v/>
      </c>
      <c r="CL46" s="29" t="str">
        <f t="shared" si="51"/>
        <v/>
      </c>
      <c r="CM46" s="31">
        <f t="shared" si="52"/>
        <v>87.25</v>
      </c>
      <c r="CN46" s="32">
        <f t="shared" si="53"/>
        <v>87</v>
      </c>
      <c r="CO46" s="35"/>
      <c r="CP46" s="59">
        <v>6</v>
      </c>
      <c r="CQ46" s="46" t="str">
        <f t="shared" si="54"/>
        <v xml:space="preserve">Memiliki kemampuan pemahaman al-Qur'an, Aqidah, Akhlaq, Fiqih, Tarikh, </v>
      </c>
      <c r="CR46" s="35"/>
      <c r="CS46" s="59">
        <v>6</v>
      </c>
      <c r="CT46" s="46" t="str">
        <f t="shared" si="55"/>
        <v xml:space="preserve">Memiliki keterampilan al-Qur'an, Aqidah, Akhlaq, Fiqih, Tarikh, </v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3:BL4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">
    <cfRule type="cellIs" dxfId="5409" priority="111" operator="lessThan">
      <formula>$C$4</formula>
    </cfRule>
  </conditionalFormatting>
  <conditionalFormatting sqref="Q22">
    <cfRule type="cellIs" dxfId="5408" priority="112" operator="lessThan">
      <formula>$C$4</formula>
    </cfRule>
  </conditionalFormatting>
  <conditionalFormatting sqref="Q23">
    <cfRule type="cellIs" dxfId="5407" priority="113" operator="lessThan">
      <formula>$C$4</formula>
    </cfRule>
  </conditionalFormatting>
  <conditionalFormatting sqref="Q24">
    <cfRule type="cellIs" dxfId="5406" priority="114" operator="lessThan">
      <formula>$C$4</formula>
    </cfRule>
  </conditionalFormatting>
  <conditionalFormatting sqref="Q25">
    <cfRule type="cellIs" dxfId="5405" priority="115" operator="lessThan">
      <formula>$C$4</formula>
    </cfRule>
  </conditionalFormatting>
  <conditionalFormatting sqref="Q26">
    <cfRule type="cellIs" dxfId="5404" priority="116" operator="lessThan">
      <formula>$C$4</formula>
    </cfRule>
  </conditionalFormatting>
  <conditionalFormatting sqref="Q27">
    <cfRule type="cellIs" dxfId="5403" priority="117" operator="lessThan">
      <formula>$C$4</formula>
    </cfRule>
  </conditionalFormatting>
  <conditionalFormatting sqref="Q28">
    <cfRule type="cellIs" dxfId="5402" priority="118" operator="lessThan">
      <formula>$C$4</formula>
    </cfRule>
  </conditionalFormatting>
  <conditionalFormatting sqref="Q29">
    <cfRule type="cellIs" dxfId="5401" priority="119" operator="lessThan">
      <formula>$C$4</formula>
    </cfRule>
  </conditionalFormatting>
  <conditionalFormatting sqref="Q30">
    <cfRule type="cellIs" dxfId="5400" priority="120" operator="lessThan">
      <formula>$C$4</formula>
    </cfRule>
  </conditionalFormatting>
  <conditionalFormatting sqref="Q31">
    <cfRule type="cellIs" dxfId="5399" priority="121" operator="lessThan">
      <formula>$C$4</formula>
    </cfRule>
  </conditionalFormatting>
  <conditionalFormatting sqref="Q32">
    <cfRule type="cellIs" dxfId="5398" priority="122" operator="lessThan">
      <formula>$C$4</formula>
    </cfRule>
  </conditionalFormatting>
  <conditionalFormatting sqref="Q33">
    <cfRule type="cellIs" dxfId="5397" priority="123" operator="lessThan">
      <formula>$C$4</formula>
    </cfRule>
  </conditionalFormatting>
  <conditionalFormatting sqref="Q34">
    <cfRule type="cellIs" dxfId="5396" priority="124" operator="lessThan">
      <formula>$C$4</formula>
    </cfRule>
  </conditionalFormatting>
  <conditionalFormatting sqref="Q35">
    <cfRule type="cellIs" dxfId="5395" priority="125" operator="lessThan">
      <formula>$C$4</formula>
    </cfRule>
  </conditionalFormatting>
  <conditionalFormatting sqref="Q36">
    <cfRule type="cellIs" dxfId="5394" priority="126" operator="lessThan">
      <formula>$C$4</formula>
    </cfRule>
  </conditionalFormatting>
  <conditionalFormatting sqref="Q37">
    <cfRule type="cellIs" dxfId="5393" priority="127" operator="lessThan">
      <formula>$C$4</formula>
    </cfRule>
  </conditionalFormatting>
  <conditionalFormatting sqref="Q38">
    <cfRule type="cellIs" dxfId="5392" priority="128" operator="lessThan">
      <formula>$C$4</formula>
    </cfRule>
  </conditionalFormatting>
  <conditionalFormatting sqref="Q39">
    <cfRule type="cellIs" dxfId="5391" priority="129" operator="lessThan">
      <formula>$C$4</formula>
    </cfRule>
  </conditionalFormatting>
  <conditionalFormatting sqref="Q40">
    <cfRule type="cellIs" dxfId="5390" priority="130" operator="lessThan">
      <formula>$C$4</formula>
    </cfRule>
  </conditionalFormatting>
  <conditionalFormatting sqref="Q41">
    <cfRule type="cellIs" dxfId="5389" priority="131" operator="lessThan">
      <formula>$C$4</formula>
    </cfRule>
  </conditionalFormatting>
  <conditionalFormatting sqref="Q42">
    <cfRule type="cellIs" dxfId="5388" priority="132" operator="lessThan">
      <formula>$C$4</formula>
    </cfRule>
  </conditionalFormatting>
  <conditionalFormatting sqref="Q43">
    <cfRule type="cellIs" dxfId="5387" priority="133" operator="lessThan">
      <formula>$C$4</formula>
    </cfRule>
  </conditionalFormatting>
  <conditionalFormatting sqref="Q44">
    <cfRule type="cellIs" dxfId="5386" priority="134" operator="lessThan">
      <formula>$C$4</formula>
    </cfRule>
  </conditionalFormatting>
  <conditionalFormatting sqref="Q45">
    <cfRule type="cellIs" dxfId="5385" priority="135" operator="lessThan">
      <formula>$C$4</formula>
    </cfRule>
  </conditionalFormatting>
  <conditionalFormatting sqref="Q46">
    <cfRule type="cellIs" dxfId="5384" priority="136" operator="lessThan">
      <formula>$C$4</formula>
    </cfRule>
  </conditionalFormatting>
  <conditionalFormatting sqref="Q47">
    <cfRule type="cellIs" dxfId="5383" priority="137" operator="lessThan">
      <formula>$C$4</formula>
    </cfRule>
  </conditionalFormatting>
  <conditionalFormatting sqref="Q48">
    <cfRule type="cellIs" dxfId="5382" priority="138" operator="lessThan">
      <formula>$C$4</formula>
    </cfRule>
  </conditionalFormatting>
  <conditionalFormatting sqref="Q49">
    <cfRule type="cellIs" dxfId="5381" priority="139" operator="lessThan">
      <formula>$C$4</formula>
    </cfRule>
  </conditionalFormatting>
  <conditionalFormatting sqref="Q50">
    <cfRule type="cellIs" dxfId="5380" priority="140" operator="lessThan">
      <formula>$C$4</formula>
    </cfRule>
  </conditionalFormatting>
  <conditionalFormatting sqref="Q51">
    <cfRule type="cellIs" dxfId="5379" priority="141" operator="lessThan">
      <formula>$C$4</formula>
    </cfRule>
  </conditionalFormatting>
  <conditionalFormatting sqref="Q52">
    <cfRule type="cellIs" dxfId="5378" priority="142" operator="lessThan">
      <formula>$C$4</formula>
    </cfRule>
  </conditionalFormatting>
  <conditionalFormatting sqref="Q53">
    <cfRule type="cellIs" dxfId="5377" priority="143" operator="lessThan">
      <formula>$C$4</formula>
    </cfRule>
  </conditionalFormatting>
  <conditionalFormatting sqref="Q54">
    <cfRule type="cellIs" dxfId="5376" priority="144" operator="lessThan">
      <formula>$C$4</formula>
    </cfRule>
  </conditionalFormatting>
  <conditionalFormatting sqref="Q55">
    <cfRule type="cellIs" dxfId="5375" priority="145" operator="lessThan">
      <formula>$C$4</formula>
    </cfRule>
  </conditionalFormatting>
  <conditionalFormatting sqref="Q56">
    <cfRule type="cellIs" dxfId="5374" priority="146" operator="lessThan">
      <formula>$C$4</formula>
    </cfRule>
  </conditionalFormatting>
  <conditionalFormatting sqref="Q57">
    <cfRule type="cellIs" dxfId="5373" priority="147" operator="lessThan">
      <formula>$C$4</formula>
    </cfRule>
  </conditionalFormatting>
  <conditionalFormatting sqref="Q58">
    <cfRule type="cellIs" dxfId="5372" priority="148" operator="lessThan">
      <formula>$C$4</formula>
    </cfRule>
  </conditionalFormatting>
  <conditionalFormatting sqref="Q59">
    <cfRule type="cellIs" dxfId="5371" priority="149" operator="lessThan">
      <formula>$C$4</formula>
    </cfRule>
  </conditionalFormatting>
  <conditionalFormatting sqref="Q60">
    <cfRule type="cellIs" dxfId="5370" priority="150" operator="lessThan">
      <formula>$C$4</formula>
    </cfRule>
  </conditionalFormatting>
  <conditionalFormatting sqref="T11">
    <cfRule type="cellIs" dxfId="5369" priority="151" operator="lessThan">
      <formula>$C$4</formula>
    </cfRule>
  </conditionalFormatting>
  <conditionalFormatting sqref="T12">
    <cfRule type="cellIs" dxfId="5368" priority="152" operator="lessThan">
      <formula>$C$4</formula>
    </cfRule>
  </conditionalFormatting>
  <conditionalFormatting sqref="T13">
    <cfRule type="cellIs" dxfId="5367" priority="153" operator="lessThan">
      <formula>$C$4</formula>
    </cfRule>
  </conditionalFormatting>
  <conditionalFormatting sqref="T14">
    <cfRule type="cellIs" dxfId="5366" priority="154" operator="lessThan">
      <formula>$C$4</formula>
    </cfRule>
  </conditionalFormatting>
  <conditionalFormatting sqref="T15">
    <cfRule type="cellIs" dxfId="5365" priority="155" operator="lessThan">
      <formula>$C$4</formula>
    </cfRule>
  </conditionalFormatting>
  <conditionalFormatting sqref="T16">
    <cfRule type="cellIs" dxfId="5364" priority="156" operator="lessThan">
      <formula>$C$4</formula>
    </cfRule>
  </conditionalFormatting>
  <conditionalFormatting sqref="T17">
    <cfRule type="cellIs" dxfId="5363" priority="157" operator="lessThan">
      <formula>$C$4</formula>
    </cfRule>
  </conditionalFormatting>
  <conditionalFormatting sqref="T18">
    <cfRule type="cellIs" dxfId="5362" priority="158" operator="lessThan">
      <formula>$C$4</formula>
    </cfRule>
  </conditionalFormatting>
  <conditionalFormatting sqref="T19">
    <cfRule type="cellIs" dxfId="5361" priority="159" operator="lessThan">
      <formula>$C$4</formula>
    </cfRule>
  </conditionalFormatting>
  <conditionalFormatting sqref="T20">
    <cfRule type="cellIs" dxfId="5360" priority="160" operator="lessThan">
      <formula>$C$4</formula>
    </cfRule>
  </conditionalFormatting>
  <conditionalFormatting sqref="T21">
    <cfRule type="cellIs" dxfId="5359" priority="161" operator="lessThan">
      <formula>$C$4</formula>
    </cfRule>
  </conditionalFormatting>
  <conditionalFormatting sqref="T22">
    <cfRule type="cellIs" dxfId="5358" priority="162" operator="lessThan">
      <formula>$C$4</formula>
    </cfRule>
  </conditionalFormatting>
  <conditionalFormatting sqref="T23">
    <cfRule type="cellIs" dxfId="5357" priority="163" operator="lessThan">
      <formula>$C$4</formula>
    </cfRule>
  </conditionalFormatting>
  <conditionalFormatting sqref="T24">
    <cfRule type="cellIs" dxfId="5356" priority="164" operator="lessThan">
      <formula>$C$4</formula>
    </cfRule>
  </conditionalFormatting>
  <conditionalFormatting sqref="T25">
    <cfRule type="cellIs" dxfId="5355" priority="165" operator="lessThan">
      <formula>$C$4</formula>
    </cfRule>
  </conditionalFormatting>
  <conditionalFormatting sqref="T26">
    <cfRule type="cellIs" dxfId="5354" priority="166" operator="lessThan">
      <formula>$C$4</formula>
    </cfRule>
  </conditionalFormatting>
  <conditionalFormatting sqref="T27">
    <cfRule type="cellIs" dxfId="5353" priority="167" operator="lessThan">
      <formula>$C$4</formula>
    </cfRule>
  </conditionalFormatting>
  <conditionalFormatting sqref="T28">
    <cfRule type="cellIs" dxfId="5352" priority="168" operator="lessThan">
      <formula>$C$4</formula>
    </cfRule>
  </conditionalFormatting>
  <conditionalFormatting sqref="T29">
    <cfRule type="cellIs" dxfId="5351" priority="169" operator="lessThan">
      <formula>$C$4</formula>
    </cfRule>
  </conditionalFormatting>
  <conditionalFormatting sqref="T30">
    <cfRule type="cellIs" dxfId="5350" priority="170" operator="lessThan">
      <formula>$C$4</formula>
    </cfRule>
  </conditionalFormatting>
  <conditionalFormatting sqref="T31">
    <cfRule type="cellIs" dxfId="5349" priority="171" operator="lessThan">
      <formula>$C$4</formula>
    </cfRule>
  </conditionalFormatting>
  <conditionalFormatting sqref="T32">
    <cfRule type="cellIs" dxfId="5348" priority="172" operator="lessThan">
      <formula>$C$4</formula>
    </cfRule>
  </conditionalFormatting>
  <conditionalFormatting sqref="T33">
    <cfRule type="cellIs" dxfId="5347" priority="173" operator="lessThan">
      <formula>$C$4</formula>
    </cfRule>
  </conditionalFormatting>
  <conditionalFormatting sqref="T34">
    <cfRule type="cellIs" dxfId="5346" priority="174" operator="lessThan">
      <formula>$C$4</formula>
    </cfRule>
  </conditionalFormatting>
  <conditionalFormatting sqref="T35">
    <cfRule type="cellIs" dxfId="5345" priority="175" operator="lessThan">
      <formula>$C$4</formula>
    </cfRule>
  </conditionalFormatting>
  <conditionalFormatting sqref="T36">
    <cfRule type="cellIs" dxfId="5344" priority="176" operator="lessThan">
      <formula>$C$4</formula>
    </cfRule>
  </conditionalFormatting>
  <conditionalFormatting sqref="T37">
    <cfRule type="cellIs" dxfId="5343" priority="177" operator="lessThan">
      <formula>$C$4</formula>
    </cfRule>
  </conditionalFormatting>
  <conditionalFormatting sqref="T38">
    <cfRule type="cellIs" dxfId="5342" priority="178" operator="lessThan">
      <formula>$C$4</formula>
    </cfRule>
  </conditionalFormatting>
  <conditionalFormatting sqref="T39">
    <cfRule type="cellIs" dxfId="5341" priority="179" operator="lessThan">
      <formula>$C$4</formula>
    </cfRule>
  </conditionalFormatting>
  <conditionalFormatting sqref="T40">
    <cfRule type="cellIs" dxfId="5340" priority="180" operator="lessThan">
      <formula>$C$4</formula>
    </cfRule>
  </conditionalFormatting>
  <conditionalFormatting sqref="T41">
    <cfRule type="cellIs" dxfId="5339" priority="181" operator="lessThan">
      <formula>$C$4</formula>
    </cfRule>
  </conditionalFormatting>
  <conditionalFormatting sqref="T42">
    <cfRule type="cellIs" dxfId="5338" priority="182" operator="lessThan">
      <formula>$C$4</formula>
    </cfRule>
  </conditionalFormatting>
  <conditionalFormatting sqref="T43">
    <cfRule type="cellIs" dxfId="5337" priority="183" operator="lessThan">
      <formula>$C$4</formula>
    </cfRule>
  </conditionalFormatting>
  <conditionalFormatting sqref="T44">
    <cfRule type="cellIs" dxfId="5336" priority="184" operator="lessThan">
      <formula>$C$4</formula>
    </cfRule>
  </conditionalFormatting>
  <conditionalFormatting sqref="T45">
    <cfRule type="cellIs" dxfId="5335" priority="185" operator="lessThan">
      <formula>$C$4</formula>
    </cfRule>
  </conditionalFormatting>
  <conditionalFormatting sqref="T46">
    <cfRule type="cellIs" dxfId="5334" priority="186" operator="lessThan">
      <formula>$C$4</formula>
    </cfRule>
  </conditionalFormatting>
  <conditionalFormatting sqref="T47">
    <cfRule type="cellIs" dxfId="5333" priority="187" operator="lessThan">
      <formula>$C$4</formula>
    </cfRule>
  </conditionalFormatting>
  <conditionalFormatting sqref="T48">
    <cfRule type="cellIs" dxfId="5332" priority="188" operator="lessThan">
      <formula>$C$4</formula>
    </cfRule>
  </conditionalFormatting>
  <conditionalFormatting sqref="T49">
    <cfRule type="cellIs" dxfId="5331" priority="189" operator="lessThan">
      <formula>$C$4</formula>
    </cfRule>
  </conditionalFormatting>
  <conditionalFormatting sqref="T50">
    <cfRule type="cellIs" dxfId="5330" priority="190" operator="lessThan">
      <formula>$C$4</formula>
    </cfRule>
  </conditionalFormatting>
  <conditionalFormatting sqref="T51">
    <cfRule type="cellIs" dxfId="5329" priority="191" operator="lessThan">
      <formula>$C$4</formula>
    </cfRule>
  </conditionalFormatting>
  <conditionalFormatting sqref="T52">
    <cfRule type="cellIs" dxfId="5328" priority="192" operator="lessThan">
      <formula>$C$4</formula>
    </cfRule>
  </conditionalFormatting>
  <conditionalFormatting sqref="T53">
    <cfRule type="cellIs" dxfId="5327" priority="193" operator="lessThan">
      <formula>$C$4</formula>
    </cfRule>
  </conditionalFormatting>
  <conditionalFormatting sqref="T54">
    <cfRule type="cellIs" dxfId="5326" priority="194" operator="lessThan">
      <formula>$C$4</formula>
    </cfRule>
  </conditionalFormatting>
  <conditionalFormatting sqref="T55">
    <cfRule type="cellIs" dxfId="5325" priority="195" operator="lessThan">
      <formula>$C$4</formula>
    </cfRule>
  </conditionalFormatting>
  <conditionalFormatting sqref="T56">
    <cfRule type="cellIs" dxfId="5324" priority="196" operator="lessThan">
      <formula>$C$4</formula>
    </cfRule>
  </conditionalFormatting>
  <conditionalFormatting sqref="T57">
    <cfRule type="cellIs" dxfId="5323" priority="197" operator="lessThan">
      <formula>$C$4</formula>
    </cfRule>
  </conditionalFormatting>
  <conditionalFormatting sqref="T58">
    <cfRule type="cellIs" dxfId="5322" priority="198" operator="lessThan">
      <formula>$C$4</formula>
    </cfRule>
  </conditionalFormatting>
  <conditionalFormatting sqref="T59">
    <cfRule type="cellIs" dxfId="5321" priority="199" operator="lessThan">
      <formula>$C$4</formula>
    </cfRule>
  </conditionalFormatting>
  <conditionalFormatting sqref="T60">
    <cfRule type="cellIs" dxfId="5320" priority="200" operator="lessThan">
      <formula>$C$4</formula>
    </cfRule>
  </conditionalFormatting>
  <conditionalFormatting sqref="W11">
    <cfRule type="cellIs" dxfId="5319" priority="201" operator="lessThan">
      <formula>$C$4</formula>
    </cfRule>
  </conditionalFormatting>
  <conditionalFormatting sqref="W12">
    <cfRule type="cellIs" dxfId="5318" priority="202" operator="lessThan">
      <formula>$C$4</formula>
    </cfRule>
  </conditionalFormatting>
  <conditionalFormatting sqref="W13">
    <cfRule type="cellIs" dxfId="5317" priority="203" operator="lessThan">
      <formula>$C$4</formula>
    </cfRule>
  </conditionalFormatting>
  <conditionalFormatting sqref="W14">
    <cfRule type="cellIs" dxfId="5316" priority="204" operator="lessThan">
      <formula>$C$4</formula>
    </cfRule>
  </conditionalFormatting>
  <conditionalFormatting sqref="W15">
    <cfRule type="cellIs" dxfId="5315" priority="205" operator="lessThan">
      <formula>$C$4</formula>
    </cfRule>
  </conditionalFormatting>
  <conditionalFormatting sqref="W16">
    <cfRule type="cellIs" dxfId="5314" priority="206" operator="lessThan">
      <formula>$C$4</formula>
    </cfRule>
  </conditionalFormatting>
  <conditionalFormatting sqref="W17">
    <cfRule type="cellIs" dxfId="5313" priority="207" operator="lessThan">
      <formula>$C$4</formula>
    </cfRule>
  </conditionalFormatting>
  <conditionalFormatting sqref="W18">
    <cfRule type="cellIs" dxfId="5312" priority="208" operator="lessThan">
      <formula>$C$4</formula>
    </cfRule>
  </conditionalFormatting>
  <conditionalFormatting sqref="W19">
    <cfRule type="cellIs" dxfId="5311" priority="209" operator="lessThan">
      <formula>$C$4</formula>
    </cfRule>
  </conditionalFormatting>
  <conditionalFormatting sqref="W20">
    <cfRule type="cellIs" dxfId="5310" priority="210" operator="lessThan">
      <formula>$C$4</formula>
    </cfRule>
  </conditionalFormatting>
  <conditionalFormatting sqref="W21">
    <cfRule type="cellIs" dxfId="5309" priority="211" operator="lessThan">
      <formula>$C$4</formula>
    </cfRule>
  </conditionalFormatting>
  <conditionalFormatting sqref="W22">
    <cfRule type="cellIs" dxfId="5308" priority="212" operator="lessThan">
      <formula>$C$4</formula>
    </cfRule>
  </conditionalFormatting>
  <conditionalFormatting sqref="W23">
    <cfRule type="cellIs" dxfId="5307" priority="213" operator="lessThan">
      <formula>$C$4</formula>
    </cfRule>
  </conditionalFormatting>
  <conditionalFormatting sqref="W24">
    <cfRule type="cellIs" dxfId="5306" priority="214" operator="lessThan">
      <formula>$C$4</formula>
    </cfRule>
  </conditionalFormatting>
  <conditionalFormatting sqref="W25">
    <cfRule type="cellIs" dxfId="5305" priority="215" operator="lessThan">
      <formula>$C$4</formula>
    </cfRule>
  </conditionalFormatting>
  <conditionalFormatting sqref="W26">
    <cfRule type="cellIs" dxfId="5304" priority="216" operator="lessThan">
      <formula>$C$4</formula>
    </cfRule>
  </conditionalFormatting>
  <conditionalFormatting sqref="W27">
    <cfRule type="cellIs" dxfId="5303" priority="217" operator="lessThan">
      <formula>$C$4</formula>
    </cfRule>
  </conditionalFormatting>
  <conditionalFormatting sqref="W28">
    <cfRule type="cellIs" dxfId="5302" priority="218" operator="lessThan">
      <formula>$C$4</formula>
    </cfRule>
  </conditionalFormatting>
  <conditionalFormatting sqref="W29">
    <cfRule type="cellIs" dxfId="5301" priority="219" operator="lessThan">
      <formula>$C$4</formula>
    </cfRule>
  </conditionalFormatting>
  <conditionalFormatting sqref="W30">
    <cfRule type="cellIs" dxfId="5300" priority="220" operator="lessThan">
      <formula>$C$4</formula>
    </cfRule>
  </conditionalFormatting>
  <conditionalFormatting sqref="W31">
    <cfRule type="cellIs" dxfId="5299" priority="221" operator="lessThan">
      <formula>$C$4</formula>
    </cfRule>
  </conditionalFormatting>
  <conditionalFormatting sqref="W32">
    <cfRule type="cellIs" dxfId="5298" priority="222" operator="lessThan">
      <formula>$C$4</formula>
    </cfRule>
  </conditionalFormatting>
  <conditionalFormatting sqref="W33">
    <cfRule type="cellIs" dxfId="5297" priority="223" operator="lessThan">
      <formula>$C$4</formula>
    </cfRule>
  </conditionalFormatting>
  <conditionalFormatting sqref="W34">
    <cfRule type="cellIs" dxfId="5296" priority="224" operator="lessThan">
      <formula>$C$4</formula>
    </cfRule>
  </conditionalFormatting>
  <conditionalFormatting sqref="W35">
    <cfRule type="cellIs" dxfId="5295" priority="225" operator="lessThan">
      <formula>$C$4</formula>
    </cfRule>
  </conditionalFormatting>
  <conditionalFormatting sqref="W36">
    <cfRule type="cellIs" dxfId="5294" priority="226" operator="lessThan">
      <formula>$C$4</formula>
    </cfRule>
  </conditionalFormatting>
  <conditionalFormatting sqref="W37">
    <cfRule type="cellIs" dxfId="5293" priority="227" operator="lessThan">
      <formula>$C$4</formula>
    </cfRule>
  </conditionalFormatting>
  <conditionalFormatting sqref="W38">
    <cfRule type="cellIs" dxfId="5292" priority="228" operator="lessThan">
      <formula>$C$4</formula>
    </cfRule>
  </conditionalFormatting>
  <conditionalFormatting sqref="W39">
    <cfRule type="cellIs" dxfId="5291" priority="229" operator="lessThan">
      <formula>$C$4</formula>
    </cfRule>
  </conditionalFormatting>
  <conditionalFormatting sqref="W40">
    <cfRule type="cellIs" dxfId="5290" priority="230" operator="lessThan">
      <formula>$C$4</formula>
    </cfRule>
  </conditionalFormatting>
  <conditionalFormatting sqref="W41">
    <cfRule type="cellIs" dxfId="5289" priority="231" operator="lessThan">
      <formula>$C$4</formula>
    </cfRule>
  </conditionalFormatting>
  <conditionalFormatting sqref="W42">
    <cfRule type="cellIs" dxfId="5288" priority="232" operator="lessThan">
      <formula>$C$4</formula>
    </cfRule>
  </conditionalFormatting>
  <conditionalFormatting sqref="W43">
    <cfRule type="cellIs" dxfId="5287" priority="233" operator="lessThan">
      <formula>$C$4</formula>
    </cfRule>
  </conditionalFormatting>
  <conditionalFormatting sqref="W44">
    <cfRule type="cellIs" dxfId="5286" priority="234" operator="lessThan">
      <formula>$C$4</formula>
    </cfRule>
  </conditionalFormatting>
  <conditionalFormatting sqref="W45">
    <cfRule type="cellIs" dxfId="5285" priority="235" operator="lessThan">
      <formula>$C$4</formula>
    </cfRule>
  </conditionalFormatting>
  <conditionalFormatting sqref="W46">
    <cfRule type="cellIs" dxfId="5284" priority="236" operator="lessThan">
      <formula>$C$4</formula>
    </cfRule>
  </conditionalFormatting>
  <conditionalFormatting sqref="W47">
    <cfRule type="cellIs" dxfId="5283" priority="237" operator="lessThan">
      <formula>$C$4</formula>
    </cfRule>
  </conditionalFormatting>
  <conditionalFormatting sqref="W48">
    <cfRule type="cellIs" dxfId="5282" priority="238" operator="lessThan">
      <formula>$C$4</formula>
    </cfRule>
  </conditionalFormatting>
  <conditionalFormatting sqref="W49">
    <cfRule type="cellIs" dxfId="5281" priority="239" operator="lessThan">
      <formula>$C$4</formula>
    </cfRule>
  </conditionalFormatting>
  <conditionalFormatting sqref="W50">
    <cfRule type="cellIs" dxfId="5280" priority="240" operator="lessThan">
      <formula>$C$4</formula>
    </cfRule>
  </conditionalFormatting>
  <conditionalFormatting sqref="W51">
    <cfRule type="cellIs" dxfId="5279" priority="241" operator="lessThan">
      <formula>$C$4</formula>
    </cfRule>
  </conditionalFormatting>
  <conditionalFormatting sqref="W52">
    <cfRule type="cellIs" dxfId="5278" priority="242" operator="lessThan">
      <formula>$C$4</formula>
    </cfRule>
  </conditionalFormatting>
  <conditionalFormatting sqref="W53">
    <cfRule type="cellIs" dxfId="5277" priority="243" operator="lessThan">
      <formula>$C$4</formula>
    </cfRule>
  </conditionalFormatting>
  <conditionalFormatting sqref="W54">
    <cfRule type="cellIs" dxfId="5276" priority="244" operator="lessThan">
      <formula>$C$4</formula>
    </cfRule>
  </conditionalFormatting>
  <conditionalFormatting sqref="W55">
    <cfRule type="cellIs" dxfId="5275" priority="245" operator="lessThan">
      <formula>$C$4</formula>
    </cfRule>
  </conditionalFormatting>
  <conditionalFormatting sqref="W56">
    <cfRule type="cellIs" dxfId="5274" priority="246" operator="lessThan">
      <formula>$C$4</formula>
    </cfRule>
  </conditionalFormatting>
  <conditionalFormatting sqref="W57">
    <cfRule type="cellIs" dxfId="5273" priority="247" operator="lessThan">
      <formula>$C$4</formula>
    </cfRule>
  </conditionalFormatting>
  <conditionalFormatting sqref="W58">
    <cfRule type="cellIs" dxfId="5272" priority="248" operator="lessThan">
      <formula>$C$4</formula>
    </cfRule>
  </conditionalFormatting>
  <conditionalFormatting sqref="W59">
    <cfRule type="cellIs" dxfId="5271" priority="249" operator="lessThan">
      <formula>$C$4</formula>
    </cfRule>
  </conditionalFormatting>
  <conditionalFormatting sqref="W60">
    <cfRule type="cellIs" dxfId="5270" priority="250" operator="lessThan">
      <formula>$C$4</formula>
    </cfRule>
  </conditionalFormatting>
  <conditionalFormatting sqref="X11">
    <cfRule type="cellIs" dxfId="5269" priority="251" operator="lessThan">
      <formula>$C$4</formula>
    </cfRule>
  </conditionalFormatting>
  <conditionalFormatting sqref="X12">
    <cfRule type="cellIs" dxfId="5268" priority="252" operator="lessThan">
      <formula>$C$4</formula>
    </cfRule>
  </conditionalFormatting>
  <conditionalFormatting sqref="X13">
    <cfRule type="cellIs" dxfId="5267" priority="253" operator="lessThan">
      <formula>$C$4</formula>
    </cfRule>
  </conditionalFormatting>
  <conditionalFormatting sqref="X14">
    <cfRule type="cellIs" dxfId="5266" priority="254" operator="lessThan">
      <formula>$C$4</formula>
    </cfRule>
  </conditionalFormatting>
  <conditionalFormatting sqref="X15">
    <cfRule type="cellIs" dxfId="5265" priority="255" operator="lessThan">
      <formula>$C$4</formula>
    </cfRule>
  </conditionalFormatting>
  <conditionalFormatting sqref="X16">
    <cfRule type="cellIs" dxfId="5264" priority="256" operator="lessThan">
      <formula>$C$4</formula>
    </cfRule>
  </conditionalFormatting>
  <conditionalFormatting sqref="X17">
    <cfRule type="cellIs" dxfId="5263" priority="257" operator="lessThan">
      <formula>$C$4</formula>
    </cfRule>
  </conditionalFormatting>
  <conditionalFormatting sqref="X18">
    <cfRule type="cellIs" dxfId="5262" priority="258" operator="lessThan">
      <formula>$C$4</formula>
    </cfRule>
  </conditionalFormatting>
  <conditionalFormatting sqref="X19">
    <cfRule type="cellIs" dxfId="5261" priority="259" operator="lessThan">
      <formula>$C$4</formula>
    </cfRule>
  </conditionalFormatting>
  <conditionalFormatting sqref="X20">
    <cfRule type="cellIs" dxfId="5260" priority="260" operator="lessThan">
      <formula>$C$4</formula>
    </cfRule>
  </conditionalFormatting>
  <conditionalFormatting sqref="X21">
    <cfRule type="cellIs" dxfId="5259" priority="261" operator="lessThan">
      <formula>$C$4</formula>
    </cfRule>
  </conditionalFormatting>
  <conditionalFormatting sqref="X22">
    <cfRule type="cellIs" dxfId="5258" priority="262" operator="lessThan">
      <formula>$C$4</formula>
    </cfRule>
  </conditionalFormatting>
  <conditionalFormatting sqref="X23">
    <cfRule type="cellIs" dxfId="5257" priority="263" operator="lessThan">
      <formula>$C$4</formula>
    </cfRule>
  </conditionalFormatting>
  <conditionalFormatting sqref="X24">
    <cfRule type="cellIs" dxfId="5256" priority="264" operator="lessThan">
      <formula>$C$4</formula>
    </cfRule>
  </conditionalFormatting>
  <conditionalFormatting sqref="X25">
    <cfRule type="cellIs" dxfId="5255" priority="265" operator="lessThan">
      <formula>$C$4</formula>
    </cfRule>
  </conditionalFormatting>
  <conditionalFormatting sqref="X26">
    <cfRule type="cellIs" dxfId="5254" priority="266" operator="lessThan">
      <formula>$C$4</formula>
    </cfRule>
  </conditionalFormatting>
  <conditionalFormatting sqref="X27">
    <cfRule type="cellIs" dxfId="5253" priority="267" operator="lessThan">
      <formula>$C$4</formula>
    </cfRule>
  </conditionalFormatting>
  <conditionalFormatting sqref="X28">
    <cfRule type="cellIs" dxfId="5252" priority="268" operator="lessThan">
      <formula>$C$4</formula>
    </cfRule>
  </conditionalFormatting>
  <conditionalFormatting sqref="X29">
    <cfRule type="cellIs" dxfId="5251" priority="269" operator="lessThan">
      <formula>$C$4</formula>
    </cfRule>
  </conditionalFormatting>
  <conditionalFormatting sqref="X30">
    <cfRule type="cellIs" dxfId="5250" priority="270" operator="lessThan">
      <formula>$C$4</formula>
    </cfRule>
  </conditionalFormatting>
  <conditionalFormatting sqref="X31">
    <cfRule type="cellIs" dxfId="5249" priority="271" operator="lessThan">
      <formula>$C$4</formula>
    </cfRule>
  </conditionalFormatting>
  <conditionalFormatting sqref="X32">
    <cfRule type="cellIs" dxfId="5248" priority="272" operator="lessThan">
      <formula>$C$4</formula>
    </cfRule>
  </conditionalFormatting>
  <conditionalFormatting sqref="X33">
    <cfRule type="cellIs" dxfId="5247" priority="273" operator="lessThan">
      <formula>$C$4</formula>
    </cfRule>
  </conditionalFormatting>
  <conditionalFormatting sqref="X34">
    <cfRule type="cellIs" dxfId="5246" priority="274" operator="lessThan">
      <formula>$C$4</formula>
    </cfRule>
  </conditionalFormatting>
  <conditionalFormatting sqref="X35">
    <cfRule type="cellIs" dxfId="5245" priority="275" operator="lessThan">
      <formula>$C$4</formula>
    </cfRule>
  </conditionalFormatting>
  <conditionalFormatting sqref="X36">
    <cfRule type="cellIs" dxfId="5244" priority="276" operator="lessThan">
      <formula>$C$4</formula>
    </cfRule>
  </conditionalFormatting>
  <conditionalFormatting sqref="X37">
    <cfRule type="cellIs" dxfId="5243" priority="277" operator="lessThan">
      <formula>$C$4</formula>
    </cfRule>
  </conditionalFormatting>
  <conditionalFormatting sqref="X38">
    <cfRule type="cellIs" dxfId="5242" priority="278" operator="lessThan">
      <formula>$C$4</formula>
    </cfRule>
  </conditionalFormatting>
  <conditionalFormatting sqref="X39">
    <cfRule type="cellIs" dxfId="5241" priority="279" operator="lessThan">
      <formula>$C$4</formula>
    </cfRule>
  </conditionalFormatting>
  <conditionalFormatting sqref="X40">
    <cfRule type="cellIs" dxfId="5240" priority="280" operator="lessThan">
      <formula>$C$4</formula>
    </cfRule>
  </conditionalFormatting>
  <conditionalFormatting sqref="X41">
    <cfRule type="cellIs" dxfId="5239" priority="281" operator="lessThan">
      <formula>$C$4</formula>
    </cfRule>
  </conditionalFormatting>
  <conditionalFormatting sqref="X42">
    <cfRule type="cellIs" dxfId="5238" priority="282" operator="lessThan">
      <formula>$C$4</formula>
    </cfRule>
  </conditionalFormatting>
  <conditionalFormatting sqref="X43">
    <cfRule type="cellIs" dxfId="5237" priority="283" operator="lessThan">
      <formula>$C$4</formula>
    </cfRule>
  </conditionalFormatting>
  <conditionalFormatting sqref="X44">
    <cfRule type="cellIs" dxfId="5236" priority="284" operator="lessThan">
      <formula>$C$4</formula>
    </cfRule>
  </conditionalFormatting>
  <conditionalFormatting sqref="X45">
    <cfRule type="cellIs" dxfId="5235" priority="285" operator="lessThan">
      <formula>$C$4</formula>
    </cfRule>
  </conditionalFormatting>
  <conditionalFormatting sqref="X46">
    <cfRule type="cellIs" dxfId="5234" priority="286" operator="lessThan">
      <formula>$C$4</formula>
    </cfRule>
  </conditionalFormatting>
  <conditionalFormatting sqref="X47">
    <cfRule type="cellIs" dxfId="5233" priority="287" operator="lessThan">
      <formula>$C$4</formula>
    </cfRule>
  </conditionalFormatting>
  <conditionalFormatting sqref="X48">
    <cfRule type="cellIs" dxfId="5232" priority="288" operator="lessThan">
      <formula>$C$4</formula>
    </cfRule>
  </conditionalFormatting>
  <conditionalFormatting sqref="X49">
    <cfRule type="cellIs" dxfId="5231" priority="289" operator="lessThan">
      <formula>$C$4</formula>
    </cfRule>
  </conditionalFormatting>
  <conditionalFormatting sqref="X50">
    <cfRule type="cellIs" dxfId="5230" priority="290" operator="lessThan">
      <formula>$C$4</formula>
    </cfRule>
  </conditionalFormatting>
  <conditionalFormatting sqref="X51">
    <cfRule type="cellIs" dxfId="5229" priority="291" operator="lessThan">
      <formula>$C$4</formula>
    </cfRule>
  </conditionalFormatting>
  <conditionalFormatting sqref="X52">
    <cfRule type="cellIs" dxfId="5228" priority="292" operator="lessThan">
      <formula>$C$4</formula>
    </cfRule>
  </conditionalFormatting>
  <conditionalFormatting sqref="X53">
    <cfRule type="cellIs" dxfId="5227" priority="293" operator="lessThan">
      <formula>$C$4</formula>
    </cfRule>
  </conditionalFormatting>
  <conditionalFormatting sqref="X54">
    <cfRule type="cellIs" dxfId="5226" priority="294" operator="lessThan">
      <formula>$C$4</formula>
    </cfRule>
  </conditionalFormatting>
  <conditionalFormatting sqref="X55">
    <cfRule type="cellIs" dxfId="5225" priority="295" operator="lessThan">
      <formula>$C$4</formula>
    </cfRule>
  </conditionalFormatting>
  <conditionalFormatting sqref="X56">
    <cfRule type="cellIs" dxfId="5224" priority="296" operator="lessThan">
      <formula>$C$4</formula>
    </cfRule>
  </conditionalFormatting>
  <conditionalFormatting sqref="X57">
    <cfRule type="cellIs" dxfId="5223" priority="297" operator="lessThan">
      <formula>$C$4</formula>
    </cfRule>
  </conditionalFormatting>
  <conditionalFormatting sqref="X58">
    <cfRule type="cellIs" dxfId="5222" priority="298" operator="lessThan">
      <formula>$C$4</formula>
    </cfRule>
  </conditionalFormatting>
  <conditionalFormatting sqref="X59">
    <cfRule type="cellIs" dxfId="5221" priority="299" operator="lessThan">
      <formula>$C$4</formula>
    </cfRule>
  </conditionalFormatting>
  <conditionalFormatting sqref="X60">
    <cfRule type="cellIs" dxfId="5220" priority="300" operator="lessThan">
      <formula>$C$4</formula>
    </cfRule>
  </conditionalFormatting>
  <conditionalFormatting sqref="Y11">
    <cfRule type="cellIs" dxfId="5219" priority="301" operator="lessThan">
      <formula>$C$4</formula>
    </cfRule>
  </conditionalFormatting>
  <conditionalFormatting sqref="Y12">
    <cfRule type="cellIs" dxfId="5218" priority="302" operator="lessThan">
      <formula>$C$4</formula>
    </cfRule>
  </conditionalFormatting>
  <conditionalFormatting sqref="Y13">
    <cfRule type="cellIs" dxfId="5217" priority="303" operator="lessThan">
      <formula>$C$4</formula>
    </cfRule>
  </conditionalFormatting>
  <conditionalFormatting sqref="Y14">
    <cfRule type="cellIs" dxfId="5216" priority="304" operator="lessThan">
      <formula>$C$4</formula>
    </cfRule>
  </conditionalFormatting>
  <conditionalFormatting sqref="Y15">
    <cfRule type="cellIs" dxfId="5215" priority="305" operator="lessThan">
      <formula>$C$4</formula>
    </cfRule>
  </conditionalFormatting>
  <conditionalFormatting sqref="Y16">
    <cfRule type="cellIs" dxfId="5214" priority="306" operator="lessThan">
      <formula>$C$4</formula>
    </cfRule>
  </conditionalFormatting>
  <conditionalFormatting sqref="Y17">
    <cfRule type="cellIs" dxfId="5213" priority="307" operator="lessThan">
      <formula>$C$4</formula>
    </cfRule>
  </conditionalFormatting>
  <conditionalFormatting sqref="Y18">
    <cfRule type="cellIs" dxfId="5212" priority="308" operator="lessThan">
      <formula>$C$4</formula>
    </cfRule>
  </conditionalFormatting>
  <conditionalFormatting sqref="Y19">
    <cfRule type="cellIs" dxfId="5211" priority="309" operator="lessThan">
      <formula>$C$4</formula>
    </cfRule>
  </conditionalFormatting>
  <conditionalFormatting sqref="Y20">
    <cfRule type="cellIs" dxfId="5210" priority="310" operator="lessThan">
      <formula>$C$4</formula>
    </cfRule>
  </conditionalFormatting>
  <conditionalFormatting sqref="Y21">
    <cfRule type="cellIs" dxfId="5209" priority="311" operator="lessThan">
      <formula>$C$4</formula>
    </cfRule>
  </conditionalFormatting>
  <conditionalFormatting sqref="Y22">
    <cfRule type="cellIs" dxfId="5208" priority="312" operator="lessThan">
      <formula>$C$4</formula>
    </cfRule>
  </conditionalFormatting>
  <conditionalFormatting sqref="Y23">
    <cfRule type="cellIs" dxfId="5207" priority="313" operator="lessThan">
      <formula>$C$4</formula>
    </cfRule>
  </conditionalFormatting>
  <conditionalFormatting sqref="Y24">
    <cfRule type="cellIs" dxfId="5206" priority="314" operator="lessThan">
      <formula>$C$4</formula>
    </cfRule>
  </conditionalFormatting>
  <conditionalFormatting sqref="Y25">
    <cfRule type="cellIs" dxfId="5205" priority="315" operator="lessThan">
      <formula>$C$4</formula>
    </cfRule>
  </conditionalFormatting>
  <conditionalFormatting sqref="Y26">
    <cfRule type="cellIs" dxfId="5204" priority="316" operator="lessThan">
      <formula>$C$4</formula>
    </cfRule>
  </conditionalFormatting>
  <conditionalFormatting sqref="Y27">
    <cfRule type="cellIs" dxfId="5203" priority="317" operator="lessThan">
      <formula>$C$4</formula>
    </cfRule>
  </conditionalFormatting>
  <conditionalFormatting sqref="Y28">
    <cfRule type="cellIs" dxfId="5202" priority="318" operator="lessThan">
      <formula>$C$4</formula>
    </cfRule>
  </conditionalFormatting>
  <conditionalFormatting sqref="Y29">
    <cfRule type="cellIs" dxfId="5201" priority="319" operator="lessThan">
      <formula>$C$4</formula>
    </cfRule>
  </conditionalFormatting>
  <conditionalFormatting sqref="Y30">
    <cfRule type="cellIs" dxfId="5200" priority="320" operator="lessThan">
      <formula>$C$4</formula>
    </cfRule>
  </conditionalFormatting>
  <conditionalFormatting sqref="Y31">
    <cfRule type="cellIs" dxfId="5199" priority="321" operator="lessThan">
      <formula>$C$4</formula>
    </cfRule>
  </conditionalFormatting>
  <conditionalFormatting sqref="Y32">
    <cfRule type="cellIs" dxfId="5198" priority="322" operator="lessThan">
      <formula>$C$4</formula>
    </cfRule>
  </conditionalFormatting>
  <conditionalFormatting sqref="Y33">
    <cfRule type="cellIs" dxfId="5197" priority="323" operator="lessThan">
      <formula>$C$4</formula>
    </cfRule>
  </conditionalFormatting>
  <conditionalFormatting sqref="Y34">
    <cfRule type="cellIs" dxfId="5196" priority="324" operator="lessThan">
      <formula>$C$4</formula>
    </cfRule>
  </conditionalFormatting>
  <conditionalFormatting sqref="Y35">
    <cfRule type="cellIs" dxfId="5195" priority="325" operator="lessThan">
      <formula>$C$4</formula>
    </cfRule>
  </conditionalFormatting>
  <conditionalFormatting sqref="Y36">
    <cfRule type="cellIs" dxfId="5194" priority="326" operator="lessThan">
      <formula>$C$4</formula>
    </cfRule>
  </conditionalFormatting>
  <conditionalFormatting sqref="Y37">
    <cfRule type="cellIs" dxfId="5193" priority="327" operator="lessThan">
      <formula>$C$4</formula>
    </cfRule>
  </conditionalFormatting>
  <conditionalFormatting sqref="Y38">
    <cfRule type="cellIs" dxfId="5192" priority="328" operator="lessThan">
      <formula>$C$4</formula>
    </cfRule>
  </conditionalFormatting>
  <conditionalFormatting sqref="Y39">
    <cfRule type="cellIs" dxfId="5191" priority="329" operator="lessThan">
      <formula>$C$4</formula>
    </cfRule>
  </conditionalFormatting>
  <conditionalFormatting sqref="Y40">
    <cfRule type="cellIs" dxfId="5190" priority="330" operator="lessThan">
      <formula>$C$4</formula>
    </cfRule>
  </conditionalFormatting>
  <conditionalFormatting sqref="Y41">
    <cfRule type="cellIs" dxfId="5189" priority="331" operator="lessThan">
      <formula>$C$4</formula>
    </cfRule>
  </conditionalFormatting>
  <conditionalFormatting sqref="Y42">
    <cfRule type="cellIs" dxfId="5188" priority="332" operator="lessThan">
      <formula>$C$4</formula>
    </cfRule>
  </conditionalFormatting>
  <conditionalFormatting sqref="Y43">
    <cfRule type="cellIs" dxfId="5187" priority="333" operator="lessThan">
      <formula>$C$4</formula>
    </cfRule>
  </conditionalFormatting>
  <conditionalFormatting sqref="Y44">
    <cfRule type="cellIs" dxfId="5186" priority="334" operator="lessThan">
      <formula>$C$4</formula>
    </cfRule>
  </conditionalFormatting>
  <conditionalFormatting sqref="Y45">
    <cfRule type="cellIs" dxfId="5185" priority="335" operator="lessThan">
      <formula>$C$4</formula>
    </cfRule>
  </conditionalFormatting>
  <conditionalFormatting sqref="Y46">
    <cfRule type="cellIs" dxfId="5184" priority="336" operator="lessThan">
      <formula>$C$4</formula>
    </cfRule>
  </conditionalFormatting>
  <conditionalFormatting sqref="Y47">
    <cfRule type="cellIs" dxfId="5183" priority="337" operator="lessThan">
      <formula>$C$4</formula>
    </cfRule>
  </conditionalFormatting>
  <conditionalFormatting sqref="Y48">
    <cfRule type="cellIs" dxfId="5182" priority="338" operator="lessThan">
      <formula>$C$4</formula>
    </cfRule>
  </conditionalFormatting>
  <conditionalFormatting sqref="Y49">
    <cfRule type="cellIs" dxfId="5181" priority="339" operator="lessThan">
      <formula>$C$4</formula>
    </cfRule>
  </conditionalFormatting>
  <conditionalFormatting sqref="Y50">
    <cfRule type="cellIs" dxfId="5180" priority="340" operator="lessThan">
      <formula>$C$4</formula>
    </cfRule>
  </conditionalFormatting>
  <conditionalFormatting sqref="Y51">
    <cfRule type="cellIs" dxfId="5179" priority="341" operator="lessThan">
      <formula>$C$4</formula>
    </cfRule>
  </conditionalFormatting>
  <conditionalFormatting sqref="Y52">
    <cfRule type="cellIs" dxfId="5178" priority="342" operator="lessThan">
      <formula>$C$4</formula>
    </cfRule>
  </conditionalFormatting>
  <conditionalFormatting sqref="Y53">
    <cfRule type="cellIs" dxfId="5177" priority="343" operator="lessThan">
      <formula>$C$4</formula>
    </cfRule>
  </conditionalFormatting>
  <conditionalFormatting sqref="Y54">
    <cfRule type="cellIs" dxfId="5176" priority="344" operator="lessThan">
      <formula>$C$4</formula>
    </cfRule>
  </conditionalFormatting>
  <conditionalFormatting sqref="Y55">
    <cfRule type="cellIs" dxfId="5175" priority="345" operator="lessThan">
      <formula>$C$4</formula>
    </cfRule>
  </conditionalFormatting>
  <conditionalFormatting sqref="Y56">
    <cfRule type="cellIs" dxfId="5174" priority="346" operator="lessThan">
      <formula>$C$4</formula>
    </cfRule>
  </conditionalFormatting>
  <conditionalFormatting sqref="Y57">
    <cfRule type="cellIs" dxfId="5173" priority="347" operator="lessThan">
      <formula>$C$4</formula>
    </cfRule>
  </conditionalFormatting>
  <conditionalFormatting sqref="Y58">
    <cfRule type="cellIs" dxfId="5172" priority="348" operator="lessThan">
      <formula>$C$4</formula>
    </cfRule>
  </conditionalFormatting>
  <conditionalFormatting sqref="Y59">
    <cfRule type="cellIs" dxfId="5171" priority="349" operator="lessThan">
      <formula>$C$4</formula>
    </cfRule>
  </conditionalFormatting>
  <conditionalFormatting sqref="Y60">
    <cfRule type="cellIs" dxfId="5170" priority="350" operator="lessThan">
      <formula>$C$4</formula>
    </cfRule>
  </conditionalFormatting>
  <conditionalFormatting sqref="Z11">
    <cfRule type="cellIs" dxfId="5169" priority="351" operator="lessThan">
      <formula>$C$4</formula>
    </cfRule>
  </conditionalFormatting>
  <conditionalFormatting sqref="Z12">
    <cfRule type="cellIs" dxfId="5168" priority="352" operator="lessThan">
      <formula>$C$4</formula>
    </cfRule>
  </conditionalFormatting>
  <conditionalFormatting sqref="Z13">
    <cfRule type="cellIs" dxfId="5167" priority="353" operator="lessThan">
      <formula>$C$4</formula>
    </cfRule>
  </conditionalFormatting>
  <conditionalFormatting sqref="Z14">
    <cfRule type="cellIs" dxfId="5166" priority="354" operator="lessThan">
      <formula>$C$4</formula>
    </cfRule>
  </conditionalFormatting>
  <conditionalFormatting sqref="Z15">
    <cfRule type="cellIs" dxfId="5165" priority="355" operator="lessThan">
      <formula>$C$4</formula>
    </cfRule>
  </conditionalFormatting>
  <conditionalFormatting sqref="Z16">
    <cfRule type="cellIs" dxfId="5164" priority="356" operator="lessThan">
      <formula>$C$4</formula>
    </cfRule>
  </conditionalFormatting>
  <conditionalFormatting sqref="Z17">
    <cfRule type="cellIs" dxfId="5163" priority="357" operator="lessThan">
      <formula>$C$4</formula>
    </cfRule>
  </conditionalFormatting>
  <conditionalFormatting sqref="Z18">
    <cfRule type="cellIs" dxfId="5162" priority="358" operator="lessThan">
      <formula>$C$4</formula>
    </cfRule>
  </conditionalFormatting>
  <conditionalFormatting sqref="Z19">
    <cfRule type="cellIs" dxfId="5161" priority="359" operator="lessThan">
      <formula>$C$4</formula>
    </cfRule>
  </conditionalFormatting>
  <conditionalFormatting sqref="Z20">
    <cfRule type="cellIs" dxfId="5160" priority="360" operator="lessThan">
      <formula>$C$4</formula>
    </cfRule>
  </conditionalFormatting>
  <conditionalFormatting sqref="Z21">
    <cfRule type="cellIs" dxfId="5159" priority="361" operator="lessThan">
      <formula>$C$4</formula>
    </cfRule>
  </conditionalFormatting>
  <conditionalFormatting sqref="Z22">
    <cfRule type="cellIs" dxfId="5158" priority="362" operator="lessThan">
      <formula>$C$4</formula>
    </cfRule>
  </conditionalFormatting>
  <conditionalFormatting sqref="Z23">
    <cfRule type="cellIs" dxfId="5157" priority="363" operator="lessThan">
      <formula>$C$4</formula>
    </cfRule>
  </conditionalFormatting>
  <conditionalFormatting sqref="Z24">
    <cfRule type="cellIs" dxfId="5156" priority="364" operator="lessThan">
      <formula>$C$4</formula>
    </cfRule>
  </conditionalFormatting>
  <conditionalFormatting sqref="Z25">
    <cfRule type="cellIs" dxfId="5155" priority="365" operator="lessThan">
      <formula>$C$4</formula>
    </cfRule>
  </conditionalFormatting>
  <conditionalFormatting sqref="Z26">
    <cfRule type="cellIs" dxfId="5154" priority="366" operator="lessThan">
      <formula>$C$4</formula>
    </cfRule>
  </conditionalFormatting>
  <conditionalFormatting sqref="Z27">
    <cfRule type="cellIs" dxfId="5153" priority="367" operator="lessThan">
      <formula>$C$4</formula>
    </cfRule>
  </conditionalFormatting>
  <conditionalFormatting sqref="Z28">
    <cfRule type="cellIs" dxfId="5152" priority="368" operator="lessThan">
      <formula>$C$4</formula>
    </cfRule>
  </conditionalFormatting>
  <conditionalFormatting sqref="Z29">
    <cfRule type="cellIs" dxfId="5151" priority="369" operator="lessThan">
      <formula>$C$4</formula>
    </cfRule>
  </conditionalFormatting>
  <conditionalFormatting sqref="Z30">
    <cfRule type="cellIs" dxfId="5150" priority="370" operator="lessThan">
      <formula>$C$4</formula>
    </cfRule>
  </conditionalFormatting>
  <conditionalFormatting sqref="Z31">
    <cfRule type="cellIs" dxfId="5149" priority="371" operator="lessThan">
      <formula>$C$4</formula>
    </cfRule>
  </conditionalFormatting>
  <conditionalFormatting sqref="Z32">
    <cfRule type="cellIs" dxfId="5148" priority="372" operator="lessThan">
      <formula>$C$4</formula>
    </cfRule>
  </conditionalFormatting>
  <conditionalFormatting sqref="Z33">
    <cfRule type="cellIs" dxfId="5147" priority="373" operator="lessThan">
      <formula>$C$4</formula>
    </cfRule>
  </conditionalFormatting>
  <conditionalFormatting sqref="Z34">
    <cfRule type="cellIs" dxfId="5146" priority="374" operator="lessThan">
      <formula>$C$4</formula>
    </cfRule>
  </conditionalFormatting>
  <conditionalFormatting sqref="Z35">
    <cfRule type="cellIs" dxfId="5145" priority="375" operator="lessThan">
      <formula>$C$4</formula>
    </cfRule>
  </conditionalFormatting>
  <conditionalFormatting sqref="Z36">
    <cfRule type="cellIs" dxfId="5144" priority="376" operator="lessThan">
      <formula>$C$4</formula>
    </cfRule>
  </conditionalFormatting>
  <conditionalFormatting sqref="Z37">
    <cfRule type="cellIs" dxfId="5143" priority="377" operator="lessThan">
      <formula>$C$4</formula>
    </cfRule>
  </conditionalFormatting>
  <conditionalFormatting sqref="Z38">
    <cfRule type="cellIs" dxfId="5142" priority="378" operator="lessThan">
      <formula>$C$4</formula>
    </cfRule>
  </conditionalFormatting>
  <conditionalFormatting sqref="Z39">
    <cfRule type="cellIs" dxfId="5141" priority="379" operator="lessThan">
      <formula>$C$4</formula>
    </cfRule>
  </conditionalFormatting>
  <conditionalFormatting sqref="Z40">
    <cfRule type="cellIs" dxfId="5140" priority="380" operator="lessThan">
      <formula>$C$4</formula>
    </cfRule>
  </conditionalFormatting>
  <conditionalFormatting sqref="Z41">
    <cfRule type="cellIs" dxfId="5139" priority="381" operator="lessThan">
      <formula>$C$4</formula>
    </cfRule>
  </conditionalFormatting>
  <conditionalFormatting sqref="Z42">
    <cfRule type="cellIs" dxfId="5138" priority="382" operator="lessThan">
      <formula>$C$4</formula>
    </cfRule>
  </conditionalFormatting>
  <conditionalFormatting sqref="Z43">
    <cfRule type="cellIs" dxfId="5137" priority="383" operator="lessThan">
      <formula>$C$4</formula>
    </cfRule>
  </conditionalFormatting>
  <conditionalFormatting sqref="Z44">
    <cfRule type="cellIs" dxfId="5136" priority="384" operator="lessThan">
      <formula>$C$4</formula>
    </cfRule>
  </conditionalFormatting>
  <conditionalFormatting sqref="Z45">
    <cfRule type="cellIs" dxfId="5135" priority="385" operator="lessThan">
      <formula>$C$4</formula>
    </cfRule>
  </conditionalFormatting>
  <conditionalFormatting sqref="Z46">
    <cfRule type="cellIs" dxfId="5134" priority="386" operator="lessThan">
      <formula>$C$4</formula>
    </cfRule>
  </conditionalFormatting>
  <conditionalFormatting sqref="Z47">
    <cfRule type="cellIs" dxfId="5133" priority="387" operator="lessThan">
      <formula>$C$4</formula>
    </cfRule>
  </conditionalFormatting>
  <conditionalFormatting sqref="Z48">
    <cfRule type="cellIs" dxfId="5132" priority="388" operator="lessThan">
      <formula>$C$4</formula>
    </cfRule>
  </conditionalFormatting>
  <conditionalFormatting sqref="Z49">
    <cfRule type="cellIs" dxfId="5131" priority="389" operator="lessThan">
      <formula>$C$4</formula>
    </cfRule>
  </conditionalFormatting>
  <conditionalFormatting sqref="Z50">
    <cfRule type="cellIs" dxfId="5130" priority="390" operator="lessThan">
      <formula>$C$4</formula>
    </cfRule>
  </conditionalFormatting>
  <conditionalFormatting sqref="Z51">
    <cfRule type="cellIs" dxfId="5129" priority="391" operator="lessThan">
      <formula>$C$4</formula>
    </cfRule>
  </conditionalFormatting>
  <conditionalFormatting sqref="Z52">
    <cfRule type="cellIs" dxfId="5128" priority="392" operator="lessThan">
      <formula>$C$4</formula>
    </cfRule>
  </conditionalFormatting>
  <conditionalFormatting sqref="Z53">
    <cfRule type="cellIs" dxfId="5127" priority="393" operator="lessThan">
      <formula>$C$4</formula>
    </cfRule>
  </conditionalFormatting>
  <conditionalFormatting sqref="Z54">
    <cfRule type="cellIs" dxfId="5126" priority="394" operator="lessThan">
      <formula>$C$4</formula>
    </cfRule>
  </conditionalFormatting>
  <conditionalFormatting sqref="Z55">
    <cfRule type="cellIs" dxfId="5125" priority="395" operator="lessThan">
      <formula>$C$4</formula>
    </cfRule>
  </conditionalFormatting>
  <conditionalFormatting sqref="Z56">
    <cfRule type="cellIs" dxfId="5124" priority="396" operator="lessThan">
      <formula>$C$4</formula>
    </cfRule>
  </conditionalFormatting>
  <conditionalFormatting sqref="Z57">
    <cfRule type="cellIs" dxfId="5123" priority="397" operator="lessThan">
      <formula>$C$4</formula>
    </cfRule>
  </conditionalFormatting>
  <conditionalFormatting sqref="Z58">
    <cfRule type="cellIs" dxfId="5122" priority="398" operator="lessThan">
      <formula>$C$4</formula>
    </cfRule>
  </conditionalFormatting>
  <conditionalFormatting sqref="Z59">
    <cfRule type="cellIs" dxfId="5121" priority="399" operator="lessThan">
      <formula>$C$4</formula>
    </cfRule>
  </conditionalFormatting>
  <conditionalFormatting sqref="Z60">
    <cfRule type="cellIs" dxfId="5120" priority="400" operator="lessThan">
      <formula>$C$4</formula>
    </cfRule>
  </conditionalFormatting>
  <conditionalFormatting sqref="AA11">
    <cfRule type="cellIs" dxfId="5119" priority="401" operator="lessThan">
      <formula>$C$4</formula>
    </cfRule>
  </conditionalFormatting>
  <conditionalFormatting sqref="AA12">
    <cfRule type="cellIs" dxfId="5118" priority="402" operator="lessThan">
      <formula>$C$4</formula>
    </cfRule>
  </conditionalFormatting>
  <conditionalFormatting sqref="AA13">
    <cfRule type="cellIs" dxfId="5117" priority="403" operator="lessThan">
      <formula>$C$4</formula>
    </cfRule>
  </conditionalFormatting>
  <conditionalFormatting sqref="AA14">
    <cfRule type="cellIs" dxfId="5116" priority="404" operator="lessThan">
      <formula>$C$4</formula>
    </cfRule>
  </conditionalFormatting>
  <conditionalFormatting sqref="AA15">
    <cfRule type="cellIs" dxfId="5115" priority="405" operator="lessThan">
      <formula>$C$4</formula>
    </cfRule>
  </conditionalFormatting>
  <conditionalFormatting sqref="AA16">
    <cfRule type="cellIs" dxfId="5114" priority="406" operator="lessThan">
      <formula>$C$4</formula>
    </cfRule>
  </conditionalFormatting>
  <conditionalFormatting sqref="AA17">
    <cfRule type="cellIs" dxfId="5113" priority="407" operator="lessThan">
      <formula>$C$4</formula>
    </cfRule>
  </conditionalFormatting>
  <conditionalFormatting sqref="AA18">
    <cfRule type="cellIs" dxfId="5112" priority="408" operator="lessThan">
      <formula>$C$4</formula>
    </cfRule>
  </conditionalFormatting>
  <conditionalFormatting sqref="AA19">
    <cfRule type="cellIs" dxfId="5111" priority="409" operator="lessThan">
      <formula>$C$4</formula>
    </cfRule>
  </conditionalFormatting>
  <conditionalFormatting sqref="AA20">
    <cfRule type="cellIs" dxfId="5110" priority="410" operator="lessThan">
      <formula>$C$4</formula>
    </cfRule>
  </conditionalFormatting>
  <conditionalFormatting sqref="AA21">
    <cfRule type="cellIs" dxfId="5109" priority="411" operator="lessThan">
      <formula>$C$4</formula>
    </cfRule>
  </conditionalFormatting>
  <conditionalFormatting sqref="AA22">
    <cfRule type="cellIs" dxfId="5108" priority="412" operator="lessThan">
      <formula>$C$4</formula>
    </cfRule>
  </conditionalFormatting>
  <conditionalFormatting sqref="AA23">
    <cfRule type="cellIs" dxfId="5107" priority="413" operator="lessThan">
      <formula>$C$4</formula>
    </cfRule>
  </conditionalFormatting>
  <conditionalFormatting sqref="AA24">
    <cfRule type="cellIs" dxfId="5106" priority="414" operator="lessThan">
      <formula>$C$4</formula>
    </cfRule>
  </conditionalFormatting>
  <conditionalFormatting sqref="AA25">
    <cfRule type="cellIs" dxfId="5105" priority="415" operator="lessThan">
      <formula>$C$4</formula>
    </cfRule>
  </conditionalFormatting>
  <conditionalFormatting sqref="AA26">
    <cfRule type="cellIs" dxfId="5104" priority="416" operator="lessThan">
      <formula>$C$4</formula>
    </cfRule>
  </conditionalFormatting>
  <conditionalFormatting sqref="AA27">
    <cfRule type="cellIs" dxfId="5103" priority="417" operator="lessThan">
      <formula>$C$4</formula>
    </cfRule>
  </conditionalFormatting>
  <conditionalFormatting sqref="AA28">
    <cfRule type="cellIs" dxfId="5102" priority="418" operator="lessThan">
      <formula>$C$4</formula>
    </cfRule>
  </conditionalFormatting>
  <conditionalFormatting sqref="AA29">
    <cfRule type="cellIs" dxfId="5101" priority="419" operator="lessThan">
      <formula>$C$4</formula>
    </cfRule>
  </conditionalFormatting>
  <conditionalFormatting sqref="AA30">
    <cfRule type="cellIs" dxfId="5100" priority="420" operator="lessThan">
      <formula>$C$4</formula>
    </cfRule>
  </conditionalFormatting>
  <conditionalFormatting sqref="AA31">
    <cfRule type="cellIs" dxfId="5099" priority="421" operator="lessThan">
      <formula>$C$4</formula>
    </cfRule>
  </conditionalFormatting>
  <conditionalFormatting sqref="AA32">
    <cfRule type="cellIs" dxfId="5098" priority="422" operator="lessThan">
      <formula>$C$4</formula>
    </cfRule>
  </conditionalFormatting>
  <conditionalFormatting sqref="AA33">
    <cfRule type="cellIs" dxfId="5097" priority="423" operator="lessThan">
      <formula>$C$4</formula>
    </cfRule>
  </conditionalFormatting>
  <conditionalFormatting sqref="AA34">
    <cfRule type="cellIs" dxfId="5096" priority="424" operator="lessThan">
      <formula>$C$4</formula>
    </cfRule>
  </conditionalFormatting>
  <conditionalFormatting sqref="AA35">
    <cfRule type="cellIs" dxfId="5095" priority="425" operator="lessThan">
      <formula>$C$4</formula>
    </cfRule>
  </conditionalFormatting>
  <conditionalFormatting sqref="AA36">
    <cfRule type="cellIs" dxfId="5094" priority="426" operator="lessThan">
      <formula>$C$4</formula>
    </cfRule>
  </conditionalFormatting>
  <conditionalFormatting sqref="AA37">
    <cfRule type="cellIs" dxfId="5093" priority="427" operator="lessThan">
      <formula>$C$4</formula>
    </cfRule>
  </conditionalFormatting>
  <conditionalFormatting sqref="AA38">
    <cfRule type="cellIs" dxfId="5092" priority="428" operator="lessThan">
      <formula>$C$4</formula>
    </cfRule>
  </conditionalFormatting>
  <conditionalFormatting sqref="AA39">
    <cfRule type="cellIs" dxfId="5091" priority="429" operator="lessThan">
      <formula>$C$4</formula>
    </cfRule>
  </conditionalFormatting>
  <conditionalFormatting sqref="AA40">
    <cfRule type="cellIs" dxfId="5090" priority="430" operator="lessThan">
      <formula>$C$4</formula>
    </cfRule>
  </conditionalFormatting>
  <conditionalFormatting sqref="AA41">
    <cfRule type="cellIs" dxfId="5089" priority="431" operator="lessThan">
      <formula>$C$4</formula>
    </cfRule>
  </conditionalFormatting>
  <conditionalFormatting sqref="AA42">
    <cfRule type="cellIs" dxfId="5088" priority="432" operator="lessThan">
      <formula>$C$4</formula>
    </cfRule>
  </conditionalFormatting>
  <conditionalFormatting sqref="AA43">
    <cfRule type="cellIs" dxfId="5087" priority="433" operator="lessThan">
      <formula>$C$4</formula>
    </cfRule>
  </conditionalFormatting>
  <conditionalFormatting sqref="AA44">
    <cfRule type="cellIs" dxfId="5086" priority="434" operator="lessThan">
      <formula>$C$4</formula>
    </cfRule>
  </conditionalFormatting>
  <conditionalFormatting sqref="AA45">
    <cfRule type="cellIs" dxfId="5085" priority="435" operator="lessThan">
      <formula>$C$4</formula>
    </cfRule>
  </conditionalFormatting>
  <conditionalFormatting sqref="AA46">
    <cfRule type="cellIs" dxfId="5084" priority="436" operator="lessThan">
      <formula>$C$4</formula>
    </cfRule>
  </conditionalFormatting>
  <conditionalFormatting sqref="AA47">
    <cfRule type="cellIs" dxfId="5083" priority="437" operator="lessThan">
      <formula>$C$4</formula>
    </cfRule>
  </conditionalFormatting>
  <conditionalFormatting sqref="AA48">
    <cfRule type="cellIs" dxfId="5082" priority="438" operator="lessThan">
      <formula>$C$4</formula>
    </cfRule>
  </conditionalFormatting>
  <conditionalFormatting sqref="AA49">
    <cfRule type="cellIs" dxfId="5081" priority="439" operator="lessThan">
      <formula>$C$4</formula>
    </cfRule>
  </conditionalFormatting>
  <conditionalFormatting sqref="AA50">
    <cfRule type="cellIs" dxfId="5080" priority="440" operator="lessThan">
      <formula>$C$4</formula>
    </cfRule>
  </conditionalFormatting>
  <conditionalFormatting sqref="AA51">
    <cfRule type="cellIs" dxfId="5079" priority="441" operator="lessThan">
      <formula>$C$4</formula>
    </cfRule>
  </conditionalFormatting>
  <conditionalFormatting sqref="AA52">
    <cfRule type="cellIs" dxfId="5078" priority="442" operator="lessThan">
      <formula>$C$4</formula>
    </cfRule>
  </conditionalFormatting>
  <conditionalFormatting sqref="AA53">
    <cfRule type="cellIs" dxfId="5077" priority="443" operator="lessThan">
      <formula>$C$4</formula>
    </cfRule>
  </conditionalFormatting>
  <conditionalFormatting sqref="AA54">
    <cfRule type="cellIs" dxfId="5076" priority="444" operator="lessThan">
      <formula>$C$4</formula>
    </cfRule>
  </conditionalFormatting>
  <conditionalFormatting sqref="AA55">
    <cfRule type="cellIs" dxfId="5075" priority="445" operator="lessThan">
      <formula>$C$4</formula>
    </cfRule>
  </conditionalFormatting>
  <conditionalFormatting sqref="AA56">
    <cfRule type="cellIs" dxfId="5074" priority="446" operator="lessThan">
      <formula>$C$4</formula>
    </cfRule>
  </conditionalFormatting>
  <conditionalFormatting sqref="AA57">
    <cfRule type="cellIs" dxfId="5073" priority="447" operator="lessThan">
      <formula>$C$4</formula>
    </cfRule>
  </conditionalFormatting>
  <conditionalFormatting sqref="AA58">
    <cfRule type="cellIs" dxfId="5072" priority="448" operator="lessThan">
      <formula>$C$4</formula>
    </cfRule>
  </conditionalFormatting>
  <conditionalFormatting sqref="AA59">
    <cfRule type="cellIs" dxfId="5071" priority="449" operator="lessThan">
      <formula>$C$4</formula>
    </cfRule>
  </conditionalFormatting>
  <conditionalFormatting sqref="AA60">
    <cfRule type="cellIs" dxfId="5070" priority="450" operator="lessThan">
      <formula>$C$4</formula>
    </cfRule>
  </conditionalFormatting>
  <conditionalFormatting sqref="AB11">
    <cfRule type="cellIs" dxfId="5069" priority="451" operator="lessThan">
      <formula>$C$4</formula>
    </cfRule>
  </conditionalFormatting>
  <conditionalFormatting sqref="AB12">
    <cfRule type="cellIs" dxfId="5068" priority="452" operator="lessThan">
      <formula>$C$4</formula>
    </cfRule>
  </conditionalFormatting>
  <conditionalFormatting sqref="AB13">
    <cfRule type="cellIs" dxfId="5067" priority="453" operator="lessThan">
      <formula>$C$4</formula>
    </cfRule>
  </conditionalFormatting>
  <conditionalFormatting sqref="AB14">
    <cfRule type="cellIs" dxfId="5066" priority="454" operator="lessThan">
      <formula>$C$4</formula>
    </cfRule>
  </conditionalFormatting>
  <conditionalFormatting sqref="AB15">
    <cfRule type="cellIs" dxfId="5065" priority="455" operator="lessThan">
      <formula>$C$4</formula>
    </cfRule>
  </conditionalFormatting>
  <conditionalFormatting sqref="AB16">
    <cfRule type="cellIs" dxfId="5064" priority="456" operator="lessThan">
      <formula>$C$4</formula>
    </cfRule>
  </conditionalFormatting>
  <conditionalFormatting sqref="AB17">
    <cfRule type="cellIs" dxfId="5063" priority="457" operator="lessThan">
      <formula>$C$4</formula>
    </cfRule>
  </conditionalFormatting>
  <conditionalFormatting sqref="AB18">
    <cfRule type="cellIs" dxfId="5062" priority="458" operator="lessThan">
      <formula>$C$4</formula>
    </cfRule>
  </conditionalFormatting>
  <conditionalFormatting sqref="AB19">
    <cfRule type="cellIs" dxfId="5061" priority="459" operator="lessThan">
      <formula>$C$4</formula>
    </cfRule>
  </conditionalFormatting>
  <conditionalFormatting sqref="AB20">
    <cfRule type="cellIs" dxfId="5060" priority="460" operator="lessThan">
      <formula>$C$4</formula>
    </cfRule>
  </conditionalFormatting>
  <conditionalFormatting sqref="AB21">
    <cfRule type="cellIs" dxfId="5059" priority="461" operator="lessThan">
      <formula>$C$4</formula>
    </cfRule>
  </conditionalFormatting>
  <conditionalFormatting sqref="AB22">
    <cfRule type="cellIs" dxfId="5058" priority="462" operator="lessThan">
      <formula>$C$4</formula>
    </cfRule>
  </conditionalFormatting>
  <conditionalFormatting sqref="AB23">
    <cfRule type="cellIs" dxfId="5057" priority="463" operator="lessThan">
      <formula>$C$4</formula>
    </cfRule>
  </conditionalFormatting>
  <conditionalFormatting sqref="AB24">
    <cfRule type="cellIs" dxfId="5056" priority="464" operator="lessThan">
      <formula>$C$4</formula>
    </cfRule>
  </conditionalFormatting>
  <conditionalFormatting sqref="AB25">
    <cfRule type="cellIs" dxfId="5055" priority="465" operator="lessThan">
      <formula>$C$4</formula>
    </cfRule>
  </conditionalFormatting>
  <conditionalFormatting sqref="AB26">
    <cfRule type="cellIs" dxfId="5054" priority="466" operator="lessThan">
      <formula>$C$4</formula>
    </cfRule>
  </conditionalFormatting>
  <conditionalFormatting sqref="AB27">
    <cfRule type="cellIs" dxfId="5053" priority="467" operator="lessThan">
      <formula>$C$4</formula>
    </cfRule>
  </conditionalFormatting>
  <conditionalFormatting sqref="AB28">
    <cfRule type="cellIs" dxfId="5052" priority="468" operator="lessThan">
      <formula>$C$4</formula>
    </cfRule>
  </conditionalFormatting>
  <conditionalFormatting sqref="AB29">
    <cfRule type="cellIs" dxfId="5051" priority="469" operator="lessThan">
      <formula>$C$4</formula>
    </cfRule>
  </conditionalFormatting>
  <conditionalFormatting sqref="AB30">
    <cfRule type="cellIs" dxfId="5050" priority="470" operator="lessThan">
      <formula>$C$4</formula>
    </cfRule>
  </conditionalFormatting>
  <conditionalFormatting sqref="AB31">
    <cfRule type="cellIs" dxfId="5049" priority="471" operator="lessThan">
      <formula>$C$4</formula>
    </cfRule>
  </conditionalFormatting>
  <conditionalFormatting sqref="AB32">
    <cfRule type="cellIs" dxfId="5048" priority="472" operator="lessThan">
      <formula>$C$4</formula>
    </cfRule>
  </conditionalFormatting>
  <conditionalFormatting sqref="AB33">
    <cfRule type="cellIs" dxfId="5047" priority="473" operator="lessThan">
      <formula>$C$4</formula>
    </cfRule>
  </conditionalFormatting>
  <conditionalFormatting sqref="AB34">
    <cfRule type="cellIs" dxfId="5046" priority="474" operator="lessThan">
      <formula>$C$4</formula>
    </cfRule>
  </conditionalFormatting>
  <conditionalFormatting sqref="AB35">
    <cfRule type="cellIs" dxfId="5045" priority="475" operator="lessThan">
      <formula>$C$4</formula>
    </cfRule>
  </conditionalFormatting>
  <conditionalFormatting sqref="AB36">
    <cfRule type="cellIs" dxfId="5044" priority="476" operator="lessThan">
      <formula>$C$4</formula>
    </cfRule>
  </conditionalFormatting>
  <conditionalFormatting sqref="AB37">
    <cfRule type="cellIs" dxfId="5043" priority="477" operator="lessThan">
      <formula>$C$4</formula>
    </cfRule>
  </conditionalFormatting>
  <conditionalFormatting sqref="AB38">
    <cfRule type="cellIs" dxfId="5042" priority="478" operator="lessThan">
      <formula>$C$4</formula>
    </cfRule>
  </conditionalFormatting>
  <conditionalFormatting sqref="AB39">
    <cfRule type="cellIs" dxfId="5041" priority="479" operator="lessThan">
      <formula>$C$4</formula>
    </cfRule>
  </conditionalFormatting>
  <conditionalFormatting sqref="AB40">
    <cfRule type="cellIs" dxfId="5040" priority="480" operator="lessThan">
      <formula>$C$4</formula>
    </cfRule>
  </conditionalFormatting>
  <conditionalFormatting sqref="AB41">
    <cfRule type="cellIs" dxfId="5039" priority="481" operator="lessThan">
      <formula>$C$4</formula>
    </cfRule>
  </conditionalFormatting>
  <conditionalFormatting sqref="AB42">
    <cfRule type="cellIs" dxfId="5038" priority="482" operator="lessThan">
      <formula>$C$4</formula>
    </cfRule>
  </conditionalFormatting>
  <conditionalFormatting sqref="AB43">
    <cfRule type="cellIs" dxfId="5037" priority="483" operator="lessThan">
      <formula>$C$4</formula>
    </cfRule>
  </conditionalFormatting>
  <conditionalFormatting sqref="AB44">
    <cfRule type="cellIs" dxfId="5036" priority="484" operator="lessThan">
      <formula>$C$4</formula>
    </cfRule>
  </conditionalFormatting>
  <conditionalFormatting sqref="AB45">
    <cfRule type="cellIs" dxfId="5035" priority="485" operator="lessThan">
      <formula>$C$4</formula>
    </cfRule>
  </conditionalFormatting>
  <conditionalFormatting sqref="AB46">
    <cfRule type="cellIs" dxfId="5034" priority="486" operator="lessThan">
      <formula>$C$4</formula>
    </cfRule>
  </conditionalFormatting>
  <conditionalFormatting sqref="AB47">
    <cfRule type="cellIs" dxfId="5033" priority="487" operator="lessThan">
      <formula>$C$4</formula>
    </cfRule>
  </conditionalFormatting>
  <conditionalFormatting sqref="AB48">
    <cfRule type="cellIs" dxfId="5032" priority="488" operator="lessThan">
      <formula>$C$4</formula>
    </cfRule>
  </conditionalFormatting>
  <conditionalFormatting sqref="AB49">
    <cfRule type="cellIs" dxfId="5031" priority="489" operator="lessThan">
      <formula>$C$4</formula>
    </cfRule>
  </conditionalFormatting>
  <conditionalFormatting sqref="AB50">
    <cfRule type="cellIs" dxfId="5030" priority="490" operator="lessThan">
      <formula>$C$4</formula>
    </cfRule>
  </conditionalFormatting>
  <conditionalFormatting sqref="AB51">
    <cfRule type="cellIs" dxfId="5029" priority="491" operator="lessThan">
      <formula>$C$4</formula>
    </cfRule>
  </conditionalFormatting>
  <conditionalFormatting sqref="AB52">
    <cfRule type="cellIs" dxfId="5028" priority="492" operator="lessThan">
      <formula>$C$4</formula>
    </cfRule>
  </conditionalFormatting>
  <conditionalFormatting sqref="AB53">
    <cfRule type="cellIs" dxfId="5027" priority="493" operator="lessThan">
      <formula>$C$4</formula>
    </cfRule>
  </conditionalFormatting>
  <conditionalFormatting sqref="AB54">
    <cfRule type="cellIs" dxfId="5026" priority="494" operator="lessThan">
      <formula>$C$4</formula>
    </cfRule>
  </conditionalFormatting>
  <conditionalFormatting sqref="AB55">
    <cfRule type="cellIs" dxfId="5025" priority="495" operator="lessThan">
      <formula>$C$4</formula>
    </cfRule>
  </conditionalFormatting>
  <conditionalFormatting sqref="AB56">
    <cfRule type="cellIs" dxfId="5024" priority="496" operator="lessThan">
      <formula>$C$4</formula>
    </cfRule>
  </conditionalFormatting>
  <conditionalFormatting sqref="AB57">
    <cfRule type="cellIs" dxfId="5023" priority="497" operator="lessThan">
      <formula>$C$4</formula>
    </cfRule>
  </conditionalFormatting>
  <conditionalFormatting sqref="AB58">
    <cfRule type="cellIs" dxfId="5022" priority="498" operator="lessThan">
      <formula>$C$4</formula>
    </cfRule>
  </conditionalFormatting>
  <conditionalFormatting sqref="AB59">
    <cfRule type="cellIs" dxfId="5021" priority="499" operator="lessThan">
      <formula>$C$4</formula>
    </cfRule>
  </conditionalFormatting>
  <conditionalFormatting sqref="AB60">
    <cfRule type="cellIs" dxfId="5020" priority="500" operator="lessThan">
      <formula>$C$4</formula>
    </cfRule>
  </conditionalFormatting>
  <conditionalFormatting sqref="AC11">
    <cfRule type="cellIs" dxfId="5019" priority="501" operator="lessThan">
      <formula>$C$4</formula>
    </cfRule>
  </conditionalFormatting>
  <conditionalFormatting sqref="AC12">
    <cfRule type="cellIs" dxfId="5018" priority="502" operator="lessThan">
      <formula>$C$4</formula>
    </cfRule>
  </conditionalFormatting>
  <conditionalFormatting sqref="AC13">
    <cfRule type="cellIs" dxfId="5017" priority="503" operator="lessThan">
      <formula>$C$4</formula>
    </cfRule>
  </conditionalFormatting>
  <conditionalFormatting sqref="AC14">
    <cfRule type="cellIs" dxfId="5016" priority="504" operator="lessThan">
      <formula>$C$4</formula>
    </cfRule>
  </conditionalFormatting>
  <conditionalFormatting sqref="AC15">
    <cfRule type="cellIs" dxfId="5015" priority="505" operator="lessThan">
      <formula>$C$4</formula>
    </cfRule>
  </conditionalFormatting>
  <conditionalFormatting sqref="AC16">
    <cfRule type="cellIs" dxfId="5014" priority="506" operator="lessThan">
      <formula>$C$4</formula>
    </cfRule>
  </conditionalFormatting>
  <conditionalFormatting sqref="AC17">
    <cfRule type="cellIs" dxfId="5013" priority="507" operator="lessThan">
      <formula>$C$4</formula>
    </cfRule>
  </conditionalFormatting>
  <conditionalFormatting sqref="AC18">
    <cfRule type="cellIs" dxfId="5012" priority="508" operator="lessThan">
      <formula>$C$4</formula>
    </cfRule>
  </conditionalFormatting>
  <conditionalFormatting sqref="AC19">
    <cfRule type="cellIs" dxfId="5011" priority="509" operator="lessThan">
      <formula>$C$4</formula>
    </cfRule>
  </conditionalFormatting>
  <conditionalFormatting sqref="AC20">
    <cfRule type="cellIs" dxfId="5010" priority="510" operator="lessThan">
      <formula>$C$4</formula>
    </cfRule>
  </conditionalFormatting>
  <conditionalFormatting sqref="AC21">
    <cfRule type="cellIs" dxfId="5009" priority="511" operator="lessThan">
      <formula>$C$4</formula>
    </cfRule>
  </conditionalFormatting>
  <conditionalFormatting sqref="AC22">
    <cfRule type="cellIs" dxfId="5008" priority="512" operator="lessThan">
      <formula>$C$4</formula>
    </cfRule>
  </conditionalFormatting>
  <conditionalFormatting sqref="AC23">
    <cfRule type="cellIs" dxfId="5007" priority="513" operator="lessThan">
      <formula>$C$4</formula>
    </cfRule>
  </conditionalFormatting>
  <conditionalFormatting sqref="AC24">
    <cfRule type="cellIs" dxfId="5006" priority="514" operator="lessThan">
      <formula>$C$4</formula>
    </cfRule>
  </conditionalFormatting>
  <conditionalFormatting sqref="AC25">
    <cfRule type="cellIs" dxfId="5005" priority="515" operator="lessThan">
      <formula>$C$4</formula>
    </cfRule>
  </conditionalFormatting>
  <conditionalFormatting sqref="AC26">
    <cfRule type="cellIs" dxfId="5004" priority="516" operator="lessThan">
      <formula>$C$4</formula>
    </cfRule>
  </conditionalFormatting>
  <conditionalFormatting sqref="AC27">
    <cfRule type="cellIs" dxfId="5003" priority="517" operator="lessThan">
      <formula>$C$4</formula>
    </cfRule>
  </conditionalFormatting>
  <conditionalFormatting sqref="AC28">
    <cfRule type="cellIs" dxfId="5002" priority="518" operator="lessThan">
      <formula>$C$4</formula>
    </cfRule>
  </conditionalFormatting>
  <conditionalFormatting sqref="AC29">
    <cfRule type="cellIs" dxfId="5001" priority="519" operator="lessThan">
      <formula>$C$4</formula>
    </cfRule>
  </conditionalFormatting>
  <conditionalFormatting sqref="AC30">
    <cfRule type="cellIs" dxfId="5000" priority="520" operator="lessThan">
      <formula>$C$4</formula>
    </cfRule>
  </conditionalFormatting>
  <conditionalFormatting sqref="AC31">
    <cfRule type="cellIs" dxfId="4999" priority="521" operator="lessThan">
      <formula>$C$4</formula>
    </cfRule>
  </conditionalFormatting>
  <conditionalFormatting sqref="AC32">
    <cfRule type="cellIs" dxfId="4998" priority="522" operator="lessThan">
      <formula>$C$4</formula>
    </cfRule>
  </conditionalFormatting>
  <conditionalFormatting sqref="AC33">
    <cfRule type="cellIs" dxfId="4997" priority="523" operator="lessThan">
      <formula>$C$4</formula>
    </cfRule>
  </conditionalFormatting>
  <conditionalFormatting sqref="AC34">
    <cfRule type="cellIs" dxfId="4996" priority="524" operator="lessThan">
      <formula>$C$4</formula>
    </cfRule>
  </conditionalFormatting>
  <conditionalFormatting sqref="AC35">
    <cfRule type="cellIs" dxfId="4995" priority="525" operator="lessThan">
      <formula>$C$4</formula>
    </cfRule>
  </conditionalFormatting>
  <conditionalFormatting sqref="AC36">
    <cfRule type="cellIs" dxfId="4994" priority="526" operator="lessThan">
      <formula>$C$4</formula>
    </cfRule>
  </conditionalFormatting>
  <conditionalFormatting sqref="AC37">
    <cfRule type="cellIs" dxfId="4993" priority="527" operator="lessThan">
      <formula>$C$4</formula>
    </cfRule>
  </conditionalFormatting>
  <conditionalFormatting sqref="AC38">
    <cfRule type="cellIs" dxfId="4992" priority="528" operator="lessThan">
      <formula>$C$4</formula>
    </cfRule>
  </conditionalFormatting>
  <conditionalFormatting sqref="AC39">
    <cfRule type="cellIs" dxfId="4991" priority="529" operator="lessThan">
      <formula>$C$4</formula>
    </cfRule>
  </conditionalFormatting>
  <conditionalFormatting sqref="AC40">
    <cfRule type="cellIs" dxfId="4990" priority="530" operator="lessThan">
      <formula>$C$4</formula>
    </cfRule>
  </conditionalFormatting>
  <conditionalFormatting sqref="AC41">
    <cfRule type="cellIs" dxfId="4989" priority="531" operator="lessThan">
      <formula>$C$4</formula>
    </cfRule>
  </conditionalFormatting>
  <conditionalFormatting sqref="AC42">
    <cfRule type="cellIs" dxfId="4988" priority="532" operator="lessThan">
      <formula>$C$4</formula>
    </cfRule>
  </conditionalFormatting>
  <conditionalFormatting sqref="AC43">
    <cfRule type="cellIs" dxfId="4987" priority="533" operator="lessThan">
      <formula>$C$4</formula>
    </cfRule>
  </conditionalFormatting>
  <conditionalFormatting sqref="AC44">
    <cfRule type="cellIs" dxfId="4986" priority="534" operator="lessThan">
      <formula>$C$4</formula>
    </cfRule>
  </conditionalFormatting>
  <conditionalFormatting sqref="AC45">
    <cfRule type="cellIs" dxfId="4985" priority="535" operator="lessThan">
      <formula>$C$4</formula>
    </cfRule>
  </conditionalFormatting>
  <conditionalFormatting sqref="AC46">
    <cfRule type="cellIs" dxfId="4984" priority="536" operator="lessThan">
      <formula>$C$4</formula>
    </cfRule>
  </conditionalFormatting>
  <conditionalFormatting sqref="AC47">
    <cfRule type="cellIs" dxfId="4983" priority="537" operator="lessThan">
      <formula>$C$4</formula>
    </cfRule>
  </conditionalFormatting>
  <conditionalFormatting sqref="AC48">
    <cfRule type="cellIs" dxfId="4982" priority="538" operator="lessThan">
      <formula>$C$4</formula>
    </cfRule>
  </conditionalFormatting>
  <conditionalFormatting sqref="AC49">
    <cfRule type="cellIs" dxfId="4981" priority="539" operator="lessThan">
      <formula>$C$4</formula>
    </cfRule>
  </conditionalFormatting>
  <conditionalFormatting sqref="AC50">
    <cfRule type="cellIs" dxfId="4980" priority="540" operator="lessThan">
      <formula>$C$4</formula>
    </cfRule>
  </conditionalFormatting>
  <conditionalFormatting sqref="AC51">
    <cfRule type="cellIs" dxfId="4979" priority="541" operator="lessThan">
      <formula>$C$4</formula>
    </cfRule>
  </conditionalFormatting>
  <conditionalFormatting sqref="AC52">
    <cfRule type="cellIs" dxfId="4978" priority="542" operator="lessThan">
      <formula>$C$4</formula>
    </cfRule>
  </conditionalFormatting>
  <conditionalFormatting sqref="AC53">
    <cfRule type="cellIs" dxfId="4977" priority="543" operator="lessThan">
      <formula>$C$4</formula>
    </cfRule>
  </conditionalFormatting>
  <conditionalFormatting sqref="AC54">
    <cfRule type="cellIs" dxfId="4976" priority="544" operator="lessThan">
      <formula>$C$4</formula>
    </cfRule>
  </conditionalFormatting>
  <conditionalFormatting sqref="AC55">
    <cfRule type="cellIs" dxfId="4975" priority="545" operator="lessThan">
      <formula>$C$4</formula>
    </cfRule>
  </conditionalFormatting>
  <conditionalFormatting sqref="AC56">
    <cfRule type="cellIs" dxfId="4974" priority="546" operator="lessThan">
      <formula>$C$4</formula>
    </cfRule>
  </conditionalFormatting>
  <conditionalFormatting sqref="AC57">
    <cfRule type="cellIs" dxfId="4973" priority="547" operator="lessThan">
      <formula>$C$4</formula>
    </cfRule>
  </conditionalFormatting>
  <conditionalFormatting sqref="AC58">
    <cfRule type="cellIs" dxfId="4972" priority="548" operator="lessThan">
      <formula>$C$4</formula>
    </cfRule>
  </conditionalFormatting>
  <conditionalFormatting sqref="AC59">
    <cfRule type="cellIs" dxfId="4971" priority="549" operator="lessThan">
      <formula>$C$4</formula>
    </cfRule>
  </conditionalFormatting>
  <conditionalFormatting sqref="AC60">
    <cfRule type="cellIs" dxfId="4970" priority="550" operator="lessThan">
      <formula>$C$4</formula>
    </cfRule>
  </conditionalFormatting>
  <conditionalFormatting sqref="AD11">
    <cfRule type="cellIs" dxfId="4969" priority="551" operator="lessThan">
      <formula>$C$4</formula>
    </cfRule>
  </conditionalFormatting>
  <conditionalFormatting sqref="AD12">
    <cfRule type="cellIs" dxfId="4968" priority="552" operator="lessThan">
      <formula>$C$4</formula>
    </cfRule>
  </conditionalFormatting>
  <conditionalFormatting sqref="AD13">
    <cfRule type="cellIs" dxfId="4967" priority="553" operator="lessThan">
      <formula>$C$4</formula>
    </cfRule>
  </conditionalFormatting>
  <conditionalFormatting sqref="AD14">
    <cfRule type="cellIs" dxfId="4966" priority="554" operator="lessThan">
      <formula>$C$4</formula>
    </cfRule>
  </conditionalFormatting>
  <conditionalFormatting sqref="AD15">
    <cfRule type="cellIs" dxfId="4965" priority="555" operator="lessThan">
      <formula>$C$4</formula>
    </cfRule>
  </conditionalFormatting>
  <conditionalFormatting sqref="AD16">
    <cfRule type="cellIs" dxfId="4964" priority="556" operator="lessThan">
      <formula>$C$4</formula>
    </cfRule>
  </conditionalFormatting>
  <conditionalFormatting sqref="AD17">
    <cfRule type="cellIs" dxfId="4963" priority="557" operator="lessThan">
      <formula>$C$4</formula>
    </cfRule>
  </conditionalFormatting>
  <conditionalFormatting sqref="AD18">
    <cfRule type="cellIs" dxfId="4962" priority="558" operator="lessThan">
      <formula>$C$4</formula>
    </cfRule>
  </conditionalFormatting>
  <conditionalFormatting sqref="AD19">
    <cfRule type="cellIs" dxfId="4961" priority="559" operator="lessThan">
      <formula>$C$4</formula>
    </cfRule>
  </conditionalFormatting>
  <conditionalFormatting sqref="AD20">
    <cfRule type="cellIs" dxfId="4960" priority="560" operator="lessThan">
      <formula>$C$4</formula>
    </cfRule>
  </conditionalFormatting>
  <conditionalFormatting sqref="AD21">
    <cfRule type="cellIs" dxfId="4959" priority="561" operator="lessThan">
      <formula>$C$4</formula>
    </cfRule>
  </conditionalFormatting>
  <conditionalFormatting sqref="AD22">
    <cfRule type="cellIs" dxfId="4958" priority="562" operator="lessThan">
      <formula>$C$4</formula>
    </cfRule>
  </conditionalFormatting>
  <conditionalFormatting sqref="AD23">
    <cfRule type="cellIs" dxfId="4957" priority="563" operator="lessThan">
      <formula>$C$4</formula>
    </cfRule>
  </conditionalFormatting>
  <conditionalFormatting sqref="AD24">
    <cfRule type="cellIs" dxfId="4956" priority="564" operator="lessThan">
      <formula>$C$4</formula>
    </cfRule>
  </conditionalFormatting>
  <conditionalFormatting sqref="AD25">
    <cfRule type="cellIs" dxfId="4955" priority="565" operator="lessThan">
      <formula>$C$4</formula>
    </cfRule>
  </conditionalFormatting>
  <conditionalFormatting sqref="AD26">
    <cfRule type="cellIs" dxfId="4954" priority="566" operator="lessThan">
      <formula>$C$4</formula>
    </cfRule>
  </conditionalFormatting>
  <conditionalFormatting sqref="AD27">
    <cfRule type="cellIs" dxfId="4953" priority="567" operator="lessThan">
      <formula>$C$4</formula>
    </cfRule>
  </conditionalFormatting>
  <conditionalFormatting sqref="AD28">
    <cfRule type="cellIs" dxfId="4952" priority="568" operator="lessThan">
      <formula>$C$4</formula>
    </cfRule>
  </conditionalFormatting>
  <conditionalFormatting sqref="AD29">
    <cfRule type="cellIs" dxfId="4951" priority="569" operator="lessThan">
      <formula>$C$4</formula>
    </cfRule>
  </conditionalFormatting>
  <conditionalFormatting sqref="AD30">
    <cfRule type="cellIs" dxfId="4950" priority="570" operator="lessThan">
      <formula>$C$4</formula>
    </cfRule>
  </conditionalFormatting>
  <conditionalFormatting sqref="AD31">
    <cfRule type="cellIs" dxfId="4949" priority="571" operator="lessThan">
      <formula>$C$4</formula>
    </cfRule>
  </conditionalFormatting>
  <conditionalFormatting sqref="AD32">
    <cfRule type="cellIs" dxfId="4948" priority="572" operator="lessThan">
      <formula>$C$4</formula>
    </cfRule>
  </conditionalFormatting>
  <conditionalFormatting sqref="AD33">
    <cfRule type="cellIs" dxfId="4947" priority="573" operator="lessThan">
      <formula>$C$4</formula>
    </cfRule>
  </conditionalFormatting>
  <conditionalFormatting sqref="AD34">
    <cfRule type="cellIs" dxfId="4946" priority="574" operator="lessThan">
      <formula>$C$4</formula>
    </cfRule>
  </conditionalFormatting>
  <conditionalFormatting sqref="AD35">
    <cfRule type="cellIs" dxfId="4945" priority="575" operator="lessThan">
      <formula>$C$4</formula>
    </cfRule>
  </conditionalFormatting>
  <conditionalFormatting sqref="AD36">
    <cfRule type="cellIs" dxfId="4944" priority="576" operator="lessThan">
      <formula>$C$4</formula>
    </cfRule>
  </conditionalFormatting>
  <conditionalFormatting sqref="AD37">
    <cfRule type="cellIs" dxfId="4943" priority="577" operator="lessThan">
      <formula>$C$4</formula>
    </cfRule>
  </conditionalFormatting>
  <conditionalFormatting sqref="AD38">
    <cfRule type="cellIs" dxfId="4942" priority="578" operator="lessThan">
      <formula>$C$4</formula>
    </cfRule>
  </conditionalFormatting>
  <conditionalFormatting sqref="AD39">
    <cfRule type="cellIs" dxfId="4941" priority="579" operator="lessThan">
      <formula>$C$4</formula>
    </cfRule>
  </conditionalFormatting>
  <conditionalFormatting sqref="AD40">
    <cfRule type="cellIs" dxfId="4940" priority="580" operator="lessThan">
      <formula>$C$4</formula>
    </cfRule>
  </conditionalFormatting>
  <conditionalFormatting sqref="AD41">
    <cfRule type="cellIs" dxfId="4939" priority="581" operator="lessThan">
      <formula>$C$4</formula>
    </cfRule>
  </conditionalFormatting>
  <conditionalFormatting sqref="AD42">
    <cfRule type="cellIs" dxfId="4938" priority="582" operator="lessThan">
      <formula>$C$4</formula>
    </cfRule>
  </conditionalFormatting>
  <conditionalFormatting sqref="AD43">
    <cfRule type="cellIs" dxfId="4937" priority="583" operator="lessThan">
      <formula>$C$4</formula>
    </cfRule>
  </conditionalFormatting>
  <conditionalFormatting sqref="AD44">
    <cfRule type="cellIs" dxfId="4936" priority="584" operator="lessThan">
      <formula>$C$4</formula>
    </cfRule>
  </conditionalFormatting>
  <conditionalFormatting sqref="AD45">
    <cfRule type="cellIs" dxfId="4935" priority="585" operator="lessThan">
      <formula>$C$4</formula>
    </cfRule>
  </conditionalFormatting>
  <conditionalFormatting sqref="AD46">
    <cfRule type="cellIs" dxfId="4934" priority="586" operator="lessThan">
      <formula>$C$4</formula>
    </cfRule>
  </conditionalFormatting>
  <conditionalFormatting sqref="AD47">
    <cfRule type="cellIs" dxfId="4933" priority="587" operator="lessThan">
      <formula>$C$4</formula>
    </cfRule>
  </conditionalFormatting>
  <conditionalFormatting sqref="AD48">
    <cfRule type="cellIs" dxfId="4932" priority="588" operator="lessThan">
      <formula>$C$4</formula>
    </cfRule>
  </conditionalFormatting>
  <conditionalFormatting sqref="AD49">
    <cfRule type="cellIs" dxfId="4931" priority="589" operator="lessThan">
      <formula>$C$4</formula>
    </cfRule>
  </conditionalFormatting>
  <conditionalFormatting sqref="AD50">
    <cfRule type="cellIs" dxfId="4930" priority="590" operator="lessThan">
      <formula>$C$4</formula>
    </cfRule>
  </conditionalFormatting>
  <conditionalFormatting sqref="AD51">
    <cfRule type="cellIs" dxfId="4929" priority="591" operator="lessThan">
      <formula>$C$4</formula>
    </cfRule>
  </conditionalFormatting>
  <conditionalFormatting sqref="AD52">
    <cfRule type="cellIs" dxfId="4928" priority="592" operator="lessThan">
      <formula>$C$4</formula>
    </cfRule>
  </conditionalFormatting>
  <conditionalFormatting sqref="AD53">
    <cfRule type="cellIs" dxfId="4927" priority="593" operator="lessThan">
      <formula>$C$4</formula>
    </cfRule>
  </conditionalFormatting>
  <conditionalFormatting sqref="AD54">
    <cfRule type="cellIs" dxfId="4926" priority="594" operator="lessThan">
      <formula>$C$4</formula>
    </cfRule>
  </conditionalFormatting>
  <conditionalFormatting sqref="AD55">
    <cfRule type="cellIs" dxfId="4925" priority="595" operator="lessThan">
      <formula>$C$4</formula>
    </cfRule>
  </conditionalFormatting>
  <conditionalFormatting sqref="AD56">
    <cfRule type="cellIs" dxfId="4924" priority="596" operator="lessThan">
      <formula>$C$4</formula>
    </cfRule>
  </conditionalFormatting>
  <conditionalFormatting sqref="AD57">
    <cfRule type="cellIs" dxfId="4923" priority="597" operator="lessThan">
      <formula>$C$4</formula>
    </cfRule>
  </conditionalFormatting>
  <conditionalFormatting sqref="AD58">
    <cfRule type="cellIs" dxfId="4922" priority="598" operator="lessThan">
      <formula>$C$4</formula>
    </cfRule>
  </conditionalFormatting>
  <conditionalFormatting sqref="AD59">
    <cfRule type="cellIs" dxfId="4921" priority="599" operator="lessThan">
      <formula>$C$4</formula>
    </cfRule>
  </conditionalFormatting>
  <conditionalFormatting sqref="AD60">
    <cfRule type="cellIs" dxfId="4920" priority="600" operator="lessThan">
      <formula>$C$4</formula>
    </cfRule>
  </conditionalFormatting>
  <conditionalFormatting sqref="AE47">
    <cfRule type="cellIs" dxfId="4883" priority="637" operator="lessThan">
      <formula>$C$4</formula>
    </cfRule>
  </conditionalFormatting>
  <conditionalFormatting sqref="AE48">
    <cfRule type="cellIs" dxfId="4882" priority="638" operator="lessThan">
      <formula>$C$4</formula>
    </cfRule>
  </conditionalFormatting>
  <conditionalFormatting sqref="AE49">
    <cfRule type="cellIs" dxfId="4881" priority="639" operator="lessThan">
      <formula>$C$4</formula>
    </cfRule>
  </conditionalFormatting>
  <conditionalFormatting sqref="AE50">
    <cfRule type="cellIs" dxfId="4880" priority="640" operator="lessThan">
      <formula>$C$4</formula>
    </cfRule>
  </conditionalFormatting>
  <conditionalFormatting sqref="AE51">
    <cfRule type="cellIs" dxfId="4879" priority="641" operator="lessThan">
      <formula>$C$4</formula>
    </cfRule>
  </conditionalFormatting>
  <conditionalFormatting sqref="AE52">
    <cfRule type="cellIs" dxfId="4878" priority="642" operator="lessThan">
      <formula>$C$4</formula>
    </cfRule>
  </conditionalFormatting>
  <conditionalFormatting sqref="AE53">
    <cfRule type="cellIs" dxfId="4877" priority="643" operator="lessThan">
      <formula>$C$4</formula>
    </cfRule>
  </conditionalFormatting>
  <conditionalFormatting sqref="AE54">
    <cfRule type="cellIs" dxfId="4876" priority="644" operator="lessThan">
      <formula>$C$4</formula>
    </cfRule>
  </conditionalFormatting>
  <conditionalFormatting sqref="AE55">
    <cfRule type="cellIs" dxfId="4875" priority="645" operator="lessThan">
      <formula>$C$4</formula>
    </cfRule>
  </conditionalFormatting>
  <conditionalFormatting sqref="AE56">
    <cfRule type="cellIs" dxfId="4874" priority="646" operator="lessThan">
      <formula>$C$4</formula>
    </cfRule>
  </conditionalFormatting>
  <conditionalFormatting sqref="AE57">
    <cfRule type="cellIs" dxfId="4873" priority="647" operator="lessThan">
      <formula>$C$4</formula>
    </cfRule>
  </conditionalFormatting>
  <conditionalFormatting sqref="AE58">
    <cfRule type="cellIs" dxfId="4872" priority="648" operator="lessThan">
      <formula>$C$4</formula>
    </cfRule>
  </conditionalFormatting>
  <conditionalFormatting sqref="AE59">
    <cfRule type="cellIs" dxfId="4871" priority="649" operator="lessThan">
      <formula>$C$4</formula>
    </cfRule>
  </conditionalFormatting>
  <conditionalFormatting sqref="AE60">
    <cfRule type="cellIs" dxfId="4870" priority="650" operator="lessThan">
      <formula>$C$4</formula>
    </cfRule>
  </conditionalFormatting>
  <conditionalFormatting sqref="AF11">
    <cfRule type="cellIs" dxfId="4869" priority="651" operator="lessThan">
      <formula>$C$4</formula>
    </cfRule>
  </conditionalFormatting>
  <conditionalFormatting sqref="AF12">
    <cfRule type="cellIs" dxfId="4868" priority="652" operator="lessThan">
      <formula>$C$4</formula>
    </cfRule>
  </conditionalFormatting>
  <conditionalFormatting sqref="AF13">
    <cfRule type="cellIs" dxfId="4867" priority="653" operator="lessThan">
      <formula>$C$4</formula>
    </cfRule>
  </conditionalFormatting>
  <conditionalFormatting sqref="AF14">
    <cfRule type="cellIs" dxfId="4866" priority="654" operator="lessThan">
      <formula>$C$4</formula>
    </cfRule>
  </conditionalFormatting>
  <conditionalFormatting sqref="AF15">
    <cfRule type="cellIs" dxfId="4865" priority="655" operator="lessThan">
      <formula>$C$4</formula>
    </cfRule>
  </conditionalFormatting>
  <conditionalFormatting sqref="AF16">
    <cfRule type="cellIs" dxfId="4864" priority="656" operator="lessThan">
      <formula>$C$4</formula>
    </cfRule>
  </conditionalFormatting>
  <conditionalFormatting sqref="AF17">
    <cfRule type="cellIs" dxfId="4863" priority="657" operator="lessThan">
      <formula>$C$4</formula>
    </cfRule>
  </conditionalFormatting>
  <conditionalFormatting sqref="AF18">
    <cfRule type="cellIs" dxfId="4862" priority="658" operator="lessThan">
      <formula>$C$4</formula>
    </cfRule>
  </conditionalFormatting>
  <conditionalFormatting sqref="AF19">
    <cfRule type="cellIs" dxfId="4861" priority="659" operator="lessThan">
      <formula>$C$4</formula>
    </cfRule>
  </conditionalFormatting>
  <conditionalFormatting sqref="AF20">
    <cfRule type="cellIs" dxfId="4860" priority="660" operator="lessThan">
      <formula>$C$4</formula>
    </cfRule>
  </conditionalFormatting>
  <conditionalFormatting sqref="AF21">
    <cfRule type="cellIs" dxfId="4859" priority="661" operator="lessThan">
      <formula>$C$4</formula>
    </cfRule>
  </conditionalFormatting>
  <conditionalFormatting sqref="AF22">
    <cfRule type="cellIs" dxfId="4858" priority="662" operator="lessThan">
      <formula>$C$4</formula>
    </cfRule>
  </conditionalFormatting>
  <conditionalFormatting sqref="AF23">
    <cfRule type="cellIs" dxfId="4857" priority="663" operator="lessThan">
      <formula>$C$4</formula>
    </cfRule>
  </conditionalFormatting>
  <conditionalFormatting sqref="AF24">
    <cfRule type="cellIs" dxfId="4856" priority="664" operator="lessThan">
      <formula>$C$4</formula>
    </cfRule>
  </conditionalFormatting>
  <conditionalFormatting sqref="AF25">
    <cfRule type="cellIs" dxfId="4855" priority="665" operator="lessThan">
      <formula>$C$4</formula>
    </cfRule>
  </conditionalFormatting>
  <conditionalFormatting sqref="AF26">
    <cfRule type="cellIs" dxfId="4854" priority="666" operator="lessThan">
      <formula>$C$4</formula>
    </cfRule>
  </conditionalFormatting>
  <conditionalFormatting sqref="AF27">
    <cfRule type="cellIs" dxfId="4853" priority="667" operator="lessThan">
      <formula>$C$4</formula>
    </cfRule>
  </conditionalFormatting>
  <conditionalFormatting sqref="AF28">
    <cfRule type="cellIs" dxfId="4852" priority="668" operator="lessThan">
      <formula>$C$4</formula>
    </cfRule>
  </conditionalFormatting>
  <conditionalFormatting sqref="AF29">
    <cfRule type="cellIs" dxfId="4851" priority="669" operator="lessThan">
      <formula>$C$4</formula>
    </cfRule>
  </conditionalFormatting>
  <conditionalFormatting sqref="AF30">
    <cfRule type="cellIs" dxfId="4850" priority="670" operator="lessThan">
      <formula>$C$4</formula>
    </cfRule>
  </conditionalFormatting>
  <conditionalFormatting sqref="AF31">
    <cfRule type="cellIs" dxfId="4849" priority="671" operator="lessThan">
      <formula>$C$4</formula>
    </cfRule>
  </conditionalFormatting>
  <conditionalFormatting sqref="AF32">
    <cfRule type="cellIs" dxfId="4848" priority="672" operator="lessThan">
      <formula>$C$4</formula>
    </cfRule>
  </conditionalFormatting>
  <conditionalFormatting sqref="AF33">
    <cfRule type="cellIs" dxfId="4847" priority="673" operator="lessThan">
      <formula>$C$4</formula>
    </cfRule>
  </conditionalFormatting>
  <conditionalFormatting sqref="AF34">
    <cfRule type="cellIs" dxfId="4846" priority="674" operator="lessThan">
      <formula>$C$4</formula>
    </cfRule>
  </conditionalFormatting>
  <conditionalFormatting sqref="AF35">
    <cfRule type="cellIs" dxfId="4845" priority="675" operator="lessThan">
      <formula>$C$4</formula>
    </cfRule>
  </conditionalFormatting>
  <conditionalFormatting sqref="AF36">
    <cfRule type="cellIs" dxfId="4844" priority="676" operator="lessThan">
      <formula>$C$4</formula>
    </cfRule>
  </conditionalFormatting>
  <conditionalFormatting sqref="AF37">
    <cfRule type="cellIs" dxfId="4843" priority="677" operator="lessThan">
      <formula>$C$4</formula>
    </cfRule>
  </conditionalFormatting>
  <conditionalFormatting sqref="AF38">
    <cfRule type="cellIs" dxfId="4842" priority="678" operator="lessThan">
      <formula>$C$4</formula>
    </cfRule>
  </conditionalFormatting>
  <conditionalFormatting sqref="AF39">
    <cfRule type="cellIs" dxfId="4841" priority="679" operator="lessThan">
      <formula>$C$4</formula>
    </cfRule>
  </conditionalFormatting>
  <conditionalFormatting sqref="AF40">
    <cfRule type="cellIs" dxfId="4840" priority="680" operator="lessThan">
      <formula>$C$4</formula>
    </cfRule>
  </conditionalFormatting>
  <conditionalFormatting sqref="AF41">
    <cfRule type="cellIs" dxfId="4839" priority="681" operator="lessThan">
      <formula>$C$4</formula>
    </cfRule>
  </conditionalFormatting>
  <conditionalFormatting sqref="AF42">
    <cfRule type="cellIs" dxfId="4838" priority="682" operator="lessThan">
      <formula>$C$4</formula>
    </cfRule>
  </conditionalFormatting>
  <conditionalFormatting sqref="AF43">
    <cfRule type="cellIs" dxfId="4837" priority="683" operator="lessThan">
      <formula>$C$4</formula>
    </cfRule>
  </conditionalFormatting>
  <conditionalFormatting sqref="AF44">
    <cfRule type="cellIs" dxfId="4836" priority="684" operator="lessThan">
      <formula>$C$4</formula>
    </cfRule>
  </conditionalFormatting>
  <conditionalFormatting sqref="AF45">
    <cfRule type="cellIs" dxfId="4835" priority="685" operator="lessThan">
      <formula>$C$4</formula>
    </cfRule>
  </conditionalFormatting>
  <conditionalFormatting sqref="AF46">
    <cfRule type="cellIs" dxfId="4834" priority="686" operator="lessThan">
      <formula>$C$4</formula>
    </cfRule>
  </conditionalFormatting>
  <conditionalFormatting sqref="AF47">
    <cfRule type="cellIs" dxfId="4833" priority="687" operator="lessThan">
      <formula>$C$4</formula>
    </cfRule>
  </conditionalFormatting>
  <conditionalFormatting sqref="AF48">
    <cfRule type="cellIs" dxfId="4832" priority="688" operator="lessThan">
      <formula>$C$4</formula>
    </cfRule>
  </conditionalFormatting>
  <conditionalFormatting sqref="AF49">
    <cfRule type="cellIs" dxfId="4831" priority="689" operator="lessThan">
      <formula>$C$4</formula>
    </cfRule>
  </conditionalFormatting>
  <conditionalFormatting sqref="AF50">
    <cfRule type="cellIs" dxfId="4830" priority="690" operator="lessThan">
      <formula>$C$4</formula>
    </cfRule>
  </conditionalFormatting>
  <conditionalFormatting sqref="AF51">
    <cfRule type="cellIs" dxfId="4829" priority="691" operator="lessThan">
      <formula>$C$4</formula>
    </cfRule>
  </conditionalFormatting>
  <conditionalFormatting sqref="AF52">
    <cfRule type="cellIs" dxfId="4828" priority="692" operator="lessThan">
      <formula>$C$4</formula>
    </cfRule>
  </conditionalFormatting>
  <conditionalFormatting sqref="AF53">
    <cfRule type="cellIs" dxfId="4827" priority="693" operator="lessThan">
      <formula>$C$4</formula>
    </cfRule>
  </conditionalFormatting>
  <conditionalFormatting sqref="AF54">
    <cfRule type="cellIs" dxfId="4826" priority="694" operator="lessThan">
      <formula>$C$4</formula>
    </cfRule>
  </conditionalFormatting>
  <conditionalFormatting sqref="AF55">
    <cfRule type="cellIs" dxfId="4825" priority="695" operator="lessThan">
      <formula>$C$4</formula>
    </cfRule>
  </conditionalFormatting>
  <conditionalFormatting sqref="AF56">
    <cfRule type="cellIs" dxfId="4824" priority="696" operator="lessThan">
      <formula>$C$4</formula>
    </cfRule>
  </conditionalFormatting>
  <conditionalFormatting sqref="AF57">
    <cfRule type="cellIs" dxfId="4823" priority="697" operator="lessThan">
      <formula>$C$4</formula>
    </cfRule>
  </conditionalFormatting>
  <conditionalFormatting sqref="AF58">
    <cfRule type="cellIs" dxfId="4822" priority="698" operator="lessThan">
      <formula>$C$4</formula>
    </cfRule>
  </conditionalFormatting>
  <conditionalFormatting sqref="AF59">
    <cfRule type="cellIs" dxfId="4821" priority="699" operator="lessThan">
      <formula>$C$4</formula>
    </cfRule>
  </conditionalFormatting>
  <conditionalFormatting sqref="AF60">
    <cfRule type="cellIs" dxfId="4820" priority="700" operator="lessThan">
      <formula>$C$4</formula>
    </cfRule>
  </conditionalFormatting>
  <conditionalFormatting sqref="AG11">
    <cfRule type="cellIs" dxfId="4819" priority="701" operator="lessThan">
      <formula>$C$4</formula>
    </cfRule>
  </conditionalFormatting>
  <conditionalFormatting sqref="AG12">
    <cfRule type="cellIs" dxfId="4818" priority="702" operator="lessThan">
      <formula>$C$4</formula>
    </cfRule>
  </conditionalFormatting>
  <conditionalFormatting sqref="AG13">
    <cfRule type="cellIs" dxfId="4817" priority="703" operator="lessThan">
      <formula>$C$4</formula>
    </cfRule>
  </conditionalFormatting>
  <conditionalFormatting sqref="AG14">
    <cfRule type="cellIs" dxfId="4816" priority="704" operator="lessThan">
      <formula>$C$4</formula>
    </cfRule>
  </conditionalFormatting>
  <conditionalFormatting sqref="AG15">
    <cfRule type="cellIs" dxfId="4815" priority="705" operator="lessThan">
      <formula>$C$4</formula>
    </cfRule>
  </conditionalFormatting>
  <conditionalFormatting sqref="AG16">
    <cfRule type="cellIs" dxfId="4814" priority="706" operator="lessThan">
      <formula>$C$4</formula>
    </cfRule>
  </conditionalFormatting>
  <conditionalFormatting sqref="AG17">
    <cfRule type="cellIs" dxfId="4813" priority="707" operator="lessThan">
      <formula>$C$4</formula>
    </cfRule>
  </conditionalFormatting>
  <conditionalFormatting sqref="AG18">
    <cfRule type="cellIs" dxfId="4812" priority="708" operator="lessThan">
      <formula>$C$4</formula>
    </cfRule>
  </conditionalFormatting>
  <conditionalFormatting sqref="AG19">
    <cfRule type="cellIs" dxfId="4811" priority="709" operator="lessThan">
      <formula>$C$4</formula>
    </cfRule>
  </conditionalFormatting>
  <conditionalFormatting sqref="AG20">
    <cfRule type="cellIs" dxfId="4810" priority="710" operator="lessThan">
      <formula>$C$4</formula>
    </cfRule>
  </conditionalFormatting>
  <conditionalFormatting sqref="AG21">
    <cfRule type="cellIs" dxfId="4809" priority="711" operator="lessThan">
      <formula>$C$4</formula>
    </cfRule>
  </conditionalFormatting>
  <conditionalFormatting sqref="AG22">
    <cfRule type="cellIs" dxfId="4808" priority="712" operator="lessThan">
      <formula>$C$4</formula>
    </cfRule>
  </conditionalFormatting>
  <conditionalFormatting sqref="AG23">
    <cfRule type="cellIs" dxfId="4807" priority="713" operator="lessThan">
      <formula>$C$4</formula>
    </cfRule>
  </conditionalFormatting>
  <conditionalFormatting sqref="AG24">
    <cfRule type="cellIs" dxfId="4806" priority="714" operator="lessThan">
      <formula>$C$4</formula>
    </cfRule>
  </conditionalFormatting>
  <conditionalFormatting sqref="AG25">
    <cfRule type="cellIs" dxfId="4805" priority="715" operator="lessThan">
      <formula>$C$4</formula>
    </cfRule>
  </conditionalFormatting>
  <conditionalFormatting sqref="AG26">
    <cfRule type="cellIs" dxfId="4804" priority="716" operator="lessThan">
      <formula>$C$4</formula>
    </cfRule>
  </conditionalFormatting>
  <conditionalFormatting sqref="AG27">
    <cfRule type="cellIs" dxfId="4803" priority="717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">
    <cfRule type="cellIs" dxfId="4799" priority="721" operator="lessThan">
      <formula>$C$4</formula>
    </cfRule>
  </conditionalFormatting>
  <conditionalFormatting sqref="AG32">
    <cfRule type="cellIs" dxfId="4798" priority="722" operator="lessThan">
      <formula>$C$4</formula>
    </cfRule>
  </conditionalFormatting>
  <conditionalFormatting sqref="AG33">
    <cfRule type="cellIs" dxfId="4797" priority="723" operator="lessThan">
      <formula>$C$4</formula>
    </cfRule>
  </conditionalFormatting>
  <conditionalFormatting sqref="AG34">
    <cfRule type="cellIs" dxfId="4796" priority="724" operator="lessThan">
      <formula>$C$4</formula>
    </cfRule>
  </conditionalFormatting>
  <conditionalFormatting sqref="AG35">
    <cfRule type="cellIs" dxfId="4795" priority="725" operator="lessThan">
      <formula>$C$4</formula>
    </cfRule>
  </conditionalFormatting>
  <conditionalFormatting sqref="AG36">
    <cfRule type="cellIs" dxfId="4794" priority="726" operator="lessThan">
      <formula>$C$4</formula>
    </cfRule>
  </conditionalFormatting>
  <conditionalFormatting sqref="AG37">
    <cfRule type="cellIs" dxfId="4793" priority="727" operator="lessThan">
      <formula>$C$4</formula>
    </cfRule>
  </conditionalFormatting>
  <conditionalFormatting sqref="AG38">
    <cfRule type="cellIs" dxfId="4792" priority="728" operator="lessThan">
      <formula>$C$4</formula>
    </cfRule>
  </conditionalFormatting>
  <conditionalFormatting sqref="AG39">
    <cfRule type="cellIs" dxfId="4791" priority="729" operator="lessThan">
      <formula>$C$4</formula>
    </cfRule>
  </conditionalFormatting>
  <conditionalFormatting sqref="AG40">
    <cfRule type="cellIs" dxfId="4790" priority="730" operator="lessThan">
      <formula>$C$4</formula>
    </cfRule>
  </conditionalFormatting>
  <conditionalFormatting sqref="AG41">
    <cfRule type="cellIs" dxfId="4789" priority="731" operator="lessThan">
      <formula>$C$4</formula>
    </cfRule>
  </conditionalFormatting>
  <conditionalFormatting sqref="AG42">
    <cfRule type="cellIs" dxfId="4788" priority="732" operator="lessThan">
      <formula>$C$4</formula>
    </cfRule>
  </conditionalFormatting>
  <conditionalFormatting sqref="AG43">
    <cfRule type="cellIs" dxfId="4787" priority="733" operator="lessThan">
      <formula>$C$4</formula>
    </cfRule>
  </conditionalFormatting>
  <conditionalFormatting sqref="AG44">
    <cfRule type="cellIs" dxfId="4786" priority="734" operator="lessThan">
      <formula>$C$4</formula>
    </cfRule>
  </conditionalFormatting>
  <conditionalFormatting sqref="AG45">
    <cfRule type="cellIs" dxfId="4785" priority="735" operator="lessThan">
      <formula>$C$4</formula>
    </cfRule>
  </conditionalFormatting>
  <conditionalFormatting sqref="AG46">
    <cfRule type="cellIs" dxfId="4784" priority="736" operator="lessThan">
      <formula>$C$4</formula>
    </cfRule>
  </conditionalFormatting>
  <conditionalFormatting sqref="AG47">
    <cfRule type="cellIs" dxfId="4783" priority="737" operator="lessThan">
      <formula>$C$4</formula>
    </cfRule>
  </conditionalFormatting>
  <conditionalFormatting sqref="AG48">
    <cfRule type="cellIs" dxfId="4782" priority="738" operator="lessThan">
      <formula>$C$4</formula>
    </cfRule>
  </conditionalFormatting>
  <conditionalFormatting sqref="AG49">
    <cfRule type="cellIs" dxfId="4781" priority="739" operator="lessThan">
      <formula>$C$4</formula>
    </cfRule>
  </conditionalFormatting>
  <conditionalFormatting sqref="AG50">
    <cfRule type="cellIs" dxfId="4780" priority="740" operator="lessThan">
      <formula>$C$4</formula>
    </cfRule>
  </conditionalFormatting>
  <conditionalFormatting sqref="AG51">
    <cfRule type="cellIs" dxfId="4779" priority="741" operator="lessThan">
      <formula>$C$4</formula>
    </cfRule>
  </conditionalFormatting>
  <conditionalFormatting sqref="AG52">
    <cfRule type="cellIs" dxfId="4778" priority="742" operator="lessThan">
      <formula>$C$4</formula>
    </cfRule>
  </conditionalFormatting>
  <conditionalFormatting sqref="AG53">
    <cfRule type="cellIs" dxfId="4777" priority="743" operator="lessThan">
      <formula>$C$4</formula>
    </cfRule>
  </conditionalFormatting>
  <conditionalFormatting sqref="AG54">
    <cfRule type="cellIs" dxfId="4776" priority="744" operator="lessThan">
      <formula>$C$4</formula>
    </cfRule>
  </conditionalFormatting>
  <conditionalFormatting sqref="AG55">
    <cfRule type="cellIs" dxfId="4775" priority="745" operator="lessThan">
      <formula>$C$4</formula>
    </cfRule>
  </conditionalFormatting>
  <conditionalFormatting sqref="AG56">
    <cfRule type="cellIs" dxfId="4774" priority="746" operator="lessThan">
      <formula>$C$4</formula>
    </cfRule>
  </conditionalFormatting>
  <conditionalFormatting sqref="AG57">
    <cfRule type="cellIs" dxfId="4773" priority="747" operator="lessThan">
      <formula>$C$4</formula>
    </cfRule>
  </conditionalFormatting>
  <conditionalFormatting sqref="AG58">
    <cfRule type="cellIs" dxfId="4772" priority="748" operator="lessThan">
      <formula>$C$4</formula>
    </cfRule>
  </conditionalFormatting>
  <conditionalFormatting sqref="AG59">
    <cfRule type="cellIs" dxfId="4771" priority="749" operator="lessThan">
      <formula>$C$4</formula>
    </cfRule>
  </conditionalFormatting>
  <conditionalFormatting sqref="AG60">
    <cfRule type="cellIs" dxfId="4770" priority="750" operator="lessThan">
      <formula>$C$4</formula>
    </cfRule>
  </conditionalFormatting>
  <conditionalFormatting sqref="AH47">
    <cfRule type="cellIs" dxfId="4733" priority="787" operator="lessThan">
      <formula>$C$4</formula>
    </cfRule>
  </conditionalFormatting>
  <conditionalFormatting sqref="AH48">
    <cfRule type="cellIs" dxfId="4732" priority="788" operator="lessThan">
      <formula>$C$4</formula>
    </cfRule>
  </conditionalFormatting>
  <conditionalFormatting sqref="AH49">
    <cfRule type="cellIs" dxfId="4731" priority="789" operator="lessThan">
      <formula>$C$4</formula>
    </cfRule>
  </conditionalFormatting>
  <conditionalFormatting sqref="AH50">
    <cfRule type="cellIs" dxfId="4730" priority="790" operator="lessThan">
      <formula>$C$4</formula>
    </cfRule>
  </conditionalFormatting>
  <conditionalFormatting sqref="AH51">
    <cfRule type="cellIs" dxfId="4729" priority="791" operator="lessThan">
      <formula>$C$4</formula>
    </cfRule>
  </conditionalFormatting>
  <conditionalFormatting sqref="AH52">
    <cfRule type="cellIs" dxfId="4728" priority="792" operator="lessThan">
      <formula>$C$4</formula>
    </cfRule>
  </conditionalFormatting>
  <conditionalFormatting sqref="AH53">
    <cfRule type="cellIs" dxfId="4727" priority="793" operator="lessThan">
      <formula>$C$4</formula>
    </cfRule>
  </conditionalFormatting>
  <conditionalFormatting sqref="AH54">
    <cfRule type="cellIs" dxfId="4726" priority="794" operator="lessThan">
      <formula>$C$4</formula>
    </cfRule>
  </conditionalFormatting>
  <conditionalFormatting sqref="AH55">
    <cfRule type="cellIs" dxfId="4725" priority="795" operator="lessThan">
      <formula>$C$4</formula>
    </cfRule>
  </conditionalFormatting>
  <conditionalFormatting sqref="AH56">
    <cfRule type="cellIs" dxfId="4724" priority="796" operator="lessThan">
      <formula>$C$4</formula>
    </cfRule>
  </conditionalFormatting>
  <conditionalFormatting sqref="AH57">
    <cfRule type="cellIs" dxfId="4723" priority="797" operator="lessThan">
      <formula>$C$4</formula>
    </cfRule>
  </conditionalFormatting>
  <conditionalFormatting sqref="AH58">
    <cfRule type="cellIs" dxfId="4722" priority="798" operator="lessThan">
      <formula>$C$4</formula>
    </cfRule>
  </conditionalFormatting>
  <conditionalFormatting sqref="AH59">
    <cfRule type="cellIs" dxfId="4721" priority="799" operator="lessThan">
      <formula>$C$4</formula>
    </cfRule>
  </conditionalFormatting>
  <conditionalFormatting sqref="AH60">
    <cfRule type="cellIs" dxfId="4720" priority="800" operator="lessThan">
      <formula>$C$4</formula>
    </cfRule>
  </conditionalFormatting>
  <conditionalFormatting sqref="AI11">
    <cfRule type="cellIs" dxfId="4719" priority="801" operator="lessThan">
      <formula>$C$4</formula>
    </cfRule>
  </conditionalFormatting>
  <conditionalFormatting sqref="AI12">
    <cfRule type="cellIs" dxfId="4718" priority="802" operator="lessThan">
      <formula>$C$4</formula>
    </cfRule>
  </conditionalFormatting>
  <conditionalFormatting sqref="AI13">
    <cfRule type="cellIs" dxfId="4717" priority="803" operator="lessThan">
      <formula>$C$4</formula>
    </cfRule>
  </conditionalFormatting>
  <conditionalFormatting sqref="AI14">
    <cfRule type="cellIs" dxfId="4716" priority="804" operator="lessThan">
      <formula>$C$4</formula>
    </cfRule>
  </conditionalFormatting>
  <conditionalFormatting sqref="AI15">
    <cfRule type="cellIs" dxfId="4715" priority="805" operator="lessThan">
      <formula>$C$4</formula>
    </cfRule>
  </conditionalFormatting>
  <conditionalFormatting sqref="AI16">
    <cfRule type="cellIs" dxfId="4714" priority="806" operator="lessThan">
      <formula>$C$4</formula>
    </cfRule>
  </conditionalFormatting>
  <conditionalFormatting sqref="AI17">
    <cfRule type="cellIs" dxfId="4713" priority="807" operator="lessThan">
      <formula>$C$4</formula>
    </cfRule>
  </conditionalFormatting>
  <conditionalFormatting sqref="AI18">
    <cfRule type="cellIs" dxfId="4712" priority="808" operator="lessThan">
      <formula>$C$4</formula>
    </cfRule>
  </conditionalFormatting>
  <conditionalFormatting sqref="AI19">
    <cfRule type="cellIs" dxfId="4711" priority="809" operator="lessThan">
      <formula>$C$4</formula>
    </cfRule>
  </conditionalFormatting>
  <conditionalFormatting sqref="AI20">
    <cfRule type="cellIs" dxfId="4710" priority="810" operator="lessThan">
      <formula>$C$4</formula>
    </cfRule>
  </conditionalFormatting>
  <conditionalFormatting sqref="AI21">
    <cfRule type="cellIs" dxfId="4709" priority="811" operator="lessThan">
      <formula>$C$4</formula>
    </cfRule>
  </conditionalFormatting>
  <conditionalFormatting sqref="AI22">
    <cfRule type="cellIs" dxfId="4708" priority="812" operator="lessThan">
      <formula>$C$4</formula>
    </cfRule>
  </conditionalFormatting>
  <conditionalFormatting sqref="AI23">
    <cfRule type="cellIs" dxfId="4707" priority="813" operator="lessThan">
      <formula>$C$4</formula>
    </cfRule>
  </conditionalFormatting>
  <conditionalFormatting sqref="AI24">
    <cfRule type="cellIs" dxfId="4706" priority="814" operator="lessThan">
      <formula>$C$4</formula>
    </cfRule>
  </conditionalFormatting>
  <conditionalFormatting sqref="AI25">
    <cfRule type="cellIs" dxfId="4705" priority="815" operator="lessThan">
      <formula>$C$4</formula>
    </cfRule>
  </conditionalFormatting>
  <conditionalFormatting sqref="AI26">
    <cfRule type="cellIs" dxfId="4704" priority="816" operator="lessThan">
      <formula>$C$4</formula>
    </cfRule>
  </conditionalFormatting>
  <conditionalFormatting sqref="AI27">
    <cfRule type="cellIs" dxfId="4703" priority="817" operator="lessThan">
      <formula>$C$4</formula>
    </cfRule>
  </conditionalFormatting>
  <conditionalFormatting sqref="AI28">
    <cfRule type="cellIs" dxfId="4702" priority="818" operator="lessThan">
      <formula>$C$4</formula>
    </cfRule>
  </conditionalFormatting>
  <conditionalFormatting sqref="AI29">
    <cfRule type="cellIs" dxfId="4701" priority="819" operator="lessThan">
      <formula>$C$4</formula>
    </cfRule>
  </conditionalFormatting>
  <conditionalFormatting sqref="AI30">
    <cfRule type="cellIs" dxfId="4700" priority="820" operator="lessThan">
      <formula>$C$4</formula>
    </cfRule>
  </conditionalFormatting>
  <conditionalFormatting sqref="AI31">
    <cfRule type="cellIs" dxfId="4699" priority="821" operator="lessThan">
      <formula>$C$4</formula>
    </cfRule>
  </conditionalFormatting>
  <conditionalFormatting sqref="AI32">
    <cfRule type="cellIs" dxfId="4698" priority="822" operator="lessThan">
      <formula>$C$4</formula>
    </cfRule>
  </conditionalFormatting>
  <conditionalFormatting sqref="AI33">
    <cfRule type="cellIs" dxfId="4697" priority="823" operator="lessThan">
      <formula>$C$4</formula>
    </cfRule>
  </conditionalFormatting>
  <conditionalFormatting sqref="AI34">
    <cfRule type="cellIs" dxfId="4696" priority="824" operator="lessThan">
      <formula>$C$4</formula>
    </cfRule>
  </conditionalFormatting>
  <conditionalFormatting sqref="AI35">
    <cfRule type="cellIs" dxfId="4695" priority="825" operator="lessThan">
      <formula>$C$4</formula>
    </cfRule>
  </conditionalFormatting>
  <conditionalFormatting sqref="AI36">
    <cfRule type="cellIs" dxfId="4694" priority="826" operator="lessThan">
      <formula>$C$4</formula>
    </cfRule>
  </conditionalFormatting>
  <conditionalFormatting sqref="AI37">
    <cfRule type="cellIs" dxfId="4693" priority="827" operator="lessThan">
      <formula>$C$4</formula>
    </cfRule>
  </conditionalFormatting>
  <conditionalFormatting sqref="AI38">
    <cfRule type="cellIs" dxfId="4692" priority="828" operator="lessThan">
      <formula>$C$4</formula>
    </cfRule>
  </conditionalFormatting>
  <conditionalFormatting sqref="AI39">
    <cfRule type="cellIs" dxfId="4691" priority="829" operator="lessThan">
      <formula>$C$4</formula>
    </cfRule>
  </conditionalFormatting>
  <conditionalFormatting sqref="AI40">
    <cfRule type="cellIs" dxfId="4690" priority="830" operator="lessThan">
      <formula>$C$4</formula>
    </cfRule>
  </conditionalFormatting>
  <conditionalFormatting sqref="AI41">
    <cfRule type="cellIs" dxfId="4689" priority="831" operator="lessThan">
      <formula>$C$4</formula>
    </cfRule>
  </conditionalFormatting>
  <conditionalFormatting sqref="AI42">
    <cfRule type="cellIs" dxfId="4688" priority="832" operator="lessThan">
      <formula>$C$4</formula>
    </cfRule>
  </conditionalFormatting>
  <conditionalFormatting sqref="AI43">
    <cfRule type="cellIs" dxfId="4687" priority="833" operator="lessThan">
      <formula>$C$4</formula>
    </cfRule>
  </conditionalFormatting>
  <conditionalFormatting sqref="AI44">
    <cfRule type="cellIs" dxfId="4686" priority="834" operator="lessThan">
      <formula>$C$4</formula>
    </cfRule>
  </conditionalFormatting>
  <conditionalFormatting sqref="AI45">
    <cfRule type="cellIs" dxfId="4685" priority="835" operator="lessThan">
      <formula>$C$4</formula>
    </cfRule>
  </conditionalFormatting>
  <conditionalFormatting sqref="AI46">
    <cfRule type="cellIs" dxfId="4684" priority="836" operator="lessThan">
      <formula>$C$4</formula>
    </cfRule>
  </conditionalFormatting>
  <conditionalFormatting sqref="AI47">
    <cfRule type="cellIs" dxfId="4683" priority="837" operator="lessThan">
      <formula>$C$4</formula>
    </cfRule>
  </conditionalFormatting>
  <conditionalFormatting sqref="AI48">
    <cfRule type="cellIs" dxfId="4682" priority="838" operator="lessThan">
      <formula>$C$4</formula>
    </cfRule>
  </conditionalFormatting>
  <conditionalFormatting sqref="AI49">
    <cfRule type="cellIs" dxfId="4681" priority="839" operator="lessThan">
      <formula>$C$4</formula>
    </cfRule>
  </conditionalFormatting>
  <conditionalFormatting sqref="AI50">
    <cfRule type="cellIs" dxfId="4680" priority="840" operator="lessThan">
      <formula>$C$4</formula>
    </cfRule>
  </conditionalFormatting>
  <conditionalFormatting sqref="AI51">
    <cfRule type="cellIs" dxfId="4679" priority="841" operator="lessThan">
      <formula>$C$4</formula>
    </cfRule>
  </conditionalFormatting>
  <conditionalFormatting sqref="AI52">
    <cfRule type="cellIs" dxfId="4678" priority="842" operator="lessThan">
      <formula>$C$4</formula>
    </cfRule>
  </conditionalFormatting>
  <conditionalFormatting sqref="AI53">
    <cfRule type="cellIs" dxfId="4677" priority="843" operator="lessThan">
      <formula>$C$4</formula>
    </cfRule>
  </conditionalFormatting>
  <conditionalFormatting sqref="AI54">
    <cfRule type="cellIs" dxfId="4676" priority="844" operator="lessThan">
      <formula>$C$4</formula>
    </cfRule>
  </conditionalFormatting>
  <conditionalFormatting sqref="AI55">
    <cfRule type="cellIs" dxfId="4675" priority="845" operator="lessThan">
      <formula>$C$4</formula>
    </cfRule>
  </conditionalFormatting>
  <conditionalFormatting sqref="AI56">
    <cfRule type="cellIs" dxfId="4674" priority="846" operator="lessThan">
      <formula>$C$4</formula>
    </cfRule>
  </conditionalFormatting>
  <conditionalFormatting sqref="AI57">
    <cfRule type="cellIs" dxfId="4673" priority="847" operator="lessThan">
      <formula>$C$4</formula>
    </cfRule>
  </conditionalFormatting>
  <conditionalFormatting sqref="AI58">
    <cfRule type="cellIs" dxfId="4672" priority="848" operator="lessThan">
      <formula>$C$4</formula>
    </cfRule>
  </conditionalFormatting>
  <conditionalFormatting sqref="AI59">
    <cfRule type="cellIs" dxfId="4671" priority="849" operator="lessThan">
      <formula>$C$4</formula>
    </cfRule>
  </conditionalFormatting>
  <conditionalFormatting sqref="AI60">
    <cfRule type="cellIs" dxfId="4670" priority="850" operator="lessThan">
      <formula>$C$4</formula>
    </cfRule>
  </conditionalFormatting>
  <conditionalFormatting sqref="AJ11">
    <cfRule type="cellIs" dxfId="4669" priority="851" operator="lessThan">
      <formula>$C$4</formula>
    </cfRule>
  </conditionalFormatting>
  <conditionalFormatting sqref="AJ12">
    <cfRule type="cellIs" dxfId="4668" priority="852" operator="lessThan">
      <formula>$C$4</formula>
    </cfRule>
  </conditionalFormatting>
  <conditionalFormatting sqref="AJ13">
    <cfRule type="cellIs" dxfId="4667" priority="853" operator="lessThan">
      <formula>$C$4</formula>
    </cfRule>
  </conditionalFormatting>
  <conditionalFormatting sqref="AJ14">
    <cfRule type="cellIs" dxfId="4666" priority="854" operator="lessThan">
      <formula>$C$4</formula>
    </cfRule>
  </conditionalFormatting>
  <conditionalFormatting sqref="AJ15">
    <cfRule type="cellIs" dxfId="4665" priority="855" operator="lessThan">
      <formula>$C$4</formula>
    </cfRule>
  </conditionalFormatting>
  <conditionalFormatting sqref="AJ16">
    <cfRule type="cellIs" dxfId="4664" priority="856" operator="lessThan">
      <formula>$C$4</formula>
    </cfRule>
  </conditionalFormatting>
  <conditionalFormatting sqref="AJ17">
    <cfRule type="cellIs" dxfId="4663" priority="857" operator="lessThan">
      <formula>$C$4</formula>
    </cfRule>
  </conditionalFormatting>
  <conditionalFormatting sqref="AJ18">
    <cfRule type="cellIs" dxfId="4662" priority="858" operator="lessThan">
      <formula>$C$4</formula>
    </cfRule>
  </conditionalFormatting>
  <conditionalFormatting sqref="AJ19">
    <cfRule type="cellIs" dxfId="4661" priority="859" operator="lessThan">
      <formula>$C$4</formula>
    </cfRule>
  </conditionalFormatting>
  <conditionalFormatting sqref="AJ20">
    <cfRule type="cellIs" dxfId="4660" priority="860" operator="lessThan">
      <formula>$C$4</formula>
    </cfRule>
  </conditionalFormatting>
  <conditionalFormatting sqref="AJ21">
    <cfRule type="cellIs" dxfId="4659" priority="861" operator="lessThan">
      <formula>$C$4</formula>
    </cfRule>
  </conditionalFormatting>
  <conditionalFormatting sqref="AJ22">
    <cfRule type="cellIs" dxfId="4658" priority="862" operator="lessThan">
      <formula>$C$4</formula>
    </cfRule>
  </conditionalFormatting>
  <conditionalFormatting sqref="AJ23">
    <cfRule type="cellIs" dxfId="4657" priority="863" operator="lessThan">
      <formula>$C$4</formula>
    </cfRule>
  </conditionalFormatting>
  <conditionalFormatting sqref="AJ24">
    <cfRule type="cellIs" dxfId="4656" priority="864" operator="lessThan">
      <formula>$C$4</formula>
    </cfRule>
  </conditionalFormatting>
  <conditionalFormatting sqref="AJ25">
    <cfRule type="cellIs" dxfId="4655" priority="865" operator="lessThan">
      <formula>$C$4</formula>
    </cfRule>
  </conditionalFormatting>
  <conditionalFormatting sqref="AJ26">
    <cfRule type="cellIs" dxfId="4654" priority="866" operator="lessThan">
      <formula>$C$4</formula>
    </cfRule>
  </conditionalFormatting>
  <conditionalFormatting sqref="AJ27">
    <cfRule type="cellIs" dxfId="4653" priority="867" operator="lessThan">
      <formula>$C$4</formula>
    </cfRule>
  </conditionalFormatting>
  <conditionalFormatting sqref="AJ28">
    <cfRule type="cellIs" dxfId="4652" priority="868" operator="lessThan">
      <formula>$C$4</formula>
    </cfRule>
  </conditionalFormatting>
  <conditionalFormatting sqref="AJ29">
    <cfRule type="cellIs" dxfId="4651" priority="869" operator="lessThan">
      <formula>$C$4</formula>
    </cfRule>
  </conditionalFormatting>
  <conditionalFormatting sqref="AJ30">
    <cfRule type="cellIs" dxfId="4650" priority="870" operator="lessThan">
      <formula>$C$4</formula>
    </cfRule>
  </conditionalFormatting>
  <conditionalFormatting sqref="AJ31">
    <cfRule type="cellIs" dxfId="4649" priority="871" operator="lessThan">
      <formula>$C$4</formula>
    </cfRule>
  </conditionalFormatting>
  <conditionalFormatting sqref="AJ32">
    <cfRule type="cellIs" dxfId="4648" priority="872" operator="lessThan">
      <formula>$C$4</formula>
    </cfRule>
  </conditionalFormatting>
  <conditionalFormatting sqref="AJ33">
    <cfRule type="cellIs" dxfId="4647" priority="873" operator="lessThan">
      <formula>$C$4</formula>
    </cfRule>
  </conditionalFormatting>
  <conditionalFormatting sqref="AJ34">
    <cfRule type="cellIs" dxfId="4646" priority="874" operator="lessThan">
      <formula>$C$4</formula>
    </cfRule>
  </conditionalFormatting>
  <conditionalFormatting sqref="AJ35">
    <cfRule type="cellIs" dxfId="4645" priority="875" operator="lessThan">
      <formula>$C$4</formula>
    </cfRule>
  </conditionalFormatting>
  <conditionalFormatting sqref="AJ36">
    <cfRule type="cellIs" dxfId="4644" priority="876" operator="lessThan">
      <formula>$C$4</formula>
    </cfRule>
  </conditionalFormatting>
  <conditionalFormatting sqref="AJ37">
    <cfRule type="cellIs" dxfId="4643" priority="877" operator="lessThan">
      <formula>$C$4</formula>
    </cfRule>
  </conditionalFormatting>
  <conditionalFormatting sqref="AJ38">
    <cfRule type="cellIs" dxfId="4642" priority="878" operator="lessThan">
      <formula>$C$4</formula>
    </cfRule>
  </conditionalFormatting>
  <conditionalFormatting sqref="AJ39">
    <cfRule type="cellIs" dxfId="4641" priority="879" operator="lessThan">
      <formula>$C$4</formula>
    </cfRule>
  </conditionalFormatting>
  <conditionalFormatting sqref="AJ40">
    <cfRule type="cellIs" dxfId="4640" priority="880" operator="lessThan">
      <formula>$C$4</formula>
    </cfRule>
  </conditionalFormatting>
  <conditionalFormatting sqref="AJ41">
    <cfRule type="cellIs" dxfId="4639" priority="881" operator="lessThan">
      <formula>$C$4</formula>
    </cfRule>
  </conditionalFormatting>
  <conditionalFormatting sqref="AJ42">
    <cfRule type="cellIs" dxfId="4638" priority="882" operator="lessThan">
      <formula>$C$4</formula>
    </cfRule>
  </conditionalFormatting>
  <conditionalFormatting sqref="AJ43">
    <cfRule type="cellIs" dxfId="4637" priority="883" operator="lessThan">
      <formula>$C$4</formula>
    </cfRule>
  </conditionalFormatting>
  <conditionalFormatting sqref="AJ44">
    <cfRule type="cellIs" dxfId="4636" priority="884" operator="lessThan">
      <formula>$C$4</formula>
    </cfRule>
  </conditionalFormatting>
  <conditionalFormatting sqref="AJ45">
    <cfRule type="cellIs" dxfId="4635" priority="885" operator="lessThan">
      <formula>$C$4</formula>
    </cfRule>
  </conditionalFormatting>
  <conditionalFormatting sqref="AJ46">
    <cfRule type="cellIs" dxfId="4634" priority="886" operator="lessThan">
      <formula>$C$4</formula>
    </cfRule>
  </conditionalFormatting>
  <conditionalFormatting sqref="AJ47">
    <cfRule type="cellIs" dxfId="4633" priority="887" operator="lessThan">
      <formula>$C$4</formula>
    </cfRule>
  </conditionalFormatting>
  <conditionalFormatting sqref="AJ48">
    <cfRule type="cellIs" dxfId="4632" priority="888" operator="lessThan">
      <formula>$C$4</formula>
    </cfRule>
  </conditionalFormatting>
  <conditionalFormatting sqref="AJ49">
    <cfRule type="cellIs" dxfId="4631" priority="889" operator="lessThan">
      <formula>$C$4</formula>
    </cfRule>
  </conditionalFormatting>
  <conditionalFormatting sqref="AJ50">
    <cfRule type="cellIs" dxfId="4630" priority="890" operator="lessThan">
      <formula>$C$4</formula>
    </cfRule>
  </conditionalFormatting>
  <conditionalFormatting sqref="AJ51">
    <cfRule type="cellIs" dxfId="4629" priority="891" operator="lessThan">
      <formula>$C$4</formula>
    </cfRule>
  </conditionalFormatting>
  <conditionalFormatting sqref="AJ52">
    <cfRule type="cellIs" dxfId="4628" priority="892" operator="lessThan">
      <formula>$C$4</formula>
    </cfRule>
  </conditionalFormatting>
  <conditionalFormatting sqref="AJ53">
    <cfRule type="cellIs" dxfId="4627" priority="893" operator="lessThan">
      <formula>$C$4</formula>
    </cfRule>
  </conditionalFormatting>
  <conditionalFormatting sqref="AJ54">
    <cfRule type="cellIs" dxfId="4626" priority="894" operator="lessThan">
      <formula>$C$4</formula>
    </cfRule>
  </conditionalFormatting>
  <conditionalFormatting sqref="AJ55">
    <cfRule type="cellIs" dxfId="4625" priority="895" operator="lessThan">
      <formula>$C$4</formula>
    </cfRule>
  </conditionalFormatting>
  <conditionalFormatting sqref="AJ56">
    <cfRule type="cellIs" dxfId="4624" priority="896" operator="lessThan">
      <formula>$C$4</formula>
    </cfRule>
  </conditionalFormatting>
  <conditionalFormatting sqref="AJ57">
    <cfRule type="cellIs" dxfId="4623" priority="897" operator="lessThan">
      <formula>$C$4</formula>
    </cfRule>
  </conditionalFormatting>
  <conditionalFormatting sqref="AJ58">
    <cfRule type="cellIs" dxfId="4622" priority="898" operator="lessThan">
      <formula>$C$4</formula>
    </cfRule>
  </conditionalFormatting>
  <conditionalFormatting sqref="AJ59">
    <cfRule type="cellIs" dxfId="4621" priority="899" operator="lessThan">
      <formula>$C$4</formula>
    </cfRule>
  </conditionalFormatting>
  <conditionalFormatting sqref="AJ60">
    <cfRule type="cellIs" dxfId="4620" priority="900" operator="lessThan">
      <formula>$C$4</formula>
    </cfRule>
  </conditionalFormatting>
  <conditionalFormatting sqref="AK11">
    <cfRule type="cellIs" dxfId="4619" priority="901" operator="lessThan">
      <formula>$C$4</formula>
    </cfRule>
  </conditionalFormatting>
  <conditionalFormatting sqref="AK12">
    <cfRule type="cellIs" dxfId="4618" priority="902" operator="lessThan">
      <formula>$C$4</formula>
    </cfRule>
  </conditionalFormatting>
  <conditionalFormatting sqref="AK13">
    <cfRule type="cellIs" dxfId="4617" priority="903" operator="lessThan">
      <formula>$C$4</formula>
    </cfRule>
  </conditionalFormatting>
  <conditionalFormatting sqref="AK14">
    <cfRule type="cellIs" dxfId="4616" priority="904" operator="lessThan">
      <formula>$C$4</formula>
    </cfRule>
  </conditionalFormatting>
  <conditionalFormatting sqref="AK15">
    <cfRule type="cellIs" dxfId="4615" priority="905" operator="lessThan">
      <formula>$C$4</formula>
    </cfRule>
  </conditionalFormatting>
  <conditionalFormatting sqref="AK16">
    <cfRule type="cellIs" dxfId="4614" priority="906" operator="lessThan">
      <formula>$C$4</formula>
    </cfRule>
  </conditionalFormatting>
  <conditionalFormatting sqref="AK17">
    <cfRule type="cellIs" dxfId="4613" priority="907" operator="lessThan">
      <formula>$C$4</formula>
    </cfRule>
  </conditionalFormatting>
  <conditionalFormatting sqref="AK18">
    <cfRule type="cellIs" dxfId="4612" priority="908" operator="lessThan">
      <formula>$C$4</formula>
    </cfRule>
  </conditionalFormatting>
  <conditionalFormatting sqref="AK19">
    <cfRule type="cellIs" dxfId="4611" priority="909" operator="lessThan">
      <formula>$C$4</formula>
    </cfRule>
  </conditionalFormatting>
  <conditionalFormatting sqref="AK20">
    <cfRule type="cellIs" dxfId="4610" priority="910" operator="lessThan">
      <formula>$C$4</formula>
    </cfRule>
  </conditionalFormatting>
  <conditionalFormatting sqref="AK21">
    <cfRule type="cellIs" dxfId="4609" priority="911" operator="lessThan">
      <formula>$C$4</formula>
    </cfRule>
  </conditionalFormatting>
  <conditionalFormatting sqref="AK22">
    <cfRule type="cellIs" dxfId="4608" priority="912" operator="lessThan">
      <formula>$C$4</formula>
    </cfRule>
  </conditionalFormatting>
  <conditionalFormatting sqref="AK23">
    <cfRule type="cellIs" dxfId="4607" priority="913" operator="lessThan">
      <formula>$C$4</formula>
    </cfRule>
  </conditionalFormatting>
  <conditionalFormatting sqref="AK24">
    <cfRule type="cellIs" dxfId="4606" priority="914" operator="lessThan">
      <formula>$C$4</formula>
    </cfRule>
  </conditionalFormatting>
  <conditionalFormatting sqref="AK25">
    <cfRule type="cellIs" dxfId="4605" priority="915" operator="lessThan">
      <formula>$C$4</formula>
    </cfRule>
  </conditionalFormatting>
  <conditionalFormatting sqref="AK26">
    <cfRule type="cellIs" dxfId="4604" priority="916" operator="lessThan">
      <formula>$C$4</formula>
    </cfRule>
  </conditionalFormatting>
  <conditionalFormatting sqref="AK27">
    <cfRule type="cellIs" dxfId="4603" priority="917" operator="lessThan">
      <formula>$C$4</formula>
    </cfRule>
  </conditionalFormatting>
  <conditionalFormatting sqref="AK28">
    <cfRule type="cellIs" dxfId="4602" priority="918" operator="lessThan">
      <formula>$C$4</formula>
    </cfRule>
  </conditionalFormatting>
  <conditionalFormatting sqref="AK29">
    <cfRule type="cellIs" dxfId="4601" priority="919" operator="lessThan">
      <formula>$C$4</formula>
    </cfRule>
  </conditionalFormatting>
  <conditionalFormatting sqref="AK30">
    <cfRule type="cellIs" dxfId="4600" priority="920" operator="lessThan">
      <formula>$C$4</formula>
    </cfRule>
  </conditionalFormatting>
  <conditionalFormatting sqref="AK31">
    <cfRule type="cellIs" dxfId="4599" priority="921" operator="lessThan">
      <formula>$C$4</formula>
    </cfRule>
  </conditionalFormatting>
  <conditionalFormatting sqref="AK32">
    <cfRule type="cellIs" dxfId="4598" priority="922" operator="lessThan">
      <formula>$C$4</formula>
    </cfRule>
  </conditionalFormatting>
  <conditionalFormatting sqref="AK33">
    <cfRule type="cellIs" dxfId="4597" priority="923" operator="lessThan">
      <formula>$C$4</formula>
    </cfRule>
  </conditionalFormatting>
  <conditionalFormatting sqref="AK34">
    <cfRule type="cellIs" dxfId="4596" priority="924" operator="lessThan">
      <formula>$C$4</formula>
    </cfRule>
  </conditionalFormatting>
  <conditionalFormatting sqref="AK35">
    <cfRule type="cellIs" dxfId="4595" priority="925" operator="lessThan">
      <formula>$C$4</formula>
    </cfRule>
  </conditionalFormatting>
  <conditionalFormatting sqref="AK36">
    <cfRule type="cellIs" dxfId="4594" priority="926" operator="lessThan">
      <formula>$C$4</formula>
    </cfRule>
  </conditionalFormatting>
  <conditionalFormatting sqref="AK37">
    <cfRule type="cellIs" dxfId="4593" priority="927" operator="lessThan">
      <formula>$C$4</formula>
    </cfRule>
  </conditionalFormatting>
  <conditionalFormatting sqref="AK38">
    <cfRule type="cellIs" dxfId="4592" priority="928" operator="lessThan">
      <formula>$C$4</formula>
    </cfRule>
  </conditionalFormatting>
  <conditionalFormatting sqref="AK39">
    <cfRule type="cellIs" dxfId="4591" priority="929" operator="lessThan">
      <formula>$C$4</formula>
    </cfRule>
  </conditionalFormatting>
  <conditionalFormatting sqref="AK40">
    <cfRule type="cellIs" dxfId="4590" priority="930" operator="lessThan">
      <formula>$C$4</formula>
    </cfRule>
  </conditionalFormatting>
  <conditionalFormatting sqref="AK41">
    <cfRule type="cellIs" dxfId="4589" priority="931" operator="lessThan">
      <formula>$C$4</formula>
    </cfRule>
  </conditionalFormatting>
  <conditionalFormatting sqref="AK42">
    <cfRule type="cellIs" dxfId="4588" priority="932" operator="lessThan">
      <formula>$C$4</formula>
    </cfRule>
  </conditionalFormatting>
  <conditionalFormatting sqref="AK43">
    <cfRule type="cellIs" dxfId="4587" priority="933" operator="lessThan">
      <formula>$C$4</formula>
    </cfRule>
  </conditionalFormatting>
  <conditionalFormatting sqref="AK44">
    <cfRule type="cellIs" dxfId="4586" priority="934" operator="lessThan">
      <formula>$C$4</formula>
    </cfRule>
  </conditionalFormatting>
  <conditionalFormatting sqref="AK45">
    <cfRule type="cellIs" dxfId="4585" priority="935" operator="lessThan">
      <formula>$C$4</formula>
    </cfRule>
  </conditionalFormatting>
  <conditionalFormatting sqref="AK46">
    <cfRule type="cellIs" dxfId="4584" priority="936" operator="lessThan">
      <formula>$C$4</formula>
    </cfRule>
  </conditionalFormatting>
  <conditionalFormatting sqref="AK47">
    <cfRule type="cellIs" dxfId="4583" priority="937" operator="lessThan">
      <formula>$C$4</formula>
    </cfRule>
  </conditionalFormatting>
  <conditionalFormatting sqref="AK48">
    <cfRule type="cellIs" dxfId="4582" priority="938" operator="lessThan">
      <formula>$C$4</formula>
    </cfRule>
  </conditionalFormatting>
  <conditionalFormatting sqref="AK49">
    <cfRule type="cellIs" dxfId="4581" priority="939" operator="lessThan">
      <formula>$C$4</formula>
    </cfRule>
  </conditionalFormatting>
  <conditionalFormatting sqref="AK50">
    <cfRule type="cellIs" dxfId="4580" priority="940" operator="lessThan">
      <formula>$C$4</formula>
    </cfRule>
  </conditionalFormatting>
  <conditionalFormatting sqref="AK51">
    <cfRule type="cellIs" dxfId="4579" priority="941" operator="lessThan">
      <formula>$C$4</formula>
    </cfRule>
  </conditionalFormatting>
  <conditionalFormatting sqref="AK52">
    <cfRule type="cellIs" dxfId="4578" priority="942" operator="lessThan">
      <formula>$C$4</formula>
    </cfRule>
  </conditionalFormatting>
  <conditionalFormatting sqref="AK53">
    <cfRule type="cellIs" dxfId="4577" priority="943" operator="lessThan">
      <formula>$C$4</formula>
    </cfRule>
  </conditionalFormatting>
  <conditionalFormatting sqref="AK54">
    <cfRule type="cellIs" dxfId="4576" priority="944" operator="lessThan">
      <formula>$C$4</formula>
    </cfRule>
  </conditionalFormatting>
  <conditionalFormatting sqref="AK55">
    <cfRule type="cellIs" dxfId="4575" priority="945" operator="lessThan">
      <formula>$C$4</formula>
    </cfRule>
  </conditionalFormatting>
  <conditionalFormatting sqref="AK56">
    <cfRule type="cellIs" dxfId="4574" priority="946" operator="lessThan">
      <formula>$C$4</formula>
    </cfRule>
  </conditionalFormatting>
  <conditionalFormatting sqref="AK57">
    <cfRule type="cellIs" dxfId="4573" priority="947" operator="lessThan">
      <formula>$C$4</formula>
    </cfRule>
  </conditionalFormatting>
  <conditionalFormatting sqref="AK58">
    <cfRule type="cellIs" dxfId="4572" priority="948" operator="lessThan">
      <formula>$C$4</formula>
    </cfRule>
  </conditionalFormatting>
  <conditionalFormatting sqref="AK59">
    <cfRule type="cellIs" dxfId="4571" priority="949" operator="lessThan">
      <formula>$C$4</formula>
    </cfRule>
  </conditionalFormatting>
  <conditionalFormatting sqref="AK60">
    <cfRule type="cellIs" dxfId="4570" priority="950" operator="lessThan">
      <formula>$C$4</formula>
    </cfRule>
  </conditionalFormatting>
  <conditionalFormatting sqref="AL11">
    <cfRule type="cellIs" dxfId="4569" priority="951" operator="lessThan">
      <formula>$C$4</formula>
    </cfRule>
  </conditionalFormatting>
  <conditionalFormatting sqref="AL12">
    <cfRule type="cellIs" dxfId="4568" priority="952" operator="lessThan">
      <formula>$C$4</formula>
    </cfRule>
  </conditionalFormatting>
  <conditionalFormatting sqref="AL13">
    <cfRule type="cellIs" dxfId="4567" priority="953" operator="lessThan">
      <formula>$C$4</formula>
    </cfRule>
  </conditionalFormatting>
  <conditionalFormatting sqref="AL14">
    <cfRule type="cellIs" dxfId="4566" priority="954" operator="lessThan">
      <formula>$C$4</formula>
    </cfRule>
  </conditionalFormatting>
  <conditionalFormatting sqref="AL15">
    <cfRule type="cellIs" dxfId="4565" priority="955" operator="lessThan">
      <formula>$C$4</formula>
    </cfRule>
  </conditionalFormatting>
  <conditionalFormatting sqref="AL16">
    <cfRule type="cellIs" dxfId="4564" priority="956" operator="lessThan">
      <formula>$C$4</formula>
    </cfRule>
  </conditionalFormatting>
  <conditionalFormatting sqref="AL17">
    <cfRule type="cellIs" dxfId="4563" priority="957" operator="lessThan">
      <formula>$C$4</formula>
    </cfRule>
  </conditionalFormatting>
  <conditionalFormatting sqref="AL18">
    <cfRule type="cellIs" dxfId="4562" priority="958" operator="lessThan">
      <formula>$C$4</formula>
    </cfRule>
  </conditionalFormatting>
  <conditionalFormatting sqref="AL19">
    <cfRule type="cellIs" dxfId="4561" priority="959" operator="lessThan">
      <formula>$C$4</formula>
    </cfRule>
  </conditionalFormatting>
  <conditionalFormatting sqref="AL20">
    <cfRule type="cellIs" dxfId="4560" priority="960" operator="lessThan">
      <formula>$C$4</formula>
    </cfRule>
  </conditionalFormatting>
  <conditionalFormatting sqref="AL21">
    <cfRule type="cellIs" dxfId="4559" priority="961" operator="lessThan">
      <formula>$C$4</formula>
    </cfRule>
  </conditionalFormatting>
  <conditionalFormatting sqref="AL22">
    <cfRule type="cellIs" dxfId="4558" priority="962" operator="lessThan">
      <formula>$C$4</formula>
    </cfRule>
  </conditionalFormatting>
  <conditionalFormatting sqref="AL23">
    <cfRule type="cellIs" dxfId="4557" priority="963" operator="lessThan">
      <formula>$C$4</formula>
    </cfRule>
  </conditionalFormatting>
  <conditionalFormatting sqref="AL24">
    <cfRule type="cellIs" dxfId="4556" priority="964" operator="lessThan">
      <formula>$C$4</formula>
    </cfRule>
  </conditionalFormatting>
  <conditionalFormatting sqref="AL25">
    <cfRule type="cellIs" dxfId="4555" priority="965" operator="lessThan">
      <formula>$C$4</formula>
    </cfRule>
  </conditionalFormatting>
  <conditionalFormatting sqref="AL26">
    <cfRule type="cellIs" dxfId="4554" priority="966" operator="lessThan">
      <formula>$C$4</formula>
    </cfRule>
  </conditionalFormatting>
  <conditionalFormatting sqref="AL27">
    <cfRule type="cellIs" dxfId="4553" priority="967" operator="lessThan">
      <formula>$C$4</formula>
    </cfRule>
  </conditionalFormatting>
  <conditionalFormatting sqref="AL28">
    <cfRule type="cellIs" dxfId="4552" priority="968" operator="lessThan">
      <formula>$C$4</formula>
    </cfRule>
  </conditionalFormatting>
  <conditionalFormatting sqref="AL29">
    <cfRule type="cellIs" dxfId="4551" priority="969" operator="lessThan">
      <formula>$C$4</formula>
    </cfRule>
  </conditionalFormatting>
  <conditionalFormatting sqref="AL30">
    <cfRule type="cellIs" dxfId="4550" priority="970" operator="lessThan">
      <formula>$C$4</formula>
    </cfRule>
  </conditionalFormatting>
  <conditionalFormatting sqref="AL31">
    <cfRule type="cellIs" dxfId="4549" priority="971" operator="lessThan">
      <formula>$C$4</formula>
    </cfRule>
  </conditionalFormatting>
  <conditionalFormatting sqref="AL32">
    <cfRule type="cellIs" dxfId="4548" priority="972" operator="lessThan">
      <formula>$C$4</formula>
    </cfRule>
  </conditionalFormatting>
  <conditionalFormatting sqref="AL33">
    <cfRule type="cellIs" dxfId="4547" priority="973" operator="lessThan">
      <formula>$C$4</formula>
    </cfRule>
  </conditionalFormatting>
  <conditionalFormatting sqref="AL34">
    <cfRule type="cellIs" dxfId="4546" priority="974" operator="lessThan">
      <formula>$C$4</formula>
    </cfRule>
  </conditionalFormatting>
  <conditionalFormatting sqref="AL35">
    <cfRule type="cellIs" dxfId="4545" priority="975" operator="lessThan">
      <formula>$C$4</formula>
    </cfRule>
  </conditionalFormatting>
  <conditionalFormatting sqref="AL36">
    <cfRule type="cellIs" dxfId="4544" priority="976" operator="lessThan">
      <formula>$C$4</formula>
    </cfRule>
  </conditionalFormatting>
  <conditionalFormatting sqref="AL37">
    <cfRule type="cellIs" dxfId="4543" priority="977" operator="lessThan">
      <formula>$C$4</formula>
    </cfRule>
  </conditionalFormatting>
  <conditionalFormatting sqref="AL38">
    <cfRule type="cellIs" dxfId="4542" priority="978" operator="lessThan">
      <formula>$C$4</formula>
    </cfRule>
  </conditionalFormatting>
  <conditionalFormatting sqref="AL39">
    <cfRule type="cellIs" dxfId="4541" priority="979" operator="lessThan">
      <formula>$C$4</formula>
    </cfRule>
  </conditionalFormatting>
  <conditionalFormatting sqref="AL40">
    <cfRule type="cellIs" dxfId="4540" priority="980" operator="lessThan">
      <formula>$C$4</formula>
    </cfRule>
  </conditionalFormatting>
  <conditionalFormatting sqref="AL41">
    <cfRule type="cellIs" dxfId="4539" priority="981" operator="lessThan">
      <formula>$C$4</formula>
    </cfRule>
  </conditionalFormatting>
  <conditionalFormatting sqref="AL42">
    <cfRule type="cellIs" dxfId="4538" priority="982" operator="lessThan">
      <formula>$C$4</formula>
    </cfRule>
  </conditionalFormatting>
  <conditionalFormatting sqref="AL43">
    <cfRule type="cellIs" dxfId="4537" priority="983" operator="lessThan">
      <formula>$C$4</formula>
    </cfRule>
  </conditionalFormatting>
  <conditionalFormatting sqref="AL44">
    <cfRule type="cellIs" dxfId="4536" priority="984" operator="lessThan">
      <formula>$C$4</formula>
    </cfRule>
  </conditionalFormatting>
  <conditionalFormatting sqref="AL45">
    <cfRule type="cellIs" dxfId="4535" priority="985" operator="lessThan">
      <formula>$C$4</formula>
    </cfRule>
  </conditionalFormatting>
  <conditionalFormatting sqref="AL46">
    <cfRule type="cellIs" dxfId="4534" priority="986" operator="lessThan">
      <formula>$C$4</formula>
    </cfRule>
  </conditionalFormatting>
  <conditionalFormatting sqref="AL47">
    <cfRule type="cellIs" dxfId="4533" priority="987" operator="lessThan">
      <formula>$C$4</formula>
    </cfRule>
  </conditionalFormatting>
  <conditionalFormatting sqref="AL48">
    <cfRule type="cellIs" dxfId="4532" priority="988" operator="lessThan">
      <formula>$C$4</formula>
    </cfRule>
  </conditionalFormatting>
  <conditionalFormatting sqref="AL49">
    <cfRule type="cellIs" dxfId="4531" priority="989" operator="lessThan">
      <formula>$C$4</formula>
    </cfRule>
  </conditionalFormatting>
  <conditionalFormatting sqref="AL50">
    <cfRule type="cellIs" dxfId="4530" priority="990" operator="lessThan">
      <formula>$C$4</formula>
    </cfRule>
  </conditionalFormatting>
  <conditionalFormatting sqref="AL51">
    <cfRule type="cellIs" dxfId="4529" priority="991" operator="lessThan">
      <formula>$C$4</formula>
    </cfRule>
  </conditionalFormatting>
  <conditionalFormatting sqref="AL52">
    <cfRule type="cellIs" dxfId="4528" priority="992" operator="lessThan">
      <formula>$C$4</formula>
    </cfRule>
  </conditionalFormatting>
  <conditionalFormatting sqref="AL53">
    <cfRule type="cellIs" dxfId="4527" priority="993" operator="lessThan">
      <formula>$C$4</formula>
    </cfRule>
  </conditionalFormatting>
  <conditionalFormatting sqref="AL54">
    <cfRule type="cellIs" dxfId="4526" priority="994" operator="lessThan">
      <formula>$C$4</formula>
    </cfRule>
  </conditionalFormatting>
  <conditionalFormatting sqref="AL55">
    <cfRule type="cellIs" dxfId="4525" priority="995" operator="lessThan">
      <formula>$C$4</formula>
    </cfRule>
  </conditionalFormatting>
  <conditionalFormatting sqref="AL56">
    <cfRule type="cellIs" dxfId="4524" priority="996" operator="lessThan">
      <formula>$C$4</formula>
    </cfRule>
  </conditionalFormatting>
  <conditionalFormatting sqref="AL57">
    <cfRule type="cellIs" dxfId="4523" priority="997" operator="lessThan">
      <formula>$C$4</formula>
    </cfRule>
  </conditionalFormatting>
  <conditionalFormatting sqref="AL58">
    <cfRule type="cellIs" dxfId="4522" priority="998" operator="lessThan">
      <formula>$C$4</formula>
    </cfRule>
  </conditionalFormatting>
  <conditionalFormatting sqref="AL59">
    <cfRule type="cellIs" dxfId="4521" priority="999" operator="lessThan">
      <formula>$C$4</formula>
    </cfRule>
  </conditionalFormatting>
  <conditionalFormatting sqref="AL60">
    <cfRule type="cellIs" dxfId="4520" priority="1000" operator="lessThan">
      <formula>$C$4</formula>
    </cfRule>
  </conditionalFormatting>
  <conditionalFormatting sqref="AM11">
    <cfRule type="cellIs" dxfId="4519" priority="1001" operator="lessThan">
      <formula>$C$4</formula>
    </cfRule>
  </conditionalFormatting>
  <conditionalFormatting sqref="AM12">
    <cfRule type="cellIs" dxfId="4518" priority="1002" operator="lessThan">
      <formula>$C$4</formula>
    </cfRule>
  </conditionalFormatting>
  <conditionalFormatting sqref="AM13">
    <cfRule type="cellIs" dxfId="4517" priority="1003" operator="lessThan">
      <formula>$C$4</formula>
    </cfRule>
  </conditionalFormatting>
  <conditionalFormatting sqref="AM14">
    <cfRule type="cellIs" dxfId="4516" priority="1004" operator="lessThan">
      <formula>$C$4</formula>
    </cfRule>
  </conditionalFormatting>
  <conditionalFormatting sqref="AM15">
    <cfRule type="cellIs" dxfId="4515" priority="1005" operator="lessThan">
      <formula>$C$4</formula>
    </cfRule>
  </conditionalFormatting>
  <conditionalFormatting sqref="AM16">
    <cfRule type="cellIs" dxfId="4514" priority="1006" operator="lessThan">
      <formula>$C$4</formula>
    </cfRule>
  </conditionalFormatting>
  <conditionalFormatting sqref="AM17">
    <cfRule type="cellIs" dxfId="4513" priority="1007" operator="lessThan">
      <formula>$C$4</formula>
    </cfRule>
  </conditionalFormatting>
  <conditionalFormatting sqref="AM18">
    <cfRule type="cellIs" dxfId="4512" priority="1008" operator="lessThan">
      <formula>$C$4</formula>
    </cfRule>
  </conditionalFormatting>
  <conditionalFormatting sqref="AM19">
    <cfRule type="cellIs" dxfId="4511" priority="1009" operator="lessThan">
      <formula>$C$4</formula>
    </cfRule>
  </conditionalFormatting>
  <conditionalFormatting sqref="AM20">
    <cfRule type="cellIs" dxfId="4510" priority="1010" operator="lessThan">
      <formula>$C$4</formula>
    </cfRule>
  </conditionalFormatting>
  <conditionalFormatting sqref="AM21">
    <cfRule type="cellIs" dxfId="4509" priority="1011" operator="lessThan">
      <formula>$C$4</formula>
    </cfRule>
  </conditionalFormatting>
  <conditionalFormatting sqref="AM22">
    <cfRule type="cellIs" dxfId="4508" priority="1012" operator="lessThan">
      <formula>$C$4</formula>
    </cfRule>
  </conditionalFormatting>
  <conditionalFormatting sqref="AM23">
    <cfRule type="cellIs" dxfId="4507" priority="1013" operator="lessThan">
      <formula>$C$4</formula>
    </cfRule>
  </conditionalFormatting>
  <conditionalFormatting sqref="AM24">
    <cfRule type="cellIs" dxfId="4506" priority="1014" operator="lessThan">
      <formula>$C$4</formula>
    </cfRule>
  </conditionalFormatting>
  <conditionalFormatting sqref="AM25">
    <cfRule type="cellIs" dxfId="4505" priority="1015" operator="lessThan">
      <formula>$C$4</formula>
    </cfRule>
  </conditionalFormatting>
  <conditionalFormatting sqref="AM26">
    <cfRule type="cellIs" dxfId="4504" priority="1016" operator="lessThan">
      <formula>$C$4</formula>
    </cfRule>
  </conditionalFormatting>
  <conditionalFormatting sqref="AM27">
    <cfRule type="cellIs" dxfId="4503" priority="1017" operator="lessThan">
      <formula>$C$4</formula>
    </cfRule>
  </conditionalFormatting>
  <conditionalFormatting sqref="AM28">
    <cfRule type="cellIs" dxfId="4502" priority="1018" operator="lessThan">
      <formula>$C$4</formula>
    </cfRule>
  </conditionalFormatting>
  <conditionalFormatting sqref="AM29">
    <cfRule type="cellIs" dxfId="4501" priority="1019" operator="lessThan">
      <formula>$C$4</formula>
    </cfRule>
  </conditionalFormatting>
  <conditionalFormatting sqref="AM30">
    <cfRule type="cellIs" dxfId="4500" priority="1020" operator="lessThan">
      <formula>$C$4</formula>
    </cfRule>
  </conditionalFormatting>
  <conditionalFormatting sqref="AM31">
    <cfRule type="cellIs" dxfId="4499" priority="1021" operator="lessThan">
      <formula>$C$4</formula>
    </cfRule>
  </conditionalFormatting>
  <conditionalFormatting sqref="AM32">
    <cfRule type="cellIs" dxfId="4498" priority="1022" operator="lessThan">
      <formula>$C$4</formula>
    </cfRule>
  </conditionalFormatting>
  <conditionalFormatting sqref="AM33">
    <cfRule type="cellIs" dxfId="4497" priority="1023" operator="lessThan">
      <formula>$C$4</formula>
    </cfRule>
  </conditionalFormatting>
  <conditionalFormatting sqref="AM34">
    <cfRule type="cellIs" dxfId="4496" priority="1024" operator="lessThan">
      <formula>$C$4</formula>
    </cfRule>
  </conditionalFormatting>
  <conditionalFormatting sqref="AM35">
    <cfRule type="cellIs" dxfId="4495" priority="1025" operator="lessThan">
      <formula>$C$4</formula>
    </cfRule>
  </conditionalFormatting>
  <conditionalFormatting sqref="AM36">
    <cfRule type="cellIs" dxfId="4494" priority="1026" operator="lessThan">
      <formula>$C$4</formula>
    </cfRule>
  </conditionalFormatting>
  <conditionalFormatting sqref="AM37">
    <cfRule type="cellIs" dxfId="4493" priority="1027" operator="lessThan">
      <formula>$C$4</formula>
    </cfRule>
  </conditionalFormatting>
  <conditionalFormatting sqref="AM38">
    <cfRule type="cellIs" dxfId="4492" priority="1028" operator="lessThan">
      <formula>$C$4</formula>
    </cfRule>
  </conditionalFormatting>
  <conditionalFormatting sqref="AM39">
    <cfRule type="cellIs" dxfId="4491" priority="1029" operator="lessThan">
      <formula>$C$4</formula>
    </cfRule>
  </conditionalFormatting>
  <conditionalFormatting sqref="AM40">
    <cfRule type="cellIs" dxfId="4490" priority="1030" operator="lessThan">
      <formula>$C$4</formula>
    </cfRule>
  </conditionalFormatting>
  <conditionalFormatting sqref="AM41">
    <cfRule type="cellIs" dxfId="4489" priority="1031" operator="lessThan">
      <formula>$C$4</formula>
    </cfRule>
  </conditionalFormatting>
  <conditionalFormatting sqref="AM42">
    <cfRule type="cellIs" dxfId="4488" priority="1032" operator="lessThan">
      <formula>$C$4</formula>
    </cfRule>
  </conditionalFormatting>
  <conditionalFormatting sqref="AM43">
    <cfRule type="cellIs" dxfId="4487" priority="1033" operator="lessThan">
      <formula>$C$4</formula>
    </cfRule>
  </conditionalFormatting>
  <conditionalFormatting sqref="AM44">
    <cfRule type="cellIs" dxfId="4486" priority="1034" operator="lessThan">
      <formula>$C$4</formula>
    </cfRule>
  </conditionalFormatting>
  <conditionalFormatting sqref="AM45">
    <cfRule type="cellIs" dxfId="4485" priority="1035" operator="lessThan">
      <formula>$C$4</formula>
    </cfRule>
  </conditionalFormatting>
  <conditionalFormatting sqref="AM46">
    <cfRule type="cellIs" dxfId="4484" priority="1036" operator="lessThan">
      <formula>$C$4</formula>
    </cfRule>
  </conditionalFormatting>
  <conditionalFormatting sqref="AM47">
    <cfRule type="cellIs" dxfId="4483" priority="1037" operator="lessThan">
      <formula>$C$4</formula>
    </cfRule>
  </conditionalFormatting>
  <conditionalFormatting sqref="AM48">
    <cfRule type="cellIs" dxfId="4482" priority="1038" operator="lessThan">
      <formula>$C$4</formula>
    </cfRule>
  </conditionalFormatting>
  <conditionalFormatting sqref="AM49">
    <cfRule type="cellIs" dxfId="4481" priority="1039" operator="lessThan">
      <formula>$C$4</formula>
    </cfRule>
  </conditionalFormatting>
  <conditionalFormatting sqref="AM50">
    <cfRule type="cellIs" dxfId="4480" priority="1040" operator="lessThan">
      <formula>$C$4</formula>
    </cfRule>
  </conditionalFormatting>
  <conditionalFormatting sqref="AM51">
    <cfRule type="cellIs" dxfId="4479" priority="1041" operator="lessThan">
      <formula>$C$4</formula>
    </cfRule>
  </conditionalFormatting>
  <conditionalFormatting sqref="AM52">
    <cfRule type="cellIs" dxfId="4478" priority="1042" operator="lessThan">
      <formula>$C$4</formula>
    </cfRule>
  </conditionalFormatting>
  <conditionalFormatting sqref="AM53">
    <cfRule type="cellIs" dxfId="4477" priority="1043" operator="lessThan">
      <formula>$C$4</formula>
    </cfRule>
  </conditionalFormatting>
  <conditionalFormatting sqref="AM54">
    <cfRule type="cellIs" dxfId="4476" priority="1044" operator="lessThan">
      <formula>$C$4</formula>
    </cfRule>
  </conditionalFormatting>
  <conditionalFormatting sqref="AM55">
    <cfRule type="cellIs" dxfId="4475" priority="1045" operator="lessThan">
      <formula>$C$4</formula>
    </cfRule>
  </conditionalFormatting>
  <conditionalFormatting sqref="AM56">
    <cfRule type="cellIs" dxfId="4474" priority="1046" operator="lessThan">
      <formula>$C$4</formula>
    </cfRule>
  </conditionalFormatting>
  <conditionalFormatting sqref="AM57">
    <cfRule type="cellIs" dxfId="4473" priority="1047" operator="lessThan">
      <formula>$C$4</formula>
    </cfRule>
  </conditionalFormatting>
  <conditionalFormatting sqref="AM58">
    <cfRule type="cellIs" dxfId="4472" priority="1048" operator="lessThan">
      <formula>$C$4</formula>
    </cfRule>
  </conditionalFormatting>
  <conditionalFormatting sqref="AM59">
    <cfRule type="cellIs" dxfId="4471" priority="1049" operator="lessThan">
      <formula>$C$4</formula>
    </cfRule>
  </conditionalFormatting>
  <conditionalFormatting sqref="AM60">
    <cfRule type="cellIs" dxfId="4470" priority="1050" operator="lessThan">
      <formula>$C$4</formula>
    </cfRule>
  </conditionalFormatting>
  <conditionalFormatting sqref="AN11">
    <cfRule type="cellIs" dxfId="4469" priority="1051" operator="lessThan">
      <formula>$C$4</formula>
    </cfRule>
  </conditionalFormatting>
  <conditionalFormatting sqref="AN12">
    <cfRule type="cellIs" dxfId="4468" priority="1052" operator="lessThan">
      <formula>$C$4</formula>
    </cfRule>
  </conditionalFormatting>
  <conditionalFormatting sqref="AN13">
    <cfRule type="cellIs" dxfId="4467" priority="1053" operator="lessThan">
      <formula>$C$4</formula>
    </cfRule>
  </conditionalFormatting>
  <conditionalFormatting sqref="AN14">
    <cfRule type="cellIs" dxfId="4466" priority="1054" operator="lessThan">
      <formula>$C$4</formula>
    </cfRule>
  </conditionalFormatting>
  <conditionalFormatting sqref="AN15">
    <cfRule type="cellIs" dxfId="4465" priority="1055" operator="lessThan">
      <formula>$C$4</formula>
    </cfRule>
  </conditionalFormatting>
  <conditionalFormatting sqref="AN16">
    <cfRule type="cellIs" dxfId="4464" priority="1056" operator="lessThan">
      <formula>$C$4</formula>
    </cfRule>
  </conditionalFormatting>
  <conditionalFormatting sqref="AN17">
    <cfRule type="cellIs" dxfId="4463" priority="1057" operator="lessThan">
      <formula>$C$4</formula>
    </cfRule>
  </conditionalFormatting>
  <conditionalFormatting sqref="AN18">
    <cfRule type="cellIs" dxfId="4462" priority="1058" operator="lessThan">
      <formula>$C$4</formula>
    </cfRule>
  </conditionalFormatting>
  <conditionalFormatting sqref="AN19">
    <cfRule type="cellIs" dxfId="4461" priority="1059" operator="lessThan">
      <formula>$C$4</formula>
    </cfRule>
  </conditionalFormatting>
  <conditionalFormatting sqref="AN20">
    <cfRule type="cellIs" dxfId="4460" priority="1060" operator="lessThan">
      <formula>$C$4</formula>
    </cfRule>
  </conditionalFormatting>
  <conditionalFormatting sqref="AN21">
    <cfRule type="cellIs" dxfId="4459" priority="1061" operator="lessThan">
      <formula>$C$4</formula>
    </cfRule>
  </conditionalFormatting>
  <conditionalFormatting sqref="AN22">
    <cfRule type="cellIs" dxfId="4458" priority="1062" operator="lessThan">
      <formula>$C$4</formula>
    </cfRule>
  </conditionalFormatting>
  <conditionalFormatting sqref="AN23">
    <cfRule type="cellIs" dxfId="4457" priority="1063" operator="lessThan">
      <formula>$C$4</formula>
    </cfRule>
  </conditionalFormatting>
  <conditionalFormatting sqref="AN24">
    <cfRule type="cellIs" dxfId="4456" priority="1064" operator="lessThan">
      <formula>$C$4</formula>
    </cfRule>
  </conditionalFormatting>
  <conditionalFormatting sqref="AN25">
    <cfRule type="cellIs" dxfId="4455" priority="1065" operator="lessThan">
      <formula>$C$4</formula>
    </cfRule>
  </conditionalFormatting>
  <conditionalFormatting sqref="AN26">
    <cfRule type="cellIs" dxfId="4454" priority="1066" operator="lessThan">
      <formula>$C$4</formula>
    </cfRule>
  </conditionalFormatting>
  <conditionalFormatting sqref="AN27">
    <cfRule type="cellIs" dxfId="4453" priority="1067" operator="lessThan">
      <formula>$C$4</formula>
    </cfRule>
  </conditionalFormatting>
  <conditionalFormatting sqref="AN28">
    <cfRule type="cellIs" dxfId="4452" priority="1068" operator="lessThan">
      <formula>$C$4</formula>
    </cfRule>
  </conditionalFormatting>
  <conditionalFormatting sqref="AN29">
    <cfRule type="cellIs" dxfId="4451" priority="1069" operator="lessThan">
      <formula>$C$4</formula>
    </cfRule>
  </conditionalFormatting>
  <conditionalFormatting sqref="AN30">
    <cfRule type="cellIs" dxfId="4450" priority="1070" operator="lessThan">
      <formula>$C$4</formula>
    </cfRule>
  </conditionalFormatting>
  <conditionalFormatting sqref="AN31">
    <cfRule type="cellIs" dxfId="4449" priority="1071" operator="lessThan">
      <formula>$C$4</formula>
    </cfRule>
  </conditionalFormatting>
  <conditionalFormatting sqref="AN32">
    <cfRule type="cellIs" dxfId="4448" priority="1072" operator="lessThan">
      <formula>$C$4</formula>
    </cfRule>
  </conditionalFormatting>
  <conditionalFormatting sqref="AN33">
    <cfRule type="cellIs" dxfId="4447" priority="1073" operator="lessThan">
      <formula>$C$4</formula>
    </cfRule>
  </conditionalFormatting>
  <conditionalFormatting sqref="AN34">
    <cfRule type="cellIs" dxfId="4446" priority="1074" operator="lessThan">
      <formula>$C$4</formula>
    </cfRule>
  </conditionalFormatting>
  <conditionalFormatting sqref="AN35">
    <cfRule type="cellIs" dxfId="4445" priority="1075" operator="lessThan">
      <formula>$C$4</formula>
    </cfRule>
  </conditionalFormatting>
  <conditionalFormatting sqref="AN36">
    <cfRule type="cellIs" dxfId="4444" priority="1076" operator="lessThan">
      <formula>$C$4</formula>
    </cfRule>
  </conditionalFormatting>
  <conditionalFormatting sqref="AN37">
    <cfRule type="cellIs" dxfId="4443" priority="1077" operator="lessThan">
      <formula>$C$4</formula>
    </cfRule>
  </conditionalFormatting>
  <conditionalFormatting sqref="AN38">
    <cfRule type="cellIs" dxfId="4442" priority="1078" operator="lessThan">
      <formula>$C$4</formula>
    </cfRule>
  </conditionalFormatting>
  <conditionalFormatting sqref="AN39">
    <cfRule type="cellIs" dxfId="4441" priority="1079" operator="lessThan">
      <formula>$C$4</formula>
    </cfRule>
  </conditionalFormatting>
  <conditionalFormatting sqref="AN40">
    <cfRule type="cellIs" dxfId="4440" priority="1080" operator="lessThan">
      <formula>$C$4</formula>
    </cfRule>
  </conditionalFormatting>
  <conditionalFormatting sqref="AN41">
    <cfRule type="cellIs" dxfId="4439" priority="1081" operator="lessThan">
      <formula>$C$4</formula>
    </cfRule>
  </conditionalFormatting>
  <conditionalFormatting sqref="AN42">
    <cfRule type="cellIs" dxfId="4438" priority="1082" operator="lessThan">
      <formula>$C$4</formula>
    </cfRule>
  </conditionalFormatting>
  <conditionalFormatting sqref="AN43">
    <cfRule type="cellIs" dxfId="4437" priority="1083" operator="lessThan">
      <formula>$C$4</formula>
    </cfRule>
  </conditionalFormatting>
  <conditionalFormatting sqref="AN44">
    <cfRule type="cellIs" dxfId="4436" priority="1084" operator="lessThan">
      <formula>$C$4</formula>
    </cfRule>
  </conditionalFormatting>
  <conditionalFormatting sqref="AN45">
    <cfRule type="cellIs" dxfId="4435" priority="1085" operator="lessThan">
      <formula>$C$4</formula>
    </cfRule>
  </conditionalFormatting>
  <conditionalFormatting sqref="AN46">
    <cfRule type="cellIs" dxfId="4434" priority="1086" operator="lessThan">
      <formula>$C$4</formula>
    </cfRule>
  </conditionalFormatting>
  <conditionalFormatting sqref="AN47">
    <cfRule type="cellIs" dxfId="4433" priority="1087" operator="lessThan">
      <formula>$C$4</formula>
    </cfRule>
  </conditionalFormatting>
  <conditionalFormatting sqref="AN48">
    <cfRule type="cellIs" dxfId="4432" priority="1088" operator="lessThan">
      <formula>$C$4</formula>
    </cfRule>
  </conditionalFormatting>
  <conditionalFormatting sqref="AN49">
    <cfRule type="cellIs" dxfId="4431" priority="1089" operator="lessThan">
      <formula>$C$4</formula>
    </cfRule>
  </conditionalFormatting>
  <conditionalFormatting sqref="AN50">
    <cfRule type="cellIs" dxfId="4430" priority="1090" operator="lessThan">
      <formula>$C$4</formula>
    </cfRule>
  </conditionalFormatting>
  <conditionalFormatting sqref="AN51">
    <cfRule type="cellIs" dxfId="4429" priority="1091" operator="lessThan">
      <formula>$C$4</formula>
    </cfRule>
  </conditionalFormatting>
  <conditionalFormatting sqref="AN52">
    <cfRule type="cellIs" dxfId="4428" priority="1092" operator="lessThan">
      <formula>$C$4</formula>
    </cfRule>
  </conditionalFormatting>
  <conditionalFormatting sqref="AN53">
    <cfRule type="cellIs" dxfId="4427" priority="1093" operator="lessThan">
      <formula>$C$4</formula>
    </cfRule>
  </conditionalFormatting>
  <conditionalFormatting sqref="AN54">
    <cfRule type="cellIs" dxfId="4426" priority="1094" operator="lessThan">
      <formula>$C$4</formula>
    </cfRule>
  </conditionalFormatting>
  <conditionalFormatting sqref="AN55">
    <cfRule type="cellIs" dxfId="4425" priority="1095" operator="lessThan">
      <formula>$C$4</formula>
    </cfRule>
  </conditionalFormatting>
  <conditionalFormatting sqref="AN56">
    <cfRule type="cellIs" dxfId="4424" priority="1096" operator="lessThan">
      <formula>$C$4</formula>
    </cfRule>
  </conditionalFormatting>
  <conditionalFormatting sqref="AN57">
    <cfRule type="cellIs" dxfId="4423" priority="1097" operator="lessThan">
      <formula>$C$4</formula>
    </cfRule>
  </conditionalFormatting>
  <conditionalFormatting sqref="AN58">
    <cfRule type="cellIs" dxfId="4422" priority="1098" operator="lessThan">
      <formula>$C$4</formula>
    </cfRule>
  </conditionalFormatting>
  <conditionalFormatting sqref="AN59">
    <cfRule type="cellIs" dxfId="4421" priority="1099" operator="lessThan">
      <formula>$C$4</formula>
    </cfRule>
  </conditionalFormatting>
  <conditionalFormatting sqref="AN60">
    <cfRule type="cellIs" dxfId="4420" priority="1100" operator="lessThan">
      <formula>$C$4</formula>
    </cfRule>
  </conditionalFormatting>
  <conditionalFormatting sqref="AO11">
    <cfRule type="cellIs" dxfId="4419" priority="1101" operator="lessThan">
      <formula>$C$4</formula>
    </cfRule>
  </conditionalFormatting>
  <conditionalFormatting sqref="AO12">
    <cfRule type="cellIs" dxfId="4418" priority="1102" operator="lessThan">
      <formula>$C$4</formula>
    </cfRule>
  </conditionalFormatting>
  <conditionalFormatting sqref="AO13">
    <cfRule type="cellIs" dxfId="4417" priority="1103" operator="lessThan">
      <formula>$C$4</formula>
    </cfRule>
  </conditionalFormatting>
  <conditionalFormatting sqref="AO14">
    <cfRule type="cellIs" dxfId="4416" priority="1104" operator="lessThan">
      <formula>$C$4</formula>
    </cfRule>
  </conditionalFormatting>
  <conditionalFormatting sqref="AO15">
    <cfRule type="cellIs" dxfId="4415" priority="1105" operator="lessThan">
      <formula>$C$4</formula>
    </cfRule>
  </conditionalFormatting>
  <conditionalFormatting sqref="AO16">
    <cfRule type="cellIs" dxfId="4414" priority="1106" operator="lessThan">
      <formula>$C$4</formula>
    </cfRule>
  </conditionalFormatting>
  <conditionalFormatting sqref="AO17">
    <cfRule type="cellIs" dxfId="4413" priority="1107" operator="lessThan">
      <formula>$C$4</formula>
    </cfRule>
  </conditionalFormatting>
  <conditionalFormatting sqref="AO18">
    <cfRule type="cellIs" dxfId="4412" priority="1108" operator="lessThan">
      <formula>$C$4</formula>
    </cfRule>
  </conditionalFormatting>
  <conditionalFormatting sqref="AO19">
    <cfRule type="cellIs" dxfId="4411" priority="1109" operator="lessThan">
      <formula>$C$4</formula>
    </cfRule>
  </conditionalFormatting>
  <conditionalFormatting sqref="AO20">
    <cfRule type="cellIs" dxfId="4410" priority="1110" operator="lessThan">
      <formula>$C$4</formula>
    </cfRule>
  </conditionalFormatting>
  <conditionalFormatting sqref="AO21">
    <cfRule type="cellIs" dxfId="4409" priority="1111" operator="lessThan">
      <formula>$C$4</formula>
    </cfRule>
  </conditionalFormatting>
  <conditionalFormatting sqref="AO22">
    <cfRule type="cellIs" dxfId="4408" priority="1112" operator="lessThan">
      <formula>$C$4</formula>
    </cfRule>
  </conditionalFormatting>
  <conditionalFormatting sqref="AO23">
    <cfRule type="cellIs" dxfId="4407" priority="1113" operator="lessThan">
      <formula>$C$4</formula>
    </cfRule>
  </conditionalFormatting>
  <conditionalFormatting sqref="AO24">
    <cfRule type="cellIs" dxfId="4406" priority="1114" operator="lessThan">
      <formula>$C$4</formula>
    </cfRule>
  </conditionalFormatting>
  <conditionalFormatting sqref="AO25">
    <cfRule type="cellIs" dxfId="4405" priority="1115" operator="lessThan">
      <formula>$C$4</formula>
    </cfRule>
  </conditionalFormatting>
  <conditionalFormatting sqref="AO26">
    <cfRule type="cellIs" dxfId="4404" priority="1116" operator="lessThan">
      <formula>$C$4</formula>
    </cfRule>
  </conditionalFormatting>
  <conditionalFormatting sqref="AO27">
    <cfRule type="cellIs" dxfId="4403" priority="1117" operator="lessThan">
      <formula>$C$4</formula>
    </cfRule>
  </conditionalFormatting>
  <conditionalFormatting sqref="AO28">
    <cfRule type="cellIs" dxfId="4402" priority="1118" operator="lessThan">
      <formula>$C$4</formula>
    </cfRule>
  </conditionalFormatting>
  <conditionalFormatting sqref="AO29">
    <cfRule type="cellIs" dxfId="4401" priority="1119" operator="lessThan">
      <formula>$C$4</formula>
    </cfRule>
  </conditionalFormatting>
  <conditionalFormatting sqref="AO30">
    <cfRule type="cellIs" dxfId="4400" priority="1120" operator="lessThan">
      <formula>$C$4</formula>
    </cfRule>
  </conditionalFormatting>
  <conditionalFormatting sqref="AO31">
    <cfRule type="cellIs" dxfId="4399" priority="1121" operator="lessThan">
      <formula>$C$4</formula>
    </cfRule>
  </conditionalFormatting>
  <conditionalFormatting sqref="AO32">
    <cfRule type="cellIs" dxfId="4398" priority="1122" operator="lessThan">
      <formula>$C$4</formula>
    </cfRule>
  </conditionalFormatting>
  <conditionalFormatting sqref="AO33">
    <cfRule type="cellIs" dxfId="4397" priority="1123" operator="lessThan">
      <formula>$C$4</formula>
    </cfRule>
  </conditionalFormatting>
  <conditionalFormatting sqref="AO34">
    <cfRule type="cellIs" dxfId="4396" priority="1124" operator="lessThan">
      <formula>$C$4</formula>
    </cfRule>
  </conditionalFormatting>
  <conditionalFormatting sqref="AO35">
    <cfRule type="cellIs" dxfId="4395" priority="1125" operator="lessThan">
      <formula>$C$4</formula>
    </cfRule>
  </conditionalFormatting>
  <conditionalFormatting sqref="AO36">
    <cfRule type="cellIs" dxfId="4394" priority="1126" operator="lessThan">
      <formula>$C$4</formula>
    </cfRule>
  </conditionalFormatting>
  <conditionalFormatting sqref="AO37">
    <cfRule type="cellIs" dxfId="4393" priority="1127" operator="lessThan">
      <formula>$C$4</formula>
    </cfRule>
  </conditionalFormatting>
  <conditionalFormatting sqref="AO38">
    <cfRule type="cellIs" dxfId="4392" priority="1128" operator="lessThan">
      <formula>$C$4</formula>
    </cfRule>
  </conditionalFormatting>
  <conditionalFormatting sqref="AO39">
    <cfRule type="cellIs" dxfId="4391" priority="1129" operator="lessThan">
      <formula>$C$4</formula>
    </cfRule>
  </conditionalFormatting>
  <conditionalFormatting sqref="AO40">
    <cfRule type="cellIs" dxfId="4390" priority="1130" operator="lessThan">
      <formula>$C$4</formula>
    </cfRule>
  </conditionalFormatting>
  <conditionalFormatting sqref="AO41">
    <cfRule type="cellIs" dxfId="4389" priority="1131" operator="lessThan">
      <formula>$C$4</formula>
    </cfRule>
  </conditionalFormatting>
  <conditionalFormatting sqref="AO42">
    <cfRule type="cellIs" dxfId="4388" priority="1132" operator="lessThan">
      <formula>$C$4</formula>
    </cfRule>
  </conditionalFormatting>
  <conditionalFormatting sqref="AO43">
    <cfRule type="cellIs" dxfId="4387" priority="1133" operator="lessThan">
      <formula>$C$4</formula>
    </cfRule>
  </conditionalFormatting>
  <conditionalFormatting sqref="AO44">
    <cfRule type="cellIs" dxfId="4386" priority="1134" operator="lessThan">
      <formula>$C$4</formula>
    </cfRule>
  </conditionalFormatting>
  <conditionalFormatting sqref="AO45">
    <cfRule type="cellIs" dxfId="4385" priority="1135" operator="lessThan">
      <formula>$C$4</formula>
    </cfRule>
  </conditionalFormatting>
  <conditionalFormatting sqref="AO46">
    <cfRule type="cellIs" dxfId="4384" priority="1136" operator="lessThan">
      <formula>$C$4</formula>
    </cfRule>
  </conditionalFormatting>
  <conditionalFormatting sqref="AO47">
    <cfRule type="cellIs" dxfId="4383" priority="1137" operator="lessThan">
      <formula>$C$4</formula>
    </cfRule>
  </conditionalFormatting>
  <conditionalFormatting sqref="AO48">
    <cfRule type="cellIs" dxfId="4382" priority="1138" operator="lessThan">
      <formula>$C$4</formula>
    </cfRule>
  </conditionalFormatting>
  <conditionalFormatting sqref="AO49">
    <cfRule type="cellIs" dxfId="4381" priority="1139" operator="lessThan">
      <formula>$C$4</formula>
    </cfRule>
  </conditionalFormatting>
  <conditionalFormatting sqref="AO50">
    <cfRule type="cellIs" dxfId="4380" priority="1140" operator="lessThan">
      <formula>$C$4</formula>
    </cfRule>
  </conditionalFormatting>
  <conditionalFormatting sqref="AO51">
    <cfRule type="cellIs" dxfId="4379" priority="1141" operator="lessThan">
      <formula>$C$4</formula>
    </cfRule>
  </conditionalFormatting>
  <conditionalFormatting sqref="AO52">
    <cfRule type="cellIs" dxfId="4378" priority="1142" operator="lessThan">
      <formula>$C$4</formula>
    </cfRule>
  </conditionalFormatting>
  <conditionalFormatting sqref="AO53">
    <cfRule type="cellIs" dxfId="4377" priority="1143" operator="lessThan">
      <formula>$C$4</formula>
    </cfRule>
  </conditionalFormatting>
  <conditionalFormatting sqref="AO54">
    <cfRule type="cellIs" dxfId="4376" priority="1144" operator="lessThan">
      <formula>$C$4</formula>
    </cfRule>
  </conditionalFormatting>
  <conditionalFormatting sqref="AO55">
    <cfRule type="cellIs" dxfId="4375" priority="1145" operator="lessThan">
      <formula>$C$4</formula>
    </cfRule>
  </conditionalFormatting>
  <conditionalFormatting sqref="AO56">
    <cfRule type="cellIs" dxfId="4374" priority="1146" operator="lessThan">
      <formula>$C$4</formula>
    </cfRule>
  </conditionalFormatting>
  <conditionalFormatting sqref="AO57">
    <cfRule type="cellIs" dxfId="4373" priority="1147" operator="lessThan">
      <formula>$C$4</formula>
    </cfRule>
  </conditionalFormatting>
  <conditionalFormatting sqref="AO58">
    <cfRule type="cellIs" dxfId="4372" priority="1148" operator="lessThan">
      <formula>$C$4</formula>
    </cfRule>
  </conditionalFormatting>
  <conditionalFormatting sqref="AO59">
    <cfRule type="cellIs" dxfId="4371" priority="1149" operator="lessThan">
      <formula>$C$4</formula>
    </cfRule>
  </conditionalFormatting>
  <conditionalFormatting sqref="AO60">
    <cfRule type="cellIs" dxfId="4370" priority="1150" operator="lessThan">
      <formula>$C$4</formula>
    </cfRule>
  </conditionalFormatting>
  <conditionalFormatting sqref="AP11">
    <cfRule type="cellIs" dxfId="4369" priority="1151" operator="lessThan">
      <formula>$C$4</formula>
    </cfRule>
  </conditionalFormatting>
  <conditionalFormatting sqref="AP12">
    <cfRule type="cellIs" dxfId="4368" priority="1152" operator="lessThan">
      <formula>$C$4</formula>
    </cfRule>
  </conditionalFormatting>
  <conditionalFormatting sqref="AP13">
    <cfRule type="cellIs" dxfId="4367" priority="1153" operator="lessThan">
      <formula>$C$4</formula>
    </cfRule>
  </conditionalFormatting>
  <conditionalFormatting sqref="AP14">
    <cfRule type="cellIs" dxfId="4366" priority="1154" operator="lessThan">
      <formula>$C$4</formula>
    </cfRule>
  </conditionalFormatting>
  <conditionalFormatting sqref="AP15">
    <cfRule type="cellIs" dxfId="4365" priority="1155" operator="lessThan">
      <formula>$C$4</formula>
    </cfRule>
  </conditionalFormatting>
  <conditionalFormatting sqref="AP16">
    <cfRule type="cellIs" dxfId="4364" priority="1156" operator="lessThan">
      <formula>$C$4</formula>
    </cfRule>
  </conditionalFormatting>
  <conditionalFormatting sqref="AP17">
    <cfRule type="cellIs" dxfId="4363" priority="1157" operator="lessThan">
      <formula>$C$4</formula>
    </cfRule>
  </conditionalFormatting>
  <conditionalFormatting sqref="AP18">
    <cfRule type="cellIs" dxfId="4362" priority="1158" operator="lessThan">
      <formula>$C$4</formula>
    </cfRule>
  </conditionalFormatting>
  <conditionalFormatting sqref="AP19">
    <cfRule type="cellIs" dxfId="4361" priority="1159" operator="lessThan">
      <formula>$C$4</formula>
    </cfRule>
  </conditionalFormatting>
  <conditionalFormatting sqref="AP20">
    <cfRule type="cellIs" dxfId="4360" priority="1160" operator="lessThan">
      <formula>$C$4</formula>
    </cfRule>
  </conditionalFormatting>
  <conditionalFormatting sqref="AP21">
    <cfRule type="cellIs" dxfId="4359" priority="1161" operator="lessThan">
      <formula>$C$4</formula>
    </cfRule>
  </conditionalFormatting>
  <conditionalFormatting sqref="AP22">
    <cfRule type="cellIs" dxfId="4358" priority="1162" operator="lessThan">
      <formula>$C$4</formula>
    </cfRule>
  </conditionalFormatting>
  <conditionalFormatting sqref="AP23">
    <cfRule type="cellIs" dxfId="4357" priority="1163" operator="lessThan">
      <formula>$C$4</formula>
    </cfRule>
  </conditionalFormatting>
  <conditionalFormatting sqref="AP24">
    <cfRule type="cellIs" dxfId="4356" priority="1164" operator="lessThan">
      <formula>$C$4</formula>
    </cfRule>
  </conditionalFormatting>
  <conditionalFormatting sqref="AP25">
    <cfRule type="cellIs" dxfId="4355" priority="1165" operator="lessThan">
      <formula>$C$4</formula>
    </cfRule>
  </conditionalFormatting>
  <conditionalFormatting sqref="AP26">
    <cfRule type="cellIs" dxfId="4354" priority="1166" operator="lessThan">
      <formula>$C$4</formula>
    </cfRule>
  </conditionalFormatting>
  <conditionalFormatting sqref="AP27">
    <cfRule type="cellIs" dxfId="4353" priority="1167" operator="lessThan">
      <formula>$C$4</formula>
    </cfRule>
  </conditionalFormatting>
  <conditionalFormatting sqref="AP28">
    <cfRule type="cellIs" dxfId="4352" priority="1168" operator="lessThan">
      <formula>$C$4</formula>
    </cfRule>
  </conditionalFormatting>
  <conditionalFormatting sqref="AP29">
    <cfRule type="cellIs" dxfId="4351" priority="1169" operator="lessThan">
      <formula>$C$4</formula>
    </cfRule>
  </conditionalFormatting>
  <conditionalFormatting sqref="AP30">
    <cfRule type="cellIs" dxfId="4350" priority="1170" operator="lessThan">
      <formula>$C$4</formula>
    </cfRule>
  </conditionalFormatting>
  <conditionalFormatting sqref="AP31">
    <cfRule type="cellIs" dxfId="4349" priority="1171" operator="lessThan">
      <formula>$C$4</formula>
    </cfRule>
  </conditionalFormatting>
  <conditionalFormatting sqref="AP32">
    <cfRule type="cellIs" dxfId="4348" priority="1172" operator="lessThan">
      <formula>$C$4</formula>
    </cfRule>
  </conditionalFormatting>
  <conditionalFormatting sqref="AP33">
    <cfRule type="cellIs" dxfId="4347" priority="1173" operator="lessThan">
      <formula>$C$4</formula>
    </cfRule>
  </conditionalFormatting>
  <conditionalFormatting sqref="AP34">
    <cfRule type="cellIs" dxfId="4346" priority="1174" operator="lessThan">
      <formula>$C$4</formula>
    </cfRule>
  </conditionalFormatting>
  <conditionalFormatting sqref="AP35">
    <cfRule type="cellIs" dxfId="4345" priority="1175" operator="lessThan">
      <formula>$C$4</formula>
    </cfRule>
  </conditionalFormatting>
  <conditionalFormatting sqref="AP36">
    <cfRule type="cellIs" dxfId="4344" priority="1176" operator="lessThan">
      <formula>$C$4</formula>
    </cfRule>
  </conditionalFormatting>
  <conditionalFormatting sqref="AP37">
    <cfRule type="cellIs" dxfId="4343" priority="1177" operator="lessThan">
      <formula>$C$4</formula>
    </cfRule>
  </conditionalFormatting>
  <conditionalFormatting sqref="AP38">
    <cfRule type="cellIs" dxfId="4342" priority="1178" operator="lessThan">
      <formula>$C$4</formula>
    </cfRule>
  </conditionalFormatting>
  <conditionalFormatting sqref="AP39">
    <cfRule type="cellIs" dxfId="4341" priority="1179" operator="lessThan">
      <formula>$C$4</formula>
    </cfRule>
  </conditionalFormatting>
  <conditionalFormatting sqref="AP40">
    <cfRule type="cellIs" dxfId="4340" priority="1180" operator="lessThan">
      <formula>$C$4</formula>
    </cfRule>
  </conditionalFormatting>
  <conditionalFormatting sqref="AP41">
    <cfRule type="cellIs" dxfId="4339" priority="1181" operator="lessThan">
      <formula>$C$4</formula>
    </cfRule>
  </conditionalFormatting>
  <conditionalFormatting sqref="AP42">
    <cfRule type="cellIs" dxfId="4338" priority="1182" operator="lessThan">
      <formula>$C$4</formula>
    </cfRule>
  </conditionalFormatting>
  <conditionalFormatting sqref="AP43">
    <cfRule type="cellIs" dxfId="4337" priority="1183" operator="lessThan">
      <formula>$C$4</formula>
    </cfRule>
  </conditionalFormatting>
  <conditionalFormatting sqref="AP44">
    <cfRule type="cellIs" dxfId="4336" priority="1184" operator="lessThan">
      <formula>$C$4</formula>
    </cfRule>
  </conditionalFormatting>
  <conditionalFormatting sqref="AP45">
    <cfRule type="cellIs" dxfId="4335" priority="1185" operator="lessThan">
      <formula>$C$4</formula>
    </cfRule>
  </conditionalFormatting>
  <conditionalFormatting sqref="AP46">
    <cfRule type="cellIs" dxfId="4334" priority="1186" operator="lessThan">
      <formula>$C$4</formula>
    </cfRule>
  </conditionalFormatting>
  <conditionalFormatting sqref="AP47">
    <cfRule type="cellIs" dxfId="4333" priority="1187" operator="lessThan">
      <formula>$C$4</formula>
    </cfRule>
  </conditionalFormatting>
  <conditionalFormatting sqref="AP48">
    <cfRule type="cellIs" dxfId="4332" priority="1188" operator="lessThan">
      <formula>$C$4</formula>
    </cfRule>
  </conditionalFormatting>
  <conditionalFormatting sqref="AP49">
    <cfRule type="cellIs" dxfId="4331" priority="1189" operator="lessThan">
      <formula>$C$4</formula>
    </cfRule>
  </conditionalFormatting>
  <conditionalFormatting sqref="AP50">
    <cfRule type="cellIs" dxfId="4330" priority="1190" operator="lessThan">
      <formula>$C$4</formula>
    </cfRule>
  </conditionalFormatting>
  <conditionalFormatting sqref="AP51">
    <cfRule type="cellIs" dxfId="4329" priority="1191" operator="lessThan">
      <formula>$C$4</formula>
    </cfRule>
  </conditionalFormatting>
  <conditionalFormatting sqref="AP52">
    <cfRule type="cellIs" dxfId="4328" priority="1192" operator="lessThan">
      <formula>$C$4</formula>
    </cfRule>
  </conditionalFormatting>
  <conditionalFormatting sqref="AP53">
    <cfRule type="cellIs" dxfId="4327" priority="1193" operator="lessThan">
      <formula>$C$4</formula>
    </cfRule>
  </conditionalFormatting>
  <conditionalFormatting sqref="AP54">
    <cfRule type="cellIs" dxfId="4326" priority="1194" operator="lessThan">
      <formula>$C$4</formula>
    </cfRule>
  </conditionalFormatting>
  <conditionalFormatting sqref="AP55">
    <cfRule type="cellIs" dxfId="4325" priority="1195" operator="lessThan">
      <formula>$C$4</formula>
    </cfRule>
  </conditionalFormatting>
  <conditionalFormatting sqref="AP56">
    <cfRule type="cellIs" dxfId="4324" priority="1196" operator="lessThan">
      <formula>$C$4</formula>
    </cfRule>
  </conditionalFormatting>
  <conditionalFormatting sqref="AP57">
    <cfRule type="cellIs" dxfId="4323" priority="1197" operator="lessThan">
      <formula>$C$4</formula>
    </cfRule>
  </conditionalFormatting>
  <conditionalFormatting sqref="AP58">
    <cfRule type="cellIs" dxfId="4322" priority="1198" operator="lessThan">
      <formula>$C$4</formula>
    </cfRule>
  </conditionalFormatting>
  <conditionalFormatting sqref="AP59">
    <cfRule type="cellIs" dxfId="4321" priority="1199" operator="lessThan">
      <formula>$C$4</formula>
    </cfRule>
  </conditionalFormatting>
  <conditionalFormatting sqref="AP60">
    <cfRule type="cellIs" dxfId="4320" priority="1200" operator="lessThan">
      <formula>$C$4</formula>
    </cfRule>
  </conditionalFormatting>
  <conditionalFormatting sqref="AQ11">
    <cfRule type="cellIs" dxfId="4319" priority="1201" operator="lessThan">
      <formula>$C$4</formula>
    </cfRule>
  </conditionalFormatting>
  <conditionalFormatting sqref="AQ12">
    <cfRule type="cellIs" dxfId="4318" priority="1202" operator="lessThan">
      <formula>$C$4</formula>
    </cfRule>
  </conditionalFormatting>
  <conditionalFormatting sqref="AQ13">
    <cfRule type="cellIs" dxfId="4317" priority="1203" operator="lessThan">
      <formula>$C$4</formula>
    </cfRule>
  </conditionalFormatting>
  <conditionalFormatting sqref="AQ14">
    <cfRule type="cellIs" dxfId="4316" priority="1204" operator="lessThan">
      <formula>$C$4</formula>
    </cfRule>
  </conditionalFormatting>
  <conditionalFormatting sqref="AQ15">
    <cfRule type="cellIs" dxfId="4315" priority="1205" operator="lessThan">
      <formula>$C$4</formula>
    </cfRule>
  </conditionalFormatting>
  <conditionalFormatting sqref="AQ16">
    <cfRule type="cellIs" dxfId="4314" priority="1206" operator="lessThan">
      <formula>$C$4</formula>
    </cfRule>
  </conditionalFormatting>
  <conditionalFormatting sqref="AQ17">
    <cfRule type="cellIs" dxfId="4313" priority="1207" operator="lessThan">
      <formula>$C$4</formula>
    </cfRule>
  </conditionalFormatting>
  <conditionalFormatting sqref="AQ18">
    <cfRule type="cellIs" dxfId="4312" priority="1208" operator="lessThan">
      <formula>$C$4</formula>
    </cfRule>
  </conditionalFormatting>
  <conditionalFormatting sqref="AQ19">
    <cfRule type="cellIs" dxfId="4311" priority="1209" operator="lessThan">
      <formula>$C$4</formula>
    </cfRule>
  </conditionalFormatting>
  <conditionalFormatting sqref="AQ20">
    <cfRule type="cellIs" dxfId="4310" priority="1210" operator="lessThan">
      <formula>$C$4</formula>
    </cfRule>
  </conditionalFormatting>
  <conditionalFormatting sqref="AQ21">
    <cfRule type="cellIs" dxfId="4309" priority="1211" operator="lessThan">
      <formula>$C$4</formula>
    </cfRule>
  </conditionalFormatting>
  <conditionalFormatting sqref="AQ22">
    <cfRule type="cellIs" dxfId="4308" priority="1212" operator="lessThan">
      <formula>$C$4</formula>
    </cfRule>
  </conditionalFormatting>
  <conditionalFormatting sqref="AQ23">
    <cfRule type="cellIs" dxfId="4307" priority="1213" operator="lessThan">
      <formula>$C$4</formula>
    </cfRule>
  </conditionalFormatting>
  <conditionalFormatting sqref="AQ24">
    <cfRule type="cellIs" dxfId="4306" priority="1214" operator="lessThan">
      <formula>$C$4</formula>
    </cfRule>
  </conditionalFormatting>
  <conditionalFormatting sqref="AQ25">
    <cfRule type="cellIs" dxfId="4305" priority="1215" operator="lessThan">
      <formula>$C$4</formula>
    </cfRule>
  </conditionalFormatting>
  <conditionalFormatting sqref="AQ26">
    <cfRule type="cellIs" dxfId="4304" priority="1216" operator="lessThan">
      <formula>$C$4</formula>
    </cfRule>
  </conditionalFormatting>
  <conditionalFormatting sqref="AQ27">
    <cfRule type="cellIs" dxfId="4303" priority="1217" operator="lessThan">
      <formula>$C$4</formula>
    </cfRule>
  </conditionalFormatting>
  <conditionalFormatting sqref="AQ28">
    <cfRule type="cellIs" dxfId="4302" priority="1218" operator="lessThan">
      <formula>$C$4</formula>
    </cfRule>
  </conditionalFormatting>
  <conditionalFormatting sqref="AQ29">
    <cfRule type="cellIs" dxfId="4301" priority="1219" operator="lessThan">
      <formula>$C$4</formula>
    </cfRule>
  </conditionalFormatting>
  <conditionalFormatting sqref="AQ30">
    <cfRule type="cellIs" dxfId="4300" priority="1220" operator="lessThan">
      <formula>$C$4</formula>
    </cfRule>
  </conditionalFormatting>
  <conditionalFormatting sqref="AQ31">
    <cfRule type="cellIs" dxfId="4299" priority="1221" operator="lessThan">
      <formula>$C$4</formula>
    </cfRule>
  </conditionalFormatting>
  <conditionalFormatting sqref="AQ32">
    <cfRule type="cellIs" dxfId="4298" priority="1222" operator="lessThan">
      <formula>$C$4</formula>
    </cfRule>
  </conditionalFormatting>
  <conditionalFormatting sqref="AQ33">
    <cfRule type="cellIs" dxfId="4297" priority="1223" operator="lessThan">
      <formula>$C$4</formula>
    </cfRule>
  </conditionalFormatting>
  <conditionalFormatting sqref="AQ34">
    <cfRule type="cellIs" dxfId="4296" priority="1224" operator="lessThan">
      <formula>$C$4</formula>
    </cfRule>
  </conditionalFormatting>
  <conditionalFormatting sqref="AQ35">
    <cfRule type="cellIs" dxfId="4295" priority="1225" operator="lessThan">
      <formula>$C$4</formula>
    </cfRule>
  </conditionalFormatting>
  <conditionalFormatting sqref="AQ36">
    <cfRule type="cellIs" dxfId="4294" priority="1226" operator="lessThan">
      <formula>$C$4</formula>
    </cfRule>
  </conditionalFormatting>
  <conditionalFormatting sqref="AQ37">
    <cfRule type="cellIs" dxfId="4293" priority="1227" operator="lessThan">
      <formula>$C$4</formula>
    </cfRule>
  </conditionalFormatting>
  <conditionalFormatting sqref="AQ38">
    <cfRule type="cellIs" dxfId="4292" priority="1228" operator="lessThan">
      <formula>$C$4</formula>
    </cfRule>
  </conditionalFormatting>
  <conditionalFormatting sqref="AQ39">
    <cfRule type="cellIs" dxfId="4291" priority="1229" operator="lessThan">
      <formula>$C$4</formula>
    </cfRule>
  </conditionalFormatting>
  <conditionalFormatting sqref="AQ40">
    <cfRule type="cellIs" dxfId="4290" priority="1230" operator="lessThan">
      <formula>$C$4</formula>
    </cfRule>
  </conditionalFormatting>
  <conditionalFormatting sqref="AQ41">
    <cfRule type="cellIs" dxfId="4289" priority="1231" operator="lessThan">
      <formula>$C$4</formula>
    </cfRule>
  </conditionalFormatting>
  <conditionalFormatting sqref="AQ42">
    <cfRule type="cellIs" dxfId="4288" priority="1232" operator="lessThan">
      <formula>$C$4</formula>
    </cfRule>
  </conditionalFormatting>
  <conditionalFormatting sqref="AQ43">
    <cfRule type="cellIs" dxfId="4287" priority="1233" operator="lessThan">
      <formula>$C$4</formula>
    </cfRule>
  </conditionalFormatting>
  <conditionalFormatting sqref="AQ44">
    <cfRule type="cellIs" dxfId="4286" priority="1234" operator="lessThan">
      <formula>$C$4</formula>
    </cfRule>
  </conditionalFormatting>
  <conditionalFormatting sqref="AQ45">
    <cfRule type="cellIs" dxfId="4285" priority="1235" operator="lessThan">
      <formula>$C$4</formula>
    </cfRule>
  </conditionalFormatting>
  <conditionalFormatting sqref="AQ46">
    <cfRule type="cellIs" dxfId="4284" priority="1236" operator="lessThan">
      <formula>$C$4</formula>
    </cfRule>
  </conditionalFormatting>
  <conditionalFormatting sqref="AQ47">
    <cfRule type="cellIs" dxfId="4283" priority="1237" operator="lessThan">
      <formula>$C$4</formula>
    </cfRule>
  </conditionalFormatting>
  <conditionalFormatting sqref="AQ48">
    <cfRule type="cellIs" dxfId="4282" priority="1238" operator="lessThan">
      <formula>$C$4</formula>
    </cfRule>
  </conditionalFormatting>
  <conditionalFormatting sqref="AQ49">
    <cfRule type="cellIs" dxfId="4281" priority="1239" operator="lessThan">
      <formula>$C$4</formula>
    </cfRule>
  </conditionalFormatting>
  <conditionalFormatting sqref="AQ50">
    <cfRule type="cellIs" dxfId="4280" priority="1240" operator="lessThan">
      <formula>$C$4</formula>
    </cfRule>
  </conditionalFormatting>
  <conditionalFormatting sqref="AQ51">
    <cfRule type="cellIs" dxfId="4279" priority="1241" operator="lessThan">
      <formula>$C$4</formula>
    </cfRule>
  </conditionalFormatting>
  <conditionalFormatting sqref="AQ52">
    <cfRule type="cellIs" dxfId="4278" priority="1242" operator="lessThan">
      <formula>$C$4</formula>
    </cfRule>
  </conditionalFormatting>
  <conditionalFormatting sqref="AQ53">
    <cfRule type="cellIs" dxfId="4277" priority="1243" operator="lessThan">
      <formula>$C$4</formula>
    </cfRule>
  </conditionalFormatting>
  <conditionalFormatting sqref="AQ54">
    <cfRule type="cellIs" dxfId="4276" priority="1244" operator="lessThan">
      <formula>$C$4</formula>
    </cfRule>
  </conditionalFormatting>
  <conditionalFormatting sqref="AQ55">
    <cfRule type="cellIs" dxfId="4275" priority="1245" operator="lessThan">
      <formula>$C$4</formula>
    </cfRule>
  </conditionalFormatting>
  <conditionalFormatting sqref="AQ56">
    <cfRule type="cellIs" dxfId="4274" priority="1246" operator="lessThan">
      <formula>$C$4</formula>
    </cfRule>
  </conditionalFormatting>
  <conditionalFormatting sqref="AQ57">
    <cfRule type="cellIs" dxfId="4273" priority="1247" operator="lessThan">
      <formula>$C$4</formula>
    </cfRule>
  </conditionalFormatting>
  <conditionalFormatting sqref="AQ58">
    <cfRule type="cellIs" dxfId="4272" priority="1248" operator="lessThan">
      <formula>$C$4</formula>
    </cfRule>
  </conditionalFormatting>
  <conditionalFormatting sqref="AQ59">
    <cfRule type="cellIs" dxfId="4271" priority="1249" operator="lessThan">
      <formula>$C$4</formula>
    </cfRule>
  </conditionalFormatting>
  <conditionalFormatting sqref="AQ60">
    <cfRule type="cellIs" dxfId="4270" priority="1250" operator="lessThan">
      <formula>$C$4</formula>
    </cfRule>
  </conditionalFormatting>
  <conditionalFormatting sqref="AR11">
    <cfRule type="cellIs" dxfId="4269" priority="1251" operator="lessThan">
      <formula>$C$4</formula>
    </cfRule>
  </conditionalFormatting>
  <conditionalFormatting sqref="AR12">
    <cfRule type="cellIs" dxfId="4268" priority="1252" operator="lessThan">
      <formula>$C$4</formula>
    </cfRule>
  </conditionalFormatting>
  <conditionalFormatting sqref="AR13">
    <cfRule type="cellIs" dxfId="4267" priority="1253" operator="lessThan">
      <formula>$C$4</formula>
    </cfRule>
  </conditionalFormatting>
  <conditionalFormatting sqref="AR14">
    <cfRule type="cellIs" dxfId="4266" priority="1254" operator="lessThan">
      <formula>$C$4</formula>
    </cfRule>
  </conditionalFormatting>
  <conditionalFormatting sqref="AR15">
    <cfRule type="cellIs" dxfId="4265" priority="1255" operator="lessThan">
      <formula>$C$4</formula>
    </cfRule>
  </conditionalFormatting>
  <conditionalFormatting sqref="AR16">
    <cfRule type="cellIs" dxfId="4264" priority="1256" operator="lessThan">
      <formula>$C$4</formula>
    </cfRule>
  </conditionalFormatting>
  <conditionalFormatting sqref="AR17">
    <cfRule type="cellIs" dxfId="4263" priority="1257" operator="lessThan">
      <formula>$C$4</formula>
    </cfRule>
  </conditionalFormatting>
  <conditionalFormatting sqref="AR18">
    <cfRule type="cellIs" dxfId="4262" priority="1258" operator="lessThan">
      <formula>$C$4</formula>
    </cfRule>
  </conditionalFormatting>
  <conditionalFormatting sqref="AR19">
    <cfRule type="cellIs" dxfId="4261" priority="1259" operator="lessThan">
      <formula>$C$4</formula>
    </cfRule>
  </conditionalFormatting>
  <conditionalFormatting sqref="AR20">
    <cfRule type="cellIs" dxfId="4260" priority="1260" operator="lessThan">
      <formula>$C$4</formula>
    </cfRule>
  </conditionalFormatting>
  <conditionalFormatting sqref="AR21">
    <cfRule type="cellIs" dxfId="4259" priority="1261" operator="lessThan">
      <formula>$C$4</formula>
    </cfRule>
  </conditionalFormatting>
  <conditionalFormatting sqref="AR22">
    <cfRule type="cellIs" dxfId="4258" priority="1262" operator="lessThan">
      <formula>$C$4</formula>
    </cfRule>
  </conditionalFormatting>
  <conditionalFormatting sqref="AR23">
    <cfRule type="cellIs" dxfId="4257" priority="1263" operator="lessThan">
      <formula>$C$4</formula>
    </cfRule>
  </conditionalFormatting>
  <conditionalFormatting sqref="AR24">
    <cfRule type="cellIs" dxfId="4256" priority="1264" operator="lessThan">
      <formula>$C$4</formula>
    </cfRule>
  </conditionalFormatting>
  <conditionalFormatting sqref="AR25">
    <cfRule type="cellIs" dxfId="4255" priority="1265" operator="lessThan">
      <formula>$C$4</formula>
    </cfRule>
  </conditionalFormatting>
  <conditionalFormatting sqref="AR26">
    <cfRule type="cellIs" dxfId="4254" priority="1266" operator="lessThan">
      <formula>$C$4</formula>
    </cfRule>
  </conditionalFormatting>
  <conditionalFormatting sqref="AR27">
    <cfRule type="cellIs" dxfId="4253" priority="1267" operator="lessThan">
      <formula>$C$4</formula>
    </cfRule>
  </conditionalFormatting>
  <conditionalFormatting sqref="AR28">
    <cfRule type="cellIs" dxfId="4252" priority="1268" operator="lessThan">
      <formula>$C$4</formula>
    </cfRule>
  </conditionalFormatting>
  <conditionalFormatting sqref="AR29">
    <cfRule type="cellIs" dxfId="4251" priority="1269" operator="lessThan">
      <formula>$C$4</formula>
    </cfRule>
  </conditionalFormatting>
  <conditionalFormatting sqref="AR30">
    <cfRule type="cellIs" dxfId="4250" priority="1270" operator="lessThan">
      <formula>$C$4</formula>
    </cfRule>
  </conditionalFormatting>
  <conditionalFormatting sqref="AR31">
    <cfRule type="cellIs" dxfId="4249" priority="1271" operator="lessThan">
      <formula>$C$4</formula>
    </cfRule>
  </conditionalFormatting>
  <conditionalFormatting sqref="AR32">
    <cfRule type="cellIs" dxfId="4248" priority="1272" operator="lessThan">
      <formula>$C$4</formula>
    </cfRule>
  </conditionalFormatting>
  <conditionalFormatting sqref="AR33">
    <cfRule type="cellIs" dxfId="4247" priority="1273" operator="lessThan">
      <formula>$C$4</formula>
    </cfRule>
  </conditionalFormatting>
  <conditionalFormatting sqref="AR34">
    <cfRule type="cellIs" dxfId="4246" priority="1274" operator="lessThan">
      <formula>$C$4</formula>
    </cfRule>
  </conditionalFormatting>
  <conditionalFormatting sqref="AR35">
    <cfRule type="cellIs" dxfId="4245" priority="1275" operator="lessThan">
      <formula>$C$4</formula>
    </cfRule>
  </conditionalFormatting>
  <conditionalFormatting sqref="AR36">
    <cfRule type="cellIs" dxfId="4244" priority="1276" operator="lessThan">
      <formula>$C$4</formula>
    </cfRule>
  </conditionalFormatting>
  <conditionalFormatting sqref="AR37">
    <cfRule type="cellIs" dxfId="4243" priority="1277" operator="lessThan">
      <formula>$C$4</formula>
    </cfRule>
  </conditionalFormatting>
  <conditionalFormatting sqref="AR38">
    <cfRule type="cellIs" dxfId="4242" priority="1278" operator="lessThan">
      <formula>$C$4</formula>
    </cfRule>
  </conditionalFormatting>
  <conditionalFormatting sqref="AR39">
    <cfRule type="cellIs" dxfId="4241" priority="1279" operator="lessThan">
      <formula>$C$4</formula>
    </cfRule>
  </conditionalFormatting>
  <conditionalFormatting sqref="AR40">
    <cfRule type="cellIs" dxfId="4240" priority="1280" operator="lessThan">
      <formula>$C$4</formula>
    </cfRule>
  </conditionalFormatting>
  <conditionalFormatting sqref="AR41">
    <cfRule type="cellIs" dxfId="4239" priority="1281" operator="lessThan">
      <formula>$C$4</formula>
    </cfRule>
  </conditionalFormatting>
  <conditionalFormatting sqref="AR42">
    <cfRule type="cellIs" dxfId="4238" priority="1282" operator="lessThan">
      <formula>$C$4</formula>
    </cfRule>
  </conditionalFormatting>
  <conditionalFormatting sqref="AR43">
    <cfRule type="cellIs" dxfId="4237" priority="1283" operator="lessThan">
      <formula>$C$4</formula>
    </cfRule>
  </conditionalFormatting>
  <conditionalFormatting sqref="AR44">
    <cfRule type="cellIs" dxfId="4236" priority="1284" operator="lessThan">
      <formula>$C$4</formula>
    </cfRule>
  </conditionalFormatting>
  <conditionalFormatting sqref="AR45">
    <cfRule type="cellIs" dxfId="4235" priority="1285" operator="lessThan">
      <formula>$C$4</formula>
    </cfRule>
  </conditionalFormatting>
  <conditionalFormatting sqref="AR46">
    <cfRule type="cellIs" dxfId="4234" priority="1286" operator="lessThan">
      <formula>$C$4</formula>
    </cfRule>
  </conditionalFormatting>
  <conditionalFormatting sqref="AR47">
    <cfRule type="cellIs" dxfId="4233" priority="1287" operator="lessThan">
      <formula>$C$4</formula>
    </cfRule>
  </conditionalFormatting>
  <conditionalFormatting sqref="AR48">
    <cfRule type="cellIs" dxfId="4232" priority="1288" operator="lessThan">
      <formula>$C$4</formula>
    </cfRule>
  </conditionalFormatting>
  <conditionalFormatting sqref="AR49">
    <cfRule type="cellIs" dxfId="4231" priority="1289" operator="lessThan">
      <formula>$C$4</formula>
    </cfRule>
  </conditionalFormatting>
  <conditionalFormatting sqref="AR50">
    <cfRule type="cellIs" dxfId="4230" priority="1290" operator="lessThan">
      <formula>$C$4</formula>
    </cfRule>
  </conditionalFormatting>
  <conditionalFormatting sqref="AR51">
    <cfRule type="cellIs" dxfId="4229" priority="1291" operator="lessThan">
      <formula>$C$4</formula>
    </cfRule>
  </conditionalFormatting>
  <conditionalFormatting sqref="AR52">
    <cfRule type="cellIs" dxfId="4228" priority="1292" operator="lessThan">
      <formula>$C$4</formula>
    </cfRule>
  </conditionalFormatting>
  <conditionalFormatting sqref="AR53">
    <cfRule type="cellIs" dxfId="4227" priority="1293" operator="lessThan">
      <formula>$C$4</formula>
    </cfRule>
  </conditionalFormatting>
  <conditionalFormatting sqref="AR54">
    <cfRule type="cellIs" dxfId="4226" priority="1294" operator="lessThan">
      <formula>$C$4</formula>
    </cfRule>
  </conditionalFormatting>
  <conditionalFormatting sqref="AR55">
    <cfRule type="cellIs" dxfId="4225" priority="1295" operator="lessThan">
      <formula>$C$4</formula>
    </cfRule>
  </conditionalFormatting>
  <conditionalFormatting sqref="AR56">
    <cfRule type="cellIs" dxfId="4224" priority="1296" operator="lessThan">
      <formula>$C$4</formula>
    </cfRule>
  </conditionalFormatting>
  <conditionalFormatting sqref="AR57">
    <cfRule type="cellIs" dxfId="4223" priority="1297" operator="lessThan">
      <formula>$C$4</formula>
    </cfRule>
  </conditionalFormatting>
  <conditionalFormatting sqref="AR58">
    <cfRule type="cellIs" dxfId="4222" priority="1298" operator="lessThan">
      <formula>$C$4</formula>
    </cfRule>
  </conditionalFormatting>
  <conditionalFormatting sqref="AR59">
    <cfRule type="cellIs" dxfId="4221" priority="1299" operator="lessThan">
      <formula>$C$4</formula>
    </cfRule>
  </conditionalFormatting>
  <conditionalFormatting sqref="AR60">
    <cfRule type="cellIs" dxfId="4220" priority="1300" operator="lessThan">
      <formula>$C$4</formula>
    </cfRule>
  </conditionalFormatting>
  <conditionalFormatting sqref="AS11">
    <cfRule type="cellIs" dxfId="4219" priority="1301" operator="lessThan">
      <formula>$C$4</formula>
    </cfRule>
  </conditionalFormatting>
  <conditionalFormatting sqref="AS12">
    <cfRule type="cellIs" dxfId="4218" priority="1302" operator="lessThan">
      <formula>$C$4</formula>
    </cfRule>
  </conditionalFormatting>
  <conditionalFormatting sqref="AS13">
    <cfRule type="cellIs" dxfId="4217" priority="1303" operator="lessThan">
      <formula>$C$4</formula>
    </cfRule>
  </conditionalFormatting>
  <conditionalFormatting sqref="AS14">
    <cfRule type="cellIs" dxfId="4216" priority="1304" operator="lessThan">
      <formula>$C$4</formula>
    </cfRule>
  </conditionalFormatting>
  <conditionalFormatting sqref="AS15">
    <cfRule type="cellIs" dxfId="4215" priority="1305" operator="lessThan">
      <formula>$C$4</formula>
    </cfRule>
  </conditionalFormatting>
  <conditionalFormatting sqref="AS16">
    <cfRule type="cellIs" dxfId="4214" priority="1306" operator="lessThan">
      <formula>$C$4</formula>
    </cfRule>
  </conditionalFormatting>
  <conditionalFormatting sqref="AS17">
    <cfRule type="cellIs" dxfId="4213" priority="1307" operator="lessThan">
      <formula>$C$4</formula>
    </cfRule>
  </conditionalFormatting>
  <conditionalFormatting sqref="AS18">
    <cfRule type="cellIs" dxfId="4212" priority="1308" operator="lessThan">
      <formula>$C$4</formula>
    </cfRule>
  </conditionalFormatting>
  <conditionalFormatting sqref="AS19">
    <cfRule type="cellIs" dxfId="4211" priority="1309" operator="lessThan">
      <formula>$C$4</formula>
    </cfRule>
  </conditionalFormatting>
  <conditionalFormatting sqref="AS20">
    <cfRule type="cellIs" dxfId="4210" priority="1310" operator="lessThan">
      <formula>$C$4</formula>
    </cfRule>
  </conditionalFormatting>
  <conditionalFormatting sqref="AS21">
    <cfRule type="cellIs" dxfId="4209" priority="1311" operator="lessThan">
      <formula>$C$4</formula>
    </cfRule>
  </conditionalFormatting>
  <conditionalFormatting sqref="AS22">
    <cfRule type="cellIs" dxfId="4208" priority="1312" operator="lessThan">
      <formula>$C$4</formula>
    </cfRule>
  </conditionalFormatting>
  <conditionalFormatting sqref="AS23">
    <cfRule type="cellIs" dxfId="4207" priority="1313" operator="lessThan">
      <formula>$C$4</formula>
    </cfRule>
  </conditionalFormatting>
  <conditionalFormatting sqref="AS24">
    <cfRule type="cellIs" dxfId="4206" priority="1314" operator="lessThan">
      <formula>$C$4</formula>
    </cfRule>
  </conditionalFormatting>
  <conditionalFormatting sqref="AS25">
    <cfRule type="cellIs" dxfId="4205" priority="1315" operator="lessThan">
      <formula>$C$4</formula>
    </cfRule>
  </conditionalFormatting>
  <conditionalFormatting sqref="AS26">
    <cfRule type="cellIs" dxfId="4204" priority="1316" operator="lessThan">
      <formula>$C$4</formula>
    </cfRule>
  </conditionalFormatting>
  <conditionalFormatting sqref="AS27">
    <cfRule type="cellIs" dxfId="4203" priority="1317" operator="lessThan">
      <formula>$C$4</formula>
    </cfRule>
  </conditionalFormatting>
  <conditionalFormatting sqref="AS28">
    <cfRule type="cellIs" dxfId="4202" priority="1318" operator="lessThan">
      <formula>$C$4</formula>
    </cfRule>
  </conditionalFormatting>
  <conditionalFormatting sqref="AS29">
    <cfRule type="cellIs" dxfId="4201" priority="1319" operator="lessThan">
      <formula>$C$4</formula>
    </cfRule>
  </conditionalFormatting>
  <conditionalFormatting sqref="AS30">
    <cfRule type="cellIs" dxfId="4200" priority="1320" operator="lessThan">
      <formula>$C$4</formula>
    </cfRule>
  </conditionalFormatting>
  <conditionalFormatting sqref="AS31">
    <cfRule type="cellIs" dxfId="4199" priority="1321" operator="lessThan">
      <formula>$C$4</formula>
    </cfRule>
  </conditionalFormatting>
  <conditionalFormatting sqref="AS32">
    <cfRule type="cellIs" dxfId="4198" priority="1322" operator="lessThan">
      <formula>$C$4</formula>
    </cfRule>
  </conditionalFormatting>
  <conditionalFormatting sqref="AS33">
    <cfRule type="cellIs" dxfId="4197" priority="1323" operator="lessThan">
      <formula>$C$4</formula>
    </cfRule>
  </conditionalFormatting>
  <conditionalFormatting sqref="AS34">
    <cfRule type="cellIs" dxfId="4196" priority="1324" operator="lessThan">
      <formula>$C$4</formula>
    </cfRule>
  </conditionalFormatting>
  <conditionalFormatting sqref="AS35">
    <cfRule type="cellIs" dxfId="4195" priority="1325" operator="lessThan">
      <formula>$C$4</formula>
    </cfRule>
  </conditionalFormatting>
  <conditionalFormatting sqref="AS36">
    <cfRule type="cellIs" dxfId="4194" priority="1326" operator="lessThan">
      <formula>$C$4</formula>
    </cfRule>
  </conditionalFormatting>
  <conditionalFormatting sqref="AS37">
    <cfRule type="cellIs" dxfId="4193" priority="1327" operator="lessThan">
      <formula>$C$4</formula>
    </cfRule>
  </conditionalFormatting>
  <conditionalFormatting sqref="AS38">
    <cfRule type="cellIs" dxfId="4192" priority="1328" operator="lessThan">
      <formula>$C$4</formula>
    </cfRule>
  </conditionalFormatting>
  <conditionalFormatting sqref="AS39">
    <cfRule type="cellIs" dxfId="4191" priority="1329" operator="lessThan">
      <formula>$C$4</formula>
    </cfRule>
  </conditionalFormatting>
  <conditionalFormatting sqref="AS40">
    <cfRule type="cellIs" dxfId="4190" priority="1330" operator="lessThan">
      <formula>$C$4</formula>
    </cfRule>
  </conditionalFormatting>
  <conditionalFormatting sqref="AS41">
    <cfRule type="cellIs" dxfId="4189" priority="1331" operator="lessThan">
      <formula>$C$4</formula>
    </cfRule>
  </conditionalFormatting>
  <conditionalFormatting sqref="AS42">
    <cfRule type="cellIs" dxfId="4188" priority="1332" operator="lessThan">
      <formula>$C$4</formula>
    </cfRule>
  </conditionalFormatting>
  <conditionalFormatting sqref="AS43">
    <cfRule type="cellIs" dxfId="4187" priority="1333" operator="lessThan">
      <formula>$C$4</formula>
    </cfRule>
  </conditionalFormatting>
  <conditionalFormatting sqref="AS44">
    <cfRule type="cellIs" dxfId="4186" priority="1334" operator="lessThan">
      <formula>$C$4</formula>
    </cfRule>
  </conditionalFormatting>
  <conditionalFormatting sqref="AS45">
    <cfRule type="cellIs" dxfId="4185" priority="1335" operator="lessThan">
      <formula>$C$4</formula>
    </cfRule>
  </conditionalFormatting>
  <conditionalFormatting sqref="AS46">
    <cfRule type="cellIs" dxfId="4184" priority="1336" operator="lessThan">
      <formula>$C$4</formula>
    </cfRule>
  </conditionalFormatting>
  <conditionalFormatting sqref="AS47">
    <cfRule type="cellIs" dxfId="4183" priority="1337" operator="lessThan">
      <formula>$C$4</formula>
    </cfRule>
  </conditionalFormatting>
  <conditionalFormatting sqref="AS48">
    <cfRule type="cellIs" dxfId="4182" priority="1338" operator="lessThan">
      <formula>$C$4</formula>
    </cfRule>
  </conditionalFormatting>
  <conditionalFormatting sqref="AS49">
    <cfRule type="cellIs" dxfId="4181" priority="1339" operator="lessThan">
      <formula>$C$4</formula>
    </cfRule>
  </conditionalFormatting>
  <conditionalFormatting sqref="AS50">
    <cfRule type="cellIs" dxfId="4180" priority="1340" operator="lessThan">
      <formula>$C$4</formula>
    </cfRule>
  </conditionalFormatting>
  <conditionalFormatting sqref="AS51">
    <cfRule type="cellIs" dxfId="4179" priority="1341" operator="lessThan">
      <formula>$C$4</formula>
    </cfRule>
  </conditionalFormatting>
  <conditionalFormatting sqref="AS52">
    <cfRule type="cellIs" dxfId="4178" priority="1342" operator="lessThan">
      <formula>$C$4</formula>
    </cfRule>
  </conditionalFormatting>
  <conditionalFormatting sqref="AS53">
    <cfRule type="cellIs" dxfId="4177" priority="1343" operator="lessThan">
      <formula>$C$4</formula>
    </cfRule>
  </conditionalFormatting>
  <conditionalFormatting sqref="AS54">
    <cfRule type="cellIs" dxfId="4176" priority="1344" operator="lessThan">
      <formula>$C$4</formula>
    </cfRule>
  </conditionalFormatting>
  <conditionalFormatting sqref="AS55">
    <cfRule type="cellIs" dxfId="4175" priority="1345" operator="lessThan">
      <formula>$C$4</formula>
    </cfRule>
  </conditionalFormatting>
  <conditionalFormatting sqref="AS56">
    <cfRule type="cellIs" dxfId="4174" priority="1346" operator="lessThan">
      <formula>$C$4</formula>
    </cfRule>
  </conditionalFormatting>
  <conditionalFormatting sqref="AS57">
    <cfRule type="cellIs" dxfId="4173" priority="1347" operator="lessThan">
      <formula>$C$4</formula>
    </cfRule>
  </conditionalFormatting>
  <conditionalFormatting sqref="AS58">
    <cfRule type="cellIs" dxfId="4172" priority="1348" operator="lessThan">
      <formula>$C$4</formula>
    </cfRule>
  </conditionalFormatting>
  <conditionalFormatting sqref="AS59">
    <cfRule type="cellIs" dxfId="4171" priority="1349" operator="lessThan">
      <formula>$C$4</formula>
    </cfRule>
  </conditionalFormatting>
  <conditionalFormatting sqref="AS60">
    <cfRule type="cellIs" dxfId="4170" priority="1350" operator="lessThan">
      <formula>$C$4</formula>
    </cfRule>
  </conditionalFormatting>
  <conditionalFormatting sqref="AT11">
    <cfRule type="cellIs" dxfId="4169" priority="1351" operator="lessThan">
      <formula>$C$4</formula>
    </cfRule>
  </conditionalFormatting>
  <conditionalFormatting sqref="AT12">
    <cfRule type="cellIs" dxfId="4168" priority="1352" operator="lessThan">
      <formula>$C$4</formula>
    </cfRule>
  </conditionalFormatting>
  <conditionalFormatting sqref="AT13">
    <cfRule type="cellIs" dxfId="4167" priority="1353" operator="lessThan">
      <formula>$C$4</formula>
    </cfRule>
  </conditionalFormatting>
  <conditionalFormatting sqref="AT14">
    <cfRule type="cellIs" dxfId="4166" priority="1354" operator="lessThan">
      <formula>$C$4</formula>
    </cfRule>
  </conditionalFormatting>
  <conditionalFormatting sqref="AT15">
    <cfRule type="cellIs" dxfId="4165" priority="1355" operator="lessThan">
      <formula>$C$4</formula>
    </cfRule>
  </conditionalFormatting>
  <conditionalFormatting sqref="AT16">
    <cfRule type="cellIs" dxfId="4164" priority="1356" operator="lessThan">
      <formula>$C$4</formula>
    </cfRule>
  </conditionalFormatting>
  <conditionalFormatting sqref="AT17">
    <cfRule type="cellIs" dxfId="4163" priority="1357" operator="lessThan">
      <formula>$C$4</formula>
    </cfRule>
  </conditionalFormatting>
  <conditionalFormatting sqref="AT18">
    <cfRule type="cellIs" dxfId="4162" priority="1358" operator="lessThan">
      <formula>$C$4</formula>
    </cfRule>
  </conditionalFormatting>
  <conditionalFormatting sqref="AT19">
    <cfRule type="cellIs" dxfId="4161" priority="1359" operator="lessThan">
      <formula>$C$4</formula>
    </cfRule>
  </conditionalFormatting>
  <conditionalFormatting sqref="AT20">
    <cfRule type="cellIs" dxfId="4160" priority="1360" operator="lessThan">
      <formula>$C$4</formula>
    </cfRule>
  </conditionalFormatting>
  <conditionalFormatting sqref="AT21">
    <cfRule type="cellIs" dxfId="4159" priority="1361" operator="lessThan">
      <formula>$C$4</formula>
    </cfRule>
  </conditionalFormatting>
  <conditionalFormatting sqref="AT22">
    <cfRule type="cellIs" dxfId="4158" priority="1362" operator="lessThan">
      <formula>$C$4</formula>
    </cfRule>
  </conditionalFormatting>
  <conditionalFormatting sqref="AT23">
    <cfRule type="cellIs" dxfId="4157" priority="1363" operator="lessThan">
      <formula>$C$4</formula>
    </cfRule>
  </conditionalFormatting>
  <conditionalFormatting sqref="AT24">
    <cfRule type="cellIs" dxfId="4156" priority="1364" operator="lessThan">
      <formula>$C$4</formula>
    </cfRule>
  </conditionalFormatting>
  <conditionalFormatting sqref="AT25">
    <cfRule type="cellIs" dxfId="4155" priority="1365" operator="lessThan">
      <formula>$C$4</formula>
    </cfRule>
  </conditionalFormatting>
  <conditionalFormatting sqref="AT26">
    <cfRule type="cellIs" dxfId="4154" priority="1366" operator="lessThan">
      <formula>$C$4</formula>
    </cfRule>
  </conditionalFormatting>
  <conditionalFormatting sqref="AT27">
    <cfRule type="cellIs" dxfId="4153" priority="1367" operator="lessThan">
      <formula>$C$4</formula>
    </cfRule>
  </conditionalFormatting>
  <conditionalFormatting sqref="AT28">
    <cfRule type="cellIs" dxfId="4152" priority="1368" operator="lessThan">
      <formula>$C$4</formula>
    </cfRule>
  </conditionalFormatting>
  <conditionalFormatting sqref="AT29">
    <cfRule type="cellIs" dxfId="4151" priority="1369" operator="lessThan">
      <formula>$C$4</formula>
    </cfRule>
  </conditionalFormatting>
  <conditionalFormatting sqref="AT30">
    <cfRule type="cellIs" dxfId="4150" priority="1370" operator="lessThan">
      <formula>$C$4</formula>
    </cfRule>
  </conditionalFormatting>
  <conditionalFormatting sqref="AT31">
    <cfRule type="cellIs" dxfId="4149" priority="1371" operator="lessThan">
      <formula>$C$4</formula>
    </cfRule>
  </conditionalFormatting>
  <conditionalFormatting sqref="AT32">
    <cfRule type="cellIs" dxfId="4148" priority="1372" operator="lessThan">
      <formula>$C$4</formula>
    </cfRule>
  </conditionalFormatting>
  <conditionalFormatting sqref="AT33">
    <cfRule type="cellIs" dxfId="4147" priority="1373" operator="lessThan">
      <formula>$C$4</formula>
    </cfRule>
  </conditionalFormatting>
  <conditionalFormatting sqref="AT34">
    <cfRule type="cellIs" dxfId="4146" priority="1374" operator="lessThan">
      <formula>$C$4</formula>
    </cfRule>
  </conditionalFormatting>
  <conditionalFormatting sqref="AT35">
    <cfRule type="cellIs" dxfId="4145" priority="1375" operator="lessThan">
      <formula>$C$4</formula>
    </cfRule>
  </conditionalFormatting>
  <conditionalFormatting sqref="AT36">
    <cfRule type="cellIs" dxfId="4144" priority="1376" operator="lessThan">
      <formula>$C$4</formula>
    </cfRule>
  </conditionalFormatting>
  <conditionalFormatting sqref="AT37">
    <cfRule type="cellIs" dxfId="4143" priority="1377" operator="lessThan">
      <formula>$C$4</formula>
    </cfRule>
  </conditionalFormatting>
  <conditionalFormatting sqref="AT38">
    <cfRule type="cellIs" dxfId="4142" priority="1378" operator="lessThan">
      <formula>$C$4</formula>
    </cfRule>
  </conditionalFormatting>
  <conditionalFormatting sqref="AT39">
    <cfRule type="cellIs" dxfId="4141" priority="1379" operator="lessThan">
      <formula>$C$4</formula>
    </cfRule>
  </conditionalFormatting>
  <conditionalFormatting sqref="AT40">
    <cfRule type="cellIs" dxfId="4140" priority="1380" operator="lessThan">
      <formula>$C$4</formula>
    </cfRule>
  </conditionalFormatting>
  <conditionalFormatting sqref="AT41">
    <cfRule type="cellIs" dxfId="4139" priority="1381" operator="lessThan">
      <formula>$C$4</formula>
    </cfRule>
  </conditionalFormatting>
  <conditionalFormatting sqref="AT42">
    <cfRule type="cellIs" dxfId="4138" priority="1382" operator="lessThan">
      <formula>$C$4</formula>
    </cfRule>
  </conditionalFormatting>
  <conditionalFormatting sqref="AT43">
    <cfRule type="cellIs" dxfId="4137" priority="1383" operator="lessThan">
      <formula>$C$4</formula>
    </cfRule>
  </conditionalFormatting>
  <conditionalFormatting sqref="AT44">
    <cfRule type="cellIs" dxfId="4136" priority="1384" operator="lessThan">
      <formula>$C$4</formula>
    </cfRule>
  </conditionalFormatting>
  <conditionalFormatting sqref="AT45">
    <cfRule type="cellIs" dxfId="4135" priority="1385" operator="lessThan">
      <formula>$C$4</formula>
    </cfRule>
  </conditionalFormatting>
  <conditionalFormatting sqref="AT46">
    <cfRule type="cellIs" dxfId="4134" priority="1386" operator="lessThan">
      <formula>$C$4</formula>
    </cfRule>
  </conditionalFormatting>
  <conditionalFormatting sqref="AT47">
    <cfRule type="cellIs" dxfId="4133" priority="1387" operator="lessThan">
      <formula>$C$4</formula>
    </cfRule>
  </conditionalFormatting>
  <conditionalFormatting sqref="AT48">
    <cfRule type="cellIs" dxfId="4132" priority="1388" operator="lessThan">
      <formula>$C$4</formula>
    </cfRule>
  </conditionalFormatting>
  <conditionalFormatting sqref="AT49">
    <cfRule type="cellIs" dxfId="4131" priority="1389" operator="lessThan">
      <formula>$C$4</formula>
    </cfRule>
  </conditionalFormatting>
  <conditionalFormatting sqref="AT50">
    <cfRule type="cellIs" dxfId="4130" priority="1390" operator="lessThan">
      <formula>$C$4</formula>
    </cfRule>
  </conditionalFormatting>
  <conditionalFormatting sqref="AT51">
    <cfRule type="cellIs" dxfId="4129" priority="1391" operator="lessThan">
      <formula>$C$4</formula>
    </cfRule>
  </conditionalFormatting>
  <conditionalFormatting sqref="AT52">
    <cfRule type="cellIs" dxfId="4128" priority="1392" operator="lessThan">
      <formula>$C$4</formula>
    </cfRule>
  </conditionalFormatting>
  <conditionalFormatting sqref="AT53">
    <cfRule type="cellIs" dxfId="4127" priority="1393" operator="lessThan">
      <formula>$C$4</formula>
    </cfRule>
  </conditionalFormatting>
  <conditionalFormatting sqref="AT54">
    <cfRule type="cellIs" dxfId="4126" priority="1394" operator="lessThan">
      <formula>$C$4</formula>
    </cfRule>
  </conditionalFormatting>
  <conditionalFormatting sqref="AT55">
    <cfRule type="cellIs" dxfId="4125" priority="1395" operator="lessThan">
      <formula>$C$4</formula>
    </cfRule>
  </conditionalFormatting>
  <conditionalFormatting sqref="AT56">
    <cfRule type="cellIs" dxfId="4124" priority="1396" operator="lessThan">
      <formula>$C$4</formula>
    </cfRule>
  </conditionalFormatting>
  <conditionalFormatting sqref="AT57">
    <cfRule type="cellIs" dxfId="4123" priority="1397" operator="lessThan">
      <formula>$C$4</formula>
    </cfRule>
  </conditionalFormatting>
  <conditionalFormatting sqref="AT58">
    <cfRule type="cellIs" dxfId="4122" priority="1398" operator="lessThan">
      <formula>$C$4</formula>
    </cfRule>
  </conditionalFormatting>
  <conditionalFormatting sqref="AT59">
    <cfRule type="cellIs" dxfId="4121" priority="1399" operator="lessThan">
      <formula>$C$4</formula>
    </cfRule>
  </conditionalFormatting>
  <conditionalFormatting sqref="AT60">
    <cfRule type="cellIs" dxfId="4120" priority="1400" operator="lessThan">
      <formula>$C$4</formula>
    </cfRule>
  </conditionalFormatting>
  <conditionalFormatting sqref="AU11">
    <cfRule type="cellIs" dxfId="4119" priority="1401" operator="lessThan">
      <formula>$C$4</formula>
    </cfRule>
  </conditionalFormatting>
  <conditionalFormatting sqref="AU12">
    <cfRule type="cellIs" dxfId="4118" priority="1402" operator="lessThan">
      <formula>$C$4</formula>
    </cfRule>
  </conditionalFormatting>
  <conditionalFormatting sqref="AU13">
    <cfRule type="cellIs" dxfId="4117" priority="1403" operator="lessThan">
      <formula>$C$4</formula>
    </cfRule>
  </conditionalFormatting>
  <conditionalFormatting sqref="AU14">
    <cfRule type="cellIs" dxfId="4116" priority="1404" operator="lessThan">
      <formula>$C$4</formula>
    </cfRule>
  </conditionalFormatting>
  <conditionalFormatting sqref="AU15">
    <cfRule type="cellIs" dxfId="4115" priority="1405" operator="lessThan">
      <formula>$C$4</formula>
    </cfRule>
  </conditionalFormatting>
  <conditionalFormatting sqref="AU16">
    <cfRule type="cellIs" dxfId="4114" priority="1406" operator="lessThan">
      <formula>$C$4</formula>
    </cfRule>
  </conditionalFormatting>
  <conditionalFormatting sqref="AU17">
    <cfRule type="cellIs" dxfId="4113" priority="1407" operator="lessThan">
      <formula>$C$4</formula>
    </cfRule>
  </conditionalFormatting>
  <conditionalFormatting sqref="AU18">
    <cfRule type="cellIs" dxfId="4112" priority="1408" operator="lessThan">
      <formula>$C$4</formula>
    </cfRule>
  </conditionalFormatting>
  <conditionalFormatting sqref="AU19">
    <cfRule type="cellIs" dxfId="4111" priority="1409" operator="lessThan">
      <formula>$C$4</formula>
    </cfRule>
  </conditionalFormatting>
  <conditionalFormatting sqref="AU20">
    <cfRule type="cellIs" dxfId="4110" priority="1410" operator="lessThan">
      <formula>$C$4</formula>
    </cfRule>
  </conditionalFormatting>
  <conditionalFormatting sqref="AU21">
    <cfRule type="cellIs" dxfId="4109" priority="1411" operator="lessThan">
      <formula>$C$4</formula>
    </cfRule>
  </conditionalFormatting>
  <conditionalFormatting sqref="AU22">
    <cfRule type="cellIs" dxfId="4108" priority="1412" operator="lessThan">
      <formula>$C$4</formula>
    </cfRule>
  </conditionalFormatting>
  <conditionalFormatting sqref="AU23">
    <cfRule type="cellIs" dxfId="4107" priority="1413" operator="lessThan">
      <formula>$C$4</formula>
    </cfRule>
  </conditionalFormatting>
  <conditionalFormatting sqref="AU24">
    <cfRule type="cellIs" dxfId="4106" priority="1414" operator="lessThan">
      <formula>$C$4</formula>
    </cfRule>
  </conditionalFormatting>
  <conditionalFormatting sqref="AU25">
    <cfRule type="cellIs" dxfId="4105" priority="1415" operator="lessThan">
      <formula>$C$4</formula>
    </cfRule>
  </conditionalFormatting>
  <conditionalFormatting sqref="AU26">
    <cfRule type="cellIs" dxfId="4104" priority="1416" operator="lessThan">
      <formula>$C$4</formula>
    </cfRule>
  </conditionalFormatting>
  <conditionalFormatting sqref="AU27">
    <cfRule type="cellIs" dxfId="4103" priority="1417" operator="lessThan">
      <formula>$C$4</formula>
    </cfRule>
  </conditionalFormatting>
  <conditionalFormatting sqref="AU28">
    <cfRule type="cellIs" dxfId="4102" priority="1418" operator="lessThan">
      <formula>$C$4</formula>
    </cfRule>
  </conditionalFormatting>
  <conditionalFormatting sqref="AU29">
    <cfRule type="cellIs" dxfId="4101" priority="1419" operator="lessThan">
      <formula>$C$4</formula>
    </cfRule>
  </conditionalFormatting>
  <conditionalFormatting sqref="AU30">
    <cfRule type="cellIs" dxfId="4100" priority="1420" operator="lessThan">
      <formula>$C$4</formula>
    </cfRule>
  </conditionalFormatting>
  <conditionalFormatting sqref="AU31">
    <cfRule type="cellIs" dxfId="4099" priority="1421" operator="lessThan">
      <formula>$C$4</formula>
    </cfRule>
  </conditionalFormatting>
  <conditionalFormatting sqref="AU32">
    <cfRule type="cellIs" dxfId="4098" priority="1422" operator="lessThan">
      <formula>$C$4</formula>
    </cfRule>
  </conditionalFormatting>
  <conditionalFormatting sqref="AU33">
    <cfRule type="cellIs" dxfId="4097" priority="1423" operator="lessThan">
      <formula>$C$4</formula>
    </cfRule>
  </conditionalFormatting>
  <conditionalFormatting sqref="AU34">
    <cfRule type="cellIs" dxfId="4096" priority="1424" operator="lessThan">
      <formula>$C$4</formula>
    </cfRule>
  </conditionalFormatting>
  <conditionalFormatting sqref="AU35">
    <cfRule type="cellIs" dxfId="4095" priority="1425" operator="lessThan">
      <formula>$C$4</formula>
    </cfRule>
  </conditionalFormatting>
  <conditionalFormatting sqref="AU36">
    <cfRule type="cellIs" dxfId="4094" priority="1426" operator="lessThan">
      <formula>$C$4</formula>
    </cfRule>
  </conditionalFormatting>
  <conditionalFormatting sqref="AU37">
    <cfRule type="cellIs" dxfId="4093" priority="1427" operator="lessThan">
      <formula>$C$4</formula>
    </cfRule>
  </conditionalFormatting>
  <conditionalFormatting sqref="AU38">
    <cfRule type="cellIs" dxfId="4092" priority="1428" operator="lessThan">
      <formula>$C$4</formula>
    </cfRule>
  </conditionalFormatting>
  <conditionalFormatting sqref="AU39">
    <cfRule type="cellIs" dxfId="4091" priority="1429" operator="lessThan">
      <formula>$C$4</formula>
    </cfRule>
  </conditionalFormatting>
  <conditionalFormatting sqref="AU40">
    <cfRule type="cellIs" dxfId="4090" priority="1430" operator="lessThan">
      <formula>$C$4</formula>
    </cfRule>
  </conditionalFormatting>
  <conditionalFormatting sqref="AU41">
    <cfRule type="cellIs" dxfId="4089" priority="1431" operator="lessThan">
      <formula>$C$4</formula>
    </cfRule>
  </conditionalFormatting>
  <conditionalFormatting sqref="AU42">
    <cfRule type="cellIs" dxfId="4088" priority="1432" operator="lessThan">
      <formula>$C$4</formula>
    </cfRule>
  </conditionalFormatting>
  <conditionalFormatting sqref="AU43">
    <cfRule type="cellIs" dxfId="4087" priority="1433" operator="lessThan">
      <formula>$C$4</formula>
    </cfRule>
  </conditionalFormatting>
  <conditionalFormatting sqref="AU44">
    <cfRule type="cellIs" dxfId="4086" priority="1434" operator="lessThan">
      <formula>$C$4</formula>
    </cfRule>
  </conditionalFormatting>
  <conditionalFormatting sqref="AU45">
    <cfRule type="cellIs" dxfId="4085" priority="1435" operator="lessThan">
      <formula>$C$4</formula>
    </cfRule>
  </conditionalFormatting>
  <conditionalFormatting sqref="AU46">
    <cfRule type="cellIs" dxfId="4084" priority="1436" operator="lessThan">
      <formula>$C$4</formula>
    </cfRule>
  </conditionalFormatting>
  <conditionalFormatting sqref="AU47">
    <cfRule type="cellIs" dxfId="4083" priority="1437" operator="lessThan">
      <formula>$C$4</formula>
    </cfRule>
  </conditionalFormatting>
  <conditionalFormatting sqref="AU48">
    <cfRule type="cellIs" dxfId="4082" priority="1438" operator="lessThan">
      <formula>$C$4</formula>
    </cfRule>
  </conditionalFormatting>
  <conditionalFormatting sqref="AU49">
    <cfRule type="cellIs" dxfId="4081" priority="1439" operator="lessThan">
      <formula>$C$4</formula>
    </cfRule>
  </conditionalFormatting>
  <conditionalFormatting sqref="AU50">
    <cfRule type="cellIs" dxfId="4080" priority="1440" operator="lessThan">
      <formula>$C$4</formula>
    </cfRule>
  </conditionalFormatting>
  <conditionalFormatting sqref="AU51">
    <cfRule type="cellIs" dxfId="4079" priority="1441" operator="lessThan">
      <formula>$C$4</formula>
    </cfRule>
  </conditionalFormatting>
  <conditionalFormatting sqref="AU52">
    <cfRule type="cellIs" dxfId="4078" priority="1442" operator="lessThan">
      <formula>$C$4</formula>
    </cfRule>
  </conditionalFormatting>
  <conditionalFormatting sqref="AU53">
    <cfRule type="cellIs" dxfId="4077" priority="1443" operator="lessThan">
      <formula>$C$4</formula>
    </cfRule>
  </conditionalFormatting>
  <conditionalFormatting sqref="AU54">
    <cfRule type="cellIs" dxfId="4076" priority="1444" operator="lessThan">
      <formula>$C$4</formula>
    </cfRule>
  </conditionalFormatting>
  <conditionalFormatting sqref="AU55">
    <cfRule type="cellIs" dxfId="4075" priority="1445" operator="lessThan">
      <formula>$C$4</formula>
    </cfRule>
  </conditionalFormatting>
  <conditionalFormatting sqref="AU56">
    <cfRule type="cellIs" dxfId="4074" priority="1446" operator="lessThan">
      <formula>$C$4</formula>
    </cfRule>
  </conditionalFormatting>
  <conditionalFormatting sqref="AU57">
    <cfRule type="cellIs" dxfId="4073" priority="1447" operator="lessThan">
      <formula>$C$4</formula>
    </cfRule>
  </conditionalFormatting>
  <conditionalFormatting sqref="AU58">
    <cfRule type="cellIs" dxfId="4072" priority="1448" operator="lessThan">
      <formula>$C$4</formula>
    </cfRule>
  </conditionalFormatting>
  <conditionalFormatting sqref="AU59">
    <cfRule type="cellIs" dxfId="4071" priority="1449" operator="lessThan">
      <formula>$C$4</formula>
    </cfRule>
  </conditionalFormatting>
  <conditionalFormatting sqref="AU60">
    <cfRule type="cellIs" dxfId="4070" priority="1450" operator="lessThan">
      <formula>$C$4</formula>
    </cfRule>
  </conditionalFormatting>
  <conditionalFormatting sqref="AV11">
    <cfRule type="cellIs" dxfId="4069" priority="1451" operator="lessThan">
      <formula>$C$4</formula>
    </cfRule>
  </conditionalFormatting>
  <conditionalFormatting sqref="AV12">
    <cfRule type="cellIs" dxfId="4068" priority="1452" operator="lessThan">
      <formula>$C$4</formula>
    </cfRule>
  </conditionalFormatting>
  <conditionalFormatting sqref="AV13">
    <cfRule type="cellIs" dxfId="4067" priority="1453" operator="lessThan">
      <formula>$C$4</formula>
    </cfRule>
  </conditionalFormatting>
  <conditionalFormatting sqref="AV14">
    <cfRule type="cellIs" dxfId="4066" priority="1454" operator="lessThan">
      <formula>$C$4</formula>
    </cfRule>
  </conditionalFormatting>
  <conditionalFormatting sqref="AV15">
    <cfRule type="cellIs" dxfId="4065" priority="1455" operator="lessThan">
      <formula>$C$4</formula>
    </cfRule>
  </conditionalFormatting>
  <conditionalFormatting sqref="AV16">
    <cfRule type="cellIs" dxfId="4064" priority="1456" operator="lessThan">
      <formula>$C$4</formula>
    </cfRule>
  </conditionalFormatting>
  <conditionalFormatting sqref="AV17">
    <cfRule type="cellIs" dxfId="4063" priority="1457" operator="lessThan">
      <formula>$C$4</formula>
    </cfRule>
  </conditionalFormatting>
  <conditionalFormatting sqref="AV18">
    <cfRule type="cellIs" dxfId="4062" priority="1458" operator="lessThan">
      <formula>$C$4</formula>
    </cfRule>
  </conditionalFormatting>
  <conditionalFormatting sqref="AV19">
    <cfRule type="cellIs" dxfId="4061" priority="1459" operator="lessThan">
      <formula>$C$4</formula>
    </cfRule>
  </conditionalFormatting>
  <conditionalFormatting sqref="AV20">
    <cfRule type="cellIs" dxfId="4060" priority="1460" operator="lessThan">
      <formula>$C$4</formula>
    </cfRule>
  </conditionalFormatting>
  <conditionalFormatting sqref="AV21">
    <cfRule type="cellIs" dxfId="4059" priority="1461" operator="lessThan">
      <formula>$C$4</formula>
    </cfRule>
  </conditionalFormatting>
  <conditionalFormatting sqref="AV22">
    <cfRule type="cellIs" dxfId="4058" priority="1462" operator="lessThan">
      <formula>$C$4</formula>
    </cfRule>
  </conditionalFormatting>
  <conditionalFormatting sqref="AV23">
    <cfRule type="cellIs" dxfId="4057" priority="1463" operator="lessThan">
      <formula>$C$4</formula>
    </cfRule>
  </conditionalFormatting>
  <conditionalFormatting sqref="AV24">
    <cfRule type="cellIs" dxfId="4056" priority="1464" operator="lessThan">
      <formula>$C$4</formula>
    </cfRule>
  </conditionalFormatting>
  <conditionalFormatting sqref="AV25">
    <cfRule type="cellIs" dxfId="4055" priority="1465" operator="lessThan">
      <formula>$C$4</formula>
    </cfRule>
  </conditionalFormatting>
  <conditionalFormatting sqref="AV26">
    <cfRule type="cellIs" dxfId="4054" priority="1466" operator="lessThan">
      <formula>$C$4</formula>
    </cfRule>
  </conditionalFormatting>
  <conditionalFormatting sqref="AV27">
    <cfRule type="cellIs" dxfId="4053" priority="1467" operator="lessThan">
      <formula>$C$4</formula>
    </cfRule>
  </conditionalFormatting>
  <conditionalFormatting sqref="AV28">
    <cfRule type="cellIs" dxfId="4052" priority="1468" operator="lessThan">
      <formula>$C$4</formula>
    </cfRule>
  </conditionalFormatting>
  <conditionalFormatting sqref="AV29">
    <cfRule type="cellIs" dxfId="4051" priority="1469" operator="lessThan">
      <formula>$C$4</formula>
    </cfRule>
  </conditionalFormatting>
  <conditionalFormatting sqref="AV30">
    <cfRule type="cellIs" dxfId="4050" priority="1470" operator="lessThan">
      <formula>$C$4</formula>
    </cfRule>
  </conditionalFormatting>
  <conditionalFormatting sqref="AV31">
    <cfRule type="cellIs" dxfId="4049" priority="1471" operator="lessThan">
      <formula>$C$4</formula>
    </cfRule>
  </conditionalFormatting>
  <conditionalFormatting sqref="AV32">
    <cfRule type="cellIs" dxfId="4048" priority="1472" operator="lessThan">
      <formula>$C$4</formula>
    </cfRule>
  </conditionalFormatting>
  <conditionalFormatting sqref="AV33">
    <cfRule type="cellIs" dxfId="4047" priority="1473" operator="lessThan">
      <formula>$C$4</formula>
    </cfRule>
  </conditionalFormatting>
  <conditionalFormatting sqref="AV34">
    <cfRule type="cellIs" dxfId="4046" priority="1474" operator="lessThan">
      <formula>$C$4</formula>
    </cfRule>
  </conditionalFormatting>
  <conditionalFormatting sqref="AV35">
    <cfRule type="cellIs" dxfId="4045" priority="1475" operator="lessThan">
      <formula>$C$4</formula>
    </cfRule>
  </conditionalFormatting>
  <conditionalFormatting sqref="AV36">
    <cfRule type="cellIs" dxfId="4044" priority="1476" operator="lessThan">
      <formula>$C$4</formula>
    </cfRule>
  </conditionalFormatting>
  <conditionalFormatting sqref="AV37">
    <cfRule type="cellIs" dxfId="4043" priority="1477" operator="lessThan">
      <formula>$C$4</formula>
    </cfRule>
  </conditionalFormatting>
  <conditionalFormatting sqref="AV38">
    <cfRule type="cellIs" dxfId="4042" priority="1478" operator="lessThan">
      <formula>$C$4</formula>
    </cfRule>
  </conditionalFormatting>
  <conditionalFormatting sqref="AV39">
    <cfRule type="cellIs" dxfId="4041" priority="1479" operator="lessThan">
      <formula>$C$4</formula>
    </cfRule>
  </conditionalFormatting>
  <conditionalFormatting sqref="AV40">
    <cfRule type="cellIs" dxfId="4040" priority="1480" operator="lessThan">
      <formula>$C$4</formula>
    </cfRule>
  </conditionalFormatting>
  <conditionalFormatting sqref="AV41">
    <cfRule type="cellIs" dxfId="4039" priority="1481" operator="lessThan">
      <formula>$C$4</formula>
    </cfRule>
  </conditionalFormatting>
  <conditionalFormatting sqref="AV42">
    <cfRule type="cellIs" dxfId="4038" priority="1482" operator="lessThan">
      <formula>$C$4</formula>
    </cfRule>
  </conditionalFormatting>
  <conditionalFormatting sqref="AV43">
    <cfRule type="cellIs" dxfId="4037" priority="1483" operator="lessThan">
      <formula>$C$4</formula>
    </cfRule>
  </conditionalFormatting>
  <conditionalFormatting sqref="AV44">
    <cfRule type="cellIs" dxfId="4036" priority="1484" operator="lessThan">
      <formula>$C$4</formula>
    </cfRule>
  </conditionalFormatting>
  <conditionalFormatting sqref="AV45">
    <cfRule type="cellIs" dxfId="4035" priority="1485" operator="lessThan">
      <formula>$C$4</formula>
    </cfRule>
  </conditionalFormatting>
  <conditionalFormatting sqref="AV46">
    <cfRule type="cellIs" dxfId="4034" priority="1486" operator="lessThan">
      <formula>$C$4</formula>
    </cfRule>
  </conditionalFormatting>
  <conditionalFormatting sqref="AV47">
    <cfRule type="cellIs" dxfId="4033" priority="1487" operator="lessThan">
      <formula>$C$4</formula>
    </cfRule>
  </conditionalFormatting>
  <conditionalFormatting sqref="AV48">
    <cfRule type="cellIs" dxfId="4032" priority="1488" operator="lessThan">
      <formula>$C$4</formula>
    </cfRule>
  </conditionalFormatting>
  <conditionalFormatting sqref="AV49">
    <cfRule type="cellIs" dxfId="4031" priority="1489" operator="lessThan">
      <formula>$C$4</formula>
    </cfRule>
  </conditionalFormatting>
  <conditionalFormatting sqref="AV50">
    <cfRule type="cellIs" dxfId="4030" priority="1490" operator="lessThan">
      <formula>$C$4</formula>
    </cfRule>
  </conditionalFormatting>
  <conditionalFormatting sqref="AV51">
    <cfRule type="cellIs" dxfId="4029" priority="1491" operator="lessThan">
      <formula>$C$4</formula>
    </cfRule>
  </conditionalFormatting>
  <conditionalFormatting sqref="AV52">
    <cfRule type="cellIs" dxfId="4028" priority="1492" operator="lessThan">
      <formula>$C$4</formula>
    </cfRule>
  </conditionalFormatting>
  <conditionalFormatting sqref="AV53">
    <cfRule type="cellIs" dxfId="4027" priority="1493" operator="lessThan">
      <formula>$C$4</formula>
    </cfRule>
  </conditionalFormatting>
  <conditionalFormatting sqref="AV54">
    <cfRule type="cellIs" dxfId="4026" priority="1494" operator="lessThan">
      <formula>$C$4</formula>
    </cfRule>
  </conditionalFormatting>
  <conditionalFormatting sqref="AV55">
    <cfRule type="cellIs" dxfId="4025" priority="1495" operator="lessThan">
      <formula>$C$4</formula>
    </cfRule>
  </conditionalFormatting>
  <conditionalFormatting sqref="AV56">
    <cfRule type="cellIs" dxfId="4024" priority="1496" operator="lessThan">
      <formula>$C$4</formula>
    </cfRule>
  </conditionalFormatting>
  <conditionalFormatting sqref="AV57">
    <cfRule type="cellIs" dxfId="4023" priority="1497" operator="lessThan">
      <formula>$C$4</formula>
    </cfRule>
  </conditionalFormatting>
  <conditionalFormatting sqref="AV58">
    <cfRule type="cellIs" dxfId="4022" priority="1498" operator="lessThan">
      <formula>$C$4</formula>
    </cfRule>
  </conditionalFormatting>
  <conditionalFormatting sqref="AV59">
    <cfRule type="cellIs" dxfId="4021" priority="1499" operator="lessThan">
      <formula>$C$4</formula>
    </cfRule>
  </conditionalFormatting>
  <conditionalFormatting sqref="AV60">
    <cfRule type="cellIs" dxfId="4020" priority="1500" operator="lessThan">
      <formula>$C$4</formula>
    </cfRule>
  </conditionalFormatting>
  <conditionalFormatting sqref="AW11">
    <cfRule type="cellIs" dxfId="4019" priority="1501" operator="lessThan">
      <formula>$C$4</formula>
    </cfRule>
  </conditionalFormatting>
  <conditionalFormatting sqref="AW12">
    <cfRule type="cellIs" dxfId="4018" priority="1502" operator="lessThan">
      <formula>$C$4</formula>
    </cfRule>
  </conditionalFormatting>
  <conditionalFormatting sqref="AW13">
    <cfRule type="cellIs" dxfId="4017" priority="1503" operator="lessThan">
      <formula>$C$4</formula>
    </cfRule>
  </conditionalFormatting>
  <conditionalFormatting sqref="AW14">
    <cfRule type="cellIs" dxfId="4016" priority="1504" operator="lessThan">
      <formula>$C$4</formula>
    </cfRule>
  </conditionalFormatting>
  <conditionalFormatting sqref="AW15">
    <cfRule type="cellIs" dxfId="4015" priority="1505" operator="lessThan">
      <formula>$C$4</formula>
    </cfRule>
  </conditionalFormatting>
  <conditionalFormatting sqref="AW16">
    <cfRule type="cellIs" dxfId="4014" priority="1506" operator="lessThan">
      <formula>$C$4</formula>
    </cfRule>
  </conditionalFormatting>
  <conditionalFormatting sqref="AW17">
    <cfRule type="cellIs" dxfId="4013" priority="1507" operator="lessThan">
      <formula>$C$4</formula>
    </cfRule>
  </conditionalFormatting>
  <conditionalFormatting sqref="AW18">
    <cfRule type="cellIs" dxfId="4012" priority="1508" operator="lessThan">
      <formula>$C$4</formula>
    </cfRule>
  </conditionalFormatting>
  <conditionalFormatting sqref="AW19">
    <cfRule type="cellIs" dxfId="4011" priority="1509" operator="lessThan">
      <formula>$C$4</formula>
    </cfRule>
  </conditionalFormatting>
  <conditionalFormatting sqref="AW20">
    <cfRule type="cellIs" dxfId="4010" priority="1510" operator="lessThan">
      <formula>$C$4</formula>
    </cfRule>
  </conditionalFormatting>
  <conditionalFormatting sqref="AW21">
    <cfRule type="cellIs" dxfId="4009" priority="1511" operator="lessThan">
      <formula>$C$4</formula>
    </cfRule>
  </conditionalFormatting>
  <conditionalFormatting sqref="AW22">
    <cfRule type="cellIs" dxfId="4008" priority="1512" operator="lessThan">
      <formula>$C$4</formula>
    </cfRule>
  </conditionalFormatting>
  <conditionalFormatting sqref="AW23">
    <cfRule type="cellIs" dxfId="4007" priority="1513" operator="lessThan">
      <formula>$C$4</formula>
    </cfRule>
  </conditionalFormatting>
  <conditionalFormatting sqref="AW24">
    <cfRule type="cellIs" dxfId="4006" priority="1514" operator="lessThan">
      <formula>$C$4</formula>
    </cfRule>
  </conditionalFormatting>
  <conditionalFormatting sqref="AW25">
    <cfRule type="cellIs" dxfId="4005" priority="1515" operator="lessThan">
      <formula>$C$4</formula>
    </cfRule>
  </conditionalFormatting>
  <conditionalFormatting sqref="AW26">
    <cfRule type="cellIs" dxfId="4004" priority="1516" operator="lessThan">
      <formula>$C$4</formula>
    </cfRule>
  </conditionalFormatting>
  <conditionalFormatting sqref="AW27">
    <cfRule type="cellIs" dxfId="4003" priority="1517" operator="lessThan">
      <formula>$C$4</formula>
    </cfRule>
  </conditionalFormatting>
  <conditionalFormatting sqref="AW28">
    <cfRule type="cellIs" dxfId="4002" priority="1518" operator="lessThan">
      <formula>$C$4</formula>
    </cfRule>
  </conditionalFormatting>
  <conditionalFormatting sqref="AW29">
    <cfRule type="cellIs" dxfId="4001" priority="1519" operator="lessThan">
      <formula>$C$4</formula>
    </cfRule>
  </conditionalFormatting>
  <conditionalFormatting sqref="AW30">
    <cfRule type="cellIs" dxfId="4000" priority="1520" operator="lessThan">
      <formula>$C$4</formula>
    </cfRule>
  </conditionalFormatting>
  <conditionalFormatting sqref="AW31">
    <cfRule type="cellIs" dxfId="3999" priority="1521" operator="lessThan">
      <formula>$C$4</formula>
    </cfRule>
  </conditionalFormatting>
  <conditionalFormatting sqref="AW32">
    <cfRule type="cellIs" dxfId="3998" priority="1522" operator="lessThan">
      <formula>$C$4</formula>
    </cfRule>
  </conditionalFormatting>
  <conditionalFormatting sqref="AW33">
    <cfRule type="cellIs" dxfId="3997" priority="1523" operator="lessThan">
      <formula>$C$4</formula>
    </cfRule>
  </conditionalFormatting>
  <conditionalFormatting sqref="AW34">
    <cfRule type="cellIs" dxfId="3996" priority="1524" operator="lessThan">
      <formula>$C$4</formula>
    </cfRule>
  </conditionalFormatting>
  <conditionalFormatting sqref="AW35">
    <cfRule type="cellIs" dxfId="3995" priority="1525" operator="lessThan">
      <formula>$C$4</formula>
    </cfRule>
  </conditionalFormatting>
  <conditionalFormatting sqref="AW36">
    <cfRule type="cellIs" dxfId="3994" priority="1526" operator="lessThan">
      <formula>$C$4</formula>
    </cfRule>
  </conditionalFormatting>
  <conditionalFormatting sqref="AW37">
    <cfRule type="cellIs" dxfId="3993" priority="1527" operator="lessThan">
      <formula>$C$4</formula>
    </cfRule>
  </conditionalFormatting>
  <conditionalFormatting sqref="AW38">
    <cfRule type="cellIs" dxfId="3992" priority="1528" operator="lessThan">
      <formula>$C$4</formula>
    </cfRule>
  </conditionalFormatting>
  <conditionalFormatting sqref="AW39">
    <cfRule type="cellIs" dxfId="3991" priority="1529" operator="lessThan">
      <formula>$C$4</formula>
    </cfRule>
  </conditionalFormatting>
  <conditionalFormatting sqref="AW40">
    <cfRule type="cellIs" dxfId="3990" priority="1530" operator="lessThan">
      <formula>$C$4</formula>
    </cfRule>
  </conditionalFormatting>
  <conditionalFormatting sqref="AW41">
    <cfRule type="cellIs" dxfId="3989" priority="1531" operator="lessThan">
      <formula>$C$4</formula>
    </cfRule>
  </conditionalFormatting>
  <conditionalFormatting sqref="AW42">
    <cfRule type="cellIs" dxfId="3988" priority="1532" operator="lessThan">
      <formula>$C$4</formula>
    </cfRule>
  </conditionalFormatting>
  <conditionalFormatting sqref="AW43">
    <cfRule type="cellIs" dxfId="3987" priority="1533" operator="lessThan">
      <formula>$C$4</formula>
    </cfRule>
  </conditionalFormatting>
  <conditionalFormatting sqref="AW44">
    <cfRule type="cellIs" dxfId="3986" priority="1534" operator="lessThan">
      <formula>$C$4</formula>
    </cfRule>
  </conditionalFormatting>
  <conditionalFormatting sqref="AW45">
    <cfRule type="cellIs" dxfId="3985" priority="1535" operator="lessThan">
      <formula>$C$4</formula>
    </cfRule>
  </conditionalFormatting>
  <conditionalFormatting sqref="AW46">
    <cfRule type="cellIs" dxfId="3984" priority="1536" operator="lessThan">
      <formula>$C$4</formula>
    </cfRule>
  </conditionalFormatting>
  <conditionalFormatting sqref="AW47">
    <cfRule type="cellIs" dxfId="3983" priority="1537" operator="lessThan">
      <formula>$C$4</formula>
    </cfRule>
  </conditionalFormatting>
  <conditionalFormatting sqref="AW48">
    <cfRule type="cellIs" dxfId="3982" priority="1538" operator="lessThan">
      <formula>$C$4</formula>
    </cfRule>
  </conditionalFormatting>
  <conditionalFormatting sqref="AW49">
    <cfRule type="cellIs" dxfId="3981" priority="1539" operator="lessThan">
      <formula>$C$4</formula>
    </cfRule>
  </conditionalFormatting>
  <conditionalFormatting sqref="AW50">
    <cfRule type="cellIs" dxfId="3980" priority="1540" operator="lessThan">
      <formula>$C$4</formula>
    </cfRule>
  </conditionalFormatting>
  <conditionalFormatting sqref="AW51">
    <cfRule type="cellIs" dxfId="3979" priority="1541" operator="lessThan">
      <formula>$C$4</formula>
    </cfRule>
  </conditionalFormatting>
  <conditionalFormatting sqref="AW52">
    <cfRule type="cellIs" dxfId="3978" priority="1542" operator="lessThan">
      <formula>$C$4</formula>
    </cfRule>
  </conditionalFormatting>
  <conditionalFormatting sqref="AW53">
    <cfRule type="cellIs" dxfId="3977" priority="1543" operator="lessThan">
      <formula>$C$4</formula>
    </cfRule>
  </conditionalFormatting>
  <conditionalFormatting sqref="AW54">
    <cfRule type="cellIs" dxfId="3976" priority="1544" operator="lessThan">
      <formula>$C$4</formula>
    </cfRule>
  </conditionalFormatting>
  <conditionalFormatting sqref="AW55">
    <cfRule type="cellIs" dxfId="3975" priority="1545" operator="lessThan">
      <formula>$C$4</formula>
    </cfRule>
  </conditionalFormatting>
  <conditionalFormatting sqref="AW56">
    <cfRule type="cellIs" dxfId="3974" priority="1546" operator="lessThan">
      <formula>$C$4</formula>
    </cfRule>
  </conditionalFormatting>
  <conditionalFormatting sqref="AW57">
    <cfRule type="cellIs" dxfId="3973" priority="1547" operator="lessThan">
      <formula>$C$4</formula>
    </cfRule>
  </conditionalFormatting>
  <conditionalFormatting sqref="AW58">
    <cfRule type="cellIs" dxfId="3972" priority="1548" operator="lessThan">
      <formula>$C$4</formula>
    </cfRule>
  </conditionalFormatting>
  <conditionalFormatting sqref="AW59">
    <cfRule type="cellIs" dxfId="3971" priority="1549" operator="lessThan">
      <formula>$C$4</formula>
    </cfRule>
  </conditionalFormatting>
  <conditionalFormatting sqref="AW60">
    <cfRule type="cellIs" dxfId="3970" priority="1550" operator="lessThan">
      <formula>$C$4</formula>
    </cfRule>
  </conditionalFormatting>
  <conditionalFormatting sqref="BR11">
    <cfRule type="cellIs" dxfId="3969" priority="1551" operator="lessThan">
      <formula>$C$4</formula>
    </cfRule>
  </conditionalFormatting>
  <conditionalFormatting sqref="BR12">
    <cfRule type="cellIs" dxfId="3968" priority="1552" operator="lessThan">
      <formula>$C$4</formula>
    </cfRule>
  </conditionalFormatting>
  <conditionalFormatting sqref="BR13">
    <cfRule type="cellIs" dxfId="3967" priority="1553" operator="lessThan">
      <formula>$C$4</formula>
    </cfRule>
  </conditionalFormatting>
  <conditionalFormatting sqref="BR14">
    <cfRule type="cellIs" dxfId="3966" priority="1554" operator="lessThan">
      <formula>$C$4</formula>
    </cfRule>
  </conditionalFormatting>
  <conditionalFormatting sqref="BR15">
    <cfRule type="cellIs" dxfId="3965" priority="1555" operator="lessThan">
      <formula>$C$4</formula>
    </cfRule>
  </conditionalFormatting>
  <conditionalFormatting sqref="BR16">
    <cfRule type="cellIs" dxfId="3964" priority="1556" operator="lessThan">
      <formula>$C$4</formula>
    </cfRule>
  </conditionalFormatting>
  <conditionalFormatting sqref="BR17">
    <cfRule type="cellIs" dxfId="3963" priority="1557" operator="lessThan">
      <formula>$C$4</formula>
    </cfRule>
  </conditionalFormatting>
  <conditionalFormatting sqref="BR18">
    <cfRule type="cellIs" dxfId="3962" priority="1558" operator="lessThan">
      <formula>$C$4</formula>
    </cfRule>
  </conditionalFormatting>
  <conditionalFormatting sqref="BR19">
    <cfRule type="cellIs" dxfId="3961" priority="1559" operator="lessThan">
      <formula>$C$4</formula>
    </cfRule>
  </conditionalFormatting>
  <conditionalFormatting sqref="BR20">
    <cfRule type="cellIs" dxfId="3960" priority="1560" operator="lessThan">
      <formula>$C$4</formula>
    </cfRule>
  </conditionalFormatting>
  <conditionalFormatting sqref="BR21">
    <cfRule type="cellIs" dxfId="3959" priority="1561" operator="lessThan">
      <formula>$C$4</formula>
    </cfRule>
  </conditionalFormatting>
  <conditionalFormatting sqref="BR22">
    <cfRule type="cellIs" dxfId="3958" priority="1562" operator="lessThan">
      <formula>$C$4</formula>
    </cfRule>
  </conditionalFormatting>
  <conditionalFormatting sqref="BR23">
    <cfRule type="cellIs" dxfId="3957" priority="1563" operator="lessThan">
      <formula>$C$4</formula>
    </cfRule>
  </conditionalFormatting>
  <conditionalFormatting sqref="BR24">
    <cfRule type="cellIs" dxfId="3956" priority="1564" operator="lessThan">
      <formula>$C$4</formula>
    </cfRule>
  </conditionalFormatting>
  <conditionalFormatting sqref="BR25">
    <cfRule type="cellIs" dxfId="3955" priority="1565" operator="lessThan">
      <formula>$C$4</formula>
    </cfRule>
  </conditionalFormatting>
  <conditionalFormatting sqref="BR26">
    <cfRule type="cellIs" dxfId="3954" priority="1566" operator="lessThan">
      <formula>$C$4</formula>
    </cfRule>
  </conditionalFormatting>
  <conditionalFormatting sqref="BR27">
    <cfRule type="cellIs" dxfId="3953" priority="1567" operator="lessThan">
      <formula>$C$4</formula>
    </cfRule>
  </conditionalFormatting>
  <conditionalFormatting sqref="BR28">
    <cfRule type="cellIs" dxfId="3952" priority="1568" operator="lessThan">
      <formula>$C$4</formula>
    </cfRule>
  </conditionalFormatting>
  <conditionalFormatting sqref="BR29">
    <cfRule type="cellIs" dxfId="3951" priority="1569" operator="lessThan">
      <formula>$C$4</formula>
    </cfRule>
  </conditionalFormatting>
  <conditionalFormatting sqref="BR30">
    <cfRule type="cellIs" dxfId="3950" priority="1570" operator="lessThan">
      <formula>$C$4</formula>
    </cfRule>
  </conditionalFormatting>
  <conditionalFormatting sqref="BR31">
    <cfRule type="cellIs" dxfId="3949" priority="1571" operator="lessThan">
      <formula>$C$4</formula>
    </cfRule>
  </conditionalFormatting>
  <conditionalFormatting sqref="BR32">
    <cfRule type="cellIs" dxfId="3948" priority="1572" operator="lessThan">
      <formula>$C$4</formula>
    </cfRule>
  </conditionalFormatting>
  <conditionalFormatting sqref="BR33">
    <cfRule type="cellIs" dxfId="3947" priority="1573" operator="lessThan">
      <formula>$C$4</formula>
    </cfRule>
  </conditionalFormatting>
  <conditionalFormatting sqref="BR34">
    <cfRule type="cellIs" dxfId="3946" priority="1574" operator="lessThan">
      <formula>$C$4</formula>
    </cfRule>
  </conditionalFormatting>
  <conditionalFormatting sqref="BR35">
    <cfRule type="cellIs" dxfId="3945" priority="1575" operator="lessThan">
      <formula>$C$4</formula>
    </cfRule>
  </conditionalFormatting>
  <conditionalFormatting sqref="BR36">
    <cfRule type="cellIs" dxfId="3944" priority="1576" operator="lessThan">
      <formula>$C$4</formula>
    </cfRule>
  </conditionalFormatting>
  <conditionalFormatting sqref="BR37">
    <cfRule type="cellIs" dxfId="3943" priority="1577" operator="lessThan">
      <formula>$C$4</formula>
    </cfRule>
  </conditionalFormatting>
  <conditionalFormatting sqref="BR38">
    <cfRule type="cellIs" dxfId="3942" priority="1578" operator="lessThan">
      <formula>$C$4</formula>
    </cfRule>
  </conditionalFormatting>
  <conditionalFormatting sqref="BR39">
    <cfRule type="cellIs" dxfId="3941" priority="1579" operator="lessThan">
      <formula>$C$4</formula>
    </cfRule>
  </conditionalFormatting>
  <conditionalFormatting sqref="BR40">
    <cfRule type="cellIs" dxfId="3940" priority="1580" operator="lessThan">
      <formula>$C$4</formula>
    </cfRule>
  </conditionalFormatting>
  <conditionalFormatting sqref="BR41">
    <cfRule type="cellIs" dxfId="3939" priority="1581" operator="lessThan">
      <formula>$C$4</formula>
    </cfRule>
  </conditionalFormatting>
  <conditionalFormatting sqref="BR42">
    <cfRule type="cellIs" dxfId="3938" priority="1582" operator="lessThan">
      <formula>$C$4</formula>
    </cfRule>
  </conditionalFormatting>
  <conditionalFormatting sqref="BR43">
    <cfRule type="cellIs" dxfId="3937" priority="1583" operator="lessThan">
      <formula>$C$4</formula>
    </cfRule>
  </conditionalFormatting>
  <conditionalFormatting sqref="BR44">
    <cfRule type="cellIs" dxfId="3936" priority="1584" operator="lessThan">
      <formula>$C$4</formula>
    </cfRule>
  </conditionalFormatting>
  <conditionalFormatting sqref="BR45">
    <cfRule type="cellIs" dxfId="3935" priority="1585" operator="lessThan">
      <formula>$C$4</formula>
    </cfRule>
  </conditionalFormatting>
  <conditionalFormatting sqref="BR46">
    <cfRule type="cellIs" dxfId="3934" priority="1586" operator="lessThan">
      <formula>$C$4</formula>
    </cfRule>
  </conditionalFormatting>
  <conditionalFormatting sqref="BR47">
    <cfRule type="cellIs" dxfId="3933" priority="1587" operator="lessThan">
      <formula>$C$4</formula>
    </cfRule>
  </conditionalFormatting>
  <conditionalFormatting sqref="BR48">
    <cfRule type="cellIs" dxfId="3932" priority="1588" operator="lessThan">
      <formula>$C$4</formula>
    </cfRule>
  </conditionalFormatting>
  <conditionalFormatting sqref="BR49">
    <cfRule type="cellIs" dxfId="3931" priority="1589" operator="lessThan">
      <formula>$C$4</formula>
    </cfRule>
  </conditionalFormatting>
  <conditionalFormatting sqref="BR50">
    <cfRule type="cellIs" dxfId="3930" priority="1590" operator="lessThan">
      <formula>$C$4</formula>
    </cfRule>
  </conditionalFormatting>
  <conditionalFormatting sqref="BR51">
    <cfRule type="cellIs" dxfId="3929" priority="1591" operator="lessThan">
      <formula>$C$4</formula>
    </cfRule>
  </conditionalFormatting>
  <conditionalFormatting sqref="BR52">
    <cfRule type="cellIs" dxfId="3928" priority="1592" operator="lessThan">
      <formula>$C$4</formula>
    </cfRule>
  </conditionalFormatting>
  <conditionalFormatting sqref="BR53">
    <cfRule type="cellIs" dxfId="3927" priority="1593" operator="lessThan">
      <formula>$C$4</formula>
    </cfRule>
  </conditionalFormatting>
  <conditionalFormatting sqref="BR54">
    <cfRule type="cellIs" dxfId="3926" priority="1594" operator="lessThan">
      <formula>$C$4</formula>
    </cfRule>
  </conditionalFormatting>
  <conditionalFormatting sqref="BR55">
    <cfRule type="cellIs" dxfId="3925" priority="1595" operator="lessThan">
      <formula>$C$4</formula>
    </cfRule>
  </conditionalFormatting>
  <conditionalFormatting sqref="BR56">
    <cfRule type="cellIs" dxfId="3924" priority="1596" operator="lessThan">
      <formula>$C$4</formula>
    </cfRule>
  </conditionalFormatting>
  <conditionalFormatting sqref="BR57">
    <cfRule type="cellIs" dxfId="3923" priority="1597" operator="lessThan">
      <formula>$C$4</formula>
    </cfRule>
  </conditionalFormatting>
  <conditionalFormatting sqref="BR58">
    <cfRule type="cellIs" dxfId="3922" priority="1598" operator="lessThan">
      <formula>$C$4</formula>
    </cfRule>
  </conditionalFormatting>
  <conditionalFormatting sqref="BR59">
    <cfRule type="cellIs" dxfId="3921" priority="1599" operator="lessThan">
      <formula>$C$4</formula>
    </cfRule>
  </conditionalFormatting>
  <conditionalFormatting sqref="BR60">
    <cfRule type="cellIs" dxfId="3920" priority="1600" operator="lessThan">
      <formula>$C$4</formula>
    </cfRule>
  </conditionalFormatting>
  <conditionalFormatting sqref="BS47">
    <cfRule type="cellIs" dxfId="3883" priority="1637" operator="lessThan">
      <formula>$C$4</formula>
    </cfRule>
  </conditionalFormatting>
  <conditionalFormatting sqref="BS48">
    <cfRule type="cellIs" dxfId="3882" priority="1638" operator="lessThan">
      <formula>$C$4</formula>
    </cfRule>
  </conditionalFormatting>
  <conditionalFormatting sqref="BS49">
    <cfRule type="cellIs" dxfId="3881" priority="1639" operator="lessThan">
      <formula>$C$4</formula>
    </cfRule>
  </conditionalFormatting>
  <conditionalFormatting sqref="BS50">
    <cfRule type="cellIs" dxfId="3880" priority="1640" operator="lessThan">
      <formula>$C$4</formula>
    </cfRule>
  </conditionalFormatting>
  <conditionalFormatting sqref="BS51">
    <cfRule type="cellIs" dxfId="3879" priority="1641" operator="lessThan">
      <formula>$C$4</formula>
    </cfRule>
  </conditionalFormatting>
  <conditionalFormatting sqref="BS52">
    <cfRule type="cellIs" dxfId="3878" priority="1642" operator="lessThan">
      <formula>$C$4</formula>
    </cfRule>
  </conditionalFormatting>
  <conditionalFormatting sqref="BS53">
    <cfRule type="cellIs" dxfId="3877" priority="1643" operator="lessThan">
      <formula>$C$4</formula>
    </cfRule>
  </conditionalFormatting>
  <conditionalFormatting sqref="BS54">
    <cfRule type="cellIs" dxfId="3876" priority="1644" operator="lessThan">
      <formula>$C$4</formula>
    </cfRule>
  </conditionalFormatting>
  <conditionalFormatting sqref="BS55">
    <cfRule type="cellIs" dxfId="3875" priority="1645" operator="lessThan">
      <formula>$C$4</formula>
    </cfRule>
  </conditionalFormatting>
  <conditionalFormatting sqref="BS56">
    <cfRule type="cellIs" dxfId="3874" priority="1646" operator="lessThan">
      <formula>$C$4</formula>
    </cfRule>
  </conditionalFormatting>
  <conditionalFormatting sqref="BS57">
    <cfRule type="cellIs" dxfId="3873" priority="1647" operator="lessThan">
      <formula>$C$4</formula>
    </cfRule>
  </conditionalFormatting>
  <conditionalFormatting sqref="BS58">
    <cfRule type="cellIs" dxfId="3872" priority="1648" operator="lessThan">
      <formula>$C$4</formula>
    </cfRule>
  </conditionalFormatting>
  <conditionalFormatting sqref="BS59">
    <cfRule type="cellIs" dxfId="3871" priority="1649" operator="lessThan">
      <formula>$C$4</formula>
    </cfRule>
  </conditionalFormatting>
  <conditionalFormatting sqref="BS60">
    <cfRule type="cellIs" dxfId="3870" priority="1650" operator="lessThan">
      <formula>$C$4</formula>
    </cfRule>
  </conditionalFormatting>
  <conditionalFormatting sqref="BT11">
    <cfRule type="cellIs" dxfId="3869" priority="1651" operator="lessThan">
      <formula>$C$4</formula>
    </cfRule>
  </conditionalFormatting>
  <conditionalFormatting sqref="BT12">
    <cfRule type="cellIs" dxfId="3868" priority="1652" operator="lessThan">
      <formula>$C$4</formula>
    </cfRule>
  </conditionalFormatting>
  <conditionalFormatting sqref="BT13">
    <cfRule type="cellIs" dxfId="3867" priority="1653" operator="lessThan">
      <formula>$C$4</formula>
    </cfRule>
  </conditionalFormatting>
  <conditionalFormatting sqref="BT14">
    <cfRule type="cellIs" dxfId="3866" priority="1654" operator="lessThan">
      <formula>$C$4</formula>
    </cfRule>
  </conditionalFormatting>
  <conditionalFormatting sqref="BT15">
    <cfRule type="cellIs" dxfId="3865" priority="1655" operator="lessThan">
      <formula>$C$4</formula>
    </cfRule>
  </conditionalFormatting>
  <conditionalFormatting sqref="BT16">
    <cfRule type="cellIs" dxfId="3864" priority="1656" operator="lessThan">
      <formula>$C$4</formula>
    </cfRule>
  </conditionalFormatting>
  <conditionalFormatting sqref="BT17">
    <cfRule type="cellIs" dxfId="3863" priority="1657" operator="lessThan">
      <formula>$C$4</formula>
    </cfRule>
  </conditionalFormatting>
  <conditionalFormatting sqref="BT18">
    <cfRule type="cellIs" dxfId="3862" priority="1658" operator="lessThan">
      <formula>$C$4</formula>
    </cfRule>
  </conditionalFormatting>
  <conditionalFormatting sqref="BT19">
    <cfRule type="cellIs" dxfId="3861" priority="1659" operator="lessThan">
      <formula>$C$4</formula>
    </cfRule>
  </conditionalFormatting>
  <conditionalFormatting sqref="BT20">
    <cfRule type="cellIs" dxfId="3860" priority="1660" operator="lessThan">
      <formula>$C$4</formula>
    </cfRule>
  </conditionalFormatting>
  <conditionalFormatting sqref="BT21">
    <cfRule type="cellIs" dxfId="3859" priority="1661" operator="lessThan">
      <formula>$C$4</formula>
    </cfRule>
  </conditionalFormatting>
  <conditionalFormatting sqref="BT22">
    <cfRule type="cellIs" dxfId="3858" priority="1662" operator="lessThan">
      <formula>$C$4</formula>
    </cfRule>
  </conditionalFormatting>
  <conditionalFormatting sqref="BT23">
    <cfRule type="cellIs" dxfId="3857" priority="1663" operator="lessThan">
      <formula>$C$4</formula>
    </cfRule>
  </conditionalFormatting>
  <conditionalFormatting sqref="BT24">
    <cfRule type="cellIs" dxfId="3856" priority="1664" operator="lessThan">
      <formula>$C$4</formula>
    </cfRule>
  </conditionalFormatting>
  <conditionalFormatting sqref="BT25">
    <cfRule type="cellIs" dxfId="3855" priority="1665" operator="lessThan">
      <formula>$C$4</formula>
    </cfRule>
  </conditionalFormatting>
  <conditionalFormatting sqref="BT26">
    <cfRule type="cellIs" dxfId="3854" priority="1666" operator="lessThan">
      <formula>$C$4</formula>
    </cfRule>
  </conditionalFormatting>
  <conditionalFormatting sqref="BT27">
    <cfRule type="cellIs" dxfId="3853" priority="1667" operator="lessThan">
      <formula>$C$4</formula>
    </cfRule>
  </conditionalFormatting>
  <conditionalFormatting sqref="BT28">
    <cfRule type="cellIs" dxfId="3852" priority="1668" operator="lessThan">
      <formula>$C$4</formula>
    </cfRule>
  </conditionalFormatting>
  <conditionalFormatting sqref="BT29">
    <cfRule type="cellIs" dxfId="3851" priority="1669" operator="lessThan">
      <formula>$C$4</formula>
    </cfRule>
  </conditionalFormatting>
  <conditionalFormatting sqref="BT30">
    <cfRule type="cellIs" dxfId="3850" priority="1670" operator="lessThan">
      <formula>$C$4</formula>
    </cfRule>
  </conditionalFormatting>
  <conditionalFormatting sqref="BT31">
    <cfRule type="cellIs" dxfId="3849" priority="1671" operator="lessThan">
      <formula>$C$4</formula>
    </cfRule>
  </conditionalFormatting>
  <conditionalFormatting sqref="BT32">
    <cfRule type="cellIs" dxfId="3848" priority="1672" operator="lessThan">
      <formula>$C$4</formula>
    </cfRule>
  </conditionalFormatting>
  <conditionalFormatting sqref="BT33">
    <cfRule type="cellIs" dxfId="3847" priority="1673" operator="lessThan">
      <formula>$C$4</formula>
    </cfRule>
  </conditionalFormatting>
  <conditionalFormatting sqref="BT34">
    <cfRule type="cellIs" dxfId="3846" priority="1674" operator="lessThan">
      <formula>$C$4</formula>
    </cfRule>
  </conditionalFormatting>
  <conditionalFormatting sqref="BT35">
    <cfRule type="cellIs" dxfId="3845" priority="1675" operator="lessThan">
      <formula>$C$4</formula>
    </cfRule>
  </conditionalFormatting>
  <conditionalFormatting sqref="BT36">
    <cfRule type="cellIs" dxfId="3844" priority="1676" operator="lessThan">
      <formula>$C$4</formula>
    </cfRule>
  </conditionalFormatting>
  <conditionalFormatting sqref="BT37">
    <cfRule type="cellIs" dxfId="3843" priority="1677" operator="lessThan">
      <formula>$C$4</formula>
    </cfRule>
  </conditionalFormatting>
  <conditionalFormatting sqref="BT38">
    <cfRule type="cellIs" dxfId="3842" priority="1678" operator="lessThan">
      <formula>$C$4</formula>
    </cfRule>
  </conditionalFormatting>
  <conditionalFormatting sqref="BT39">
    <cfRule type="cellIs" dxfId="3841" priority="1679" operator="lessThan">
      <formula>$C$4</formula>
    </cfRule>
  </conditionalFormatting>
  <conditionalFormatting sqref="BT40">
    <cfRule type="cellIs" dxfId="3840" priority="1680" operator="lessThan">
      <formula>$C$4</formula>
    </cfRule>
  </conditionalFormatting>
  <conditionalFormatting sqref="BT41">
    <cfRule type="cellIs" dxfId="3839" priority="1681" operator="lessThan">
      <formula>$C$4</formula>
    </cfRule>
  </conditionalFormatting>
  <conditionalFormatting sqref="BT42">
    <cfRule type="cellIs" dxfId="3838" priority="1682" operator="lessThan">
      <formula>$C$4</formula>
    </cfRule>
  </conditionalFormatting>
  <conditionalFormatting sqref="BT43">
    <cfRule type="cellIs" dxfId="3837" priority="1683" operator="lessThan">
      <formula>$C$4</formula>
    </cfRule>
  </conditionalFormatting>
  <conditionalFormatting sqref="BT44">
    <cfRule type="cellIs" dxfId="3836" priority="1684" operator="lessThan">
      <formula>$C$4</formula>
    </cfRule>
  </conditionalFormatting>
  <conditionalFormatting sqref="BT45">
    <cfRule type="cellIs" dxfId="3835" priority="1685" operator="lessThan">
      <formula>$C$4</formula>
    </cfRule>
  </conditionalFormatting>
  <conditionalFormatting sqref="BT46">
    <cfRule type="cellIs" dxfId="3834" priority="1686" operator="lessThan">
      <formula>$C$4</formula>
    </cfRule>
  </conditionalFormatting>
  <conditionalFormatting sqref="BT47">
    <cfRule type="cellIs" dxfId="3833" priority="1687" operator="lessThan">
      <formula>$C$4</formula>
    </cfRule>
  </conditionalFormatting>
  <conditionalFormatting sqref="BT48">
    <cfRule type="cellIs" dxfId="3832" priority="1688" operator="lessThan">
      <formula>$C$4</formula>
    </cfRule>
  </conditionalFormatting>
  <conditionalFormatting sqref="BT49">
    <cfRule type="cellIs" dxfId="3831" priority="1689" operator="lessThan">
      <formula>$C$4</formula>
    </cfRule>
  </conditionalFormatting>
  <conditionalFormatting sqref="BT50">
    <cfRule type="cellIs" dxfId="3830" priority="1690" operator="lessThan">
      <formula>$C$4</formula>
    </cfRule>
  </conditionalFormatting>
  <conditionalFormatting sqref="BT51">
    <cfRule type="cellIs" dxfId="3829" priority="1691" operator="lessThan">
      <formula>$C$4</formula>
    </cfRule>
  </conditionalFormatting>
  <conditionalFormatting sqref="BT52">
    <cfRule type="cellIs" dxfId="3828" priority="1692" operator="lessThan">
      <formula>$C$4</formula>
    </cfRule>
  </conditionalFormatting>
  <conditionalFormatting sqref="BT53">
    <cfRule type="cellIs" dxfId="3827" priority="1693" operator="lessThan">
      <formula>$C$4</formula>
    </cfRule>
  </conditionalFormatting>
  <conditionalFormatting sqref="BT54">
    <cfRule type="cellIs" dxfId="3826" priority="1694" operator="lessThan">
      <formula>$C$4</formula>
    </cfRule>
  </conditionalFormatting>
  <conditionalFormatting sqref="BT55">
    <cfRule type="cellIs" dxfId="3825" priority="1695" operator="lessThan">
      <formula>$C$4</formula>
    </cfRule>
  </conditionalFormatting>
  <conditionalFormatting sqref="BT56">
    <cfRule type="cellIs" dxfId="3824" priority="1696" operator="lessThan">
      <formula>$C$4</formula>
    </cfRule>
  </conditionalFormatting>
  <conditionalFormatting sqref="BT57">
    <cfRule type="cellIs" dxfId="3823" priority="1697" operator="lessThan">
      <formula>$C$4</formula>
    </cfRule>
  </conditionalFormatting>
  <conditionalFormatting sqref="BT58">
    <cfRule type="cellIs" dxfId="3822" priority="1698" operator="lessThan">
      <formula>$C$4</formula>
    </cfRule>
  </conditionalFormatting>
  <conditionalFormatting sqref="BT59">
    <cfRule type="cellIs" dxfId="3821" priority="1699" operator="lessThan">
      <formula>$C$4</formula>
    </cfRule>
  </conditionalFormatting>
  <conditionalFormatting sqref="BT60">
    <cfRule type="cellIs" dxfId="3820" priority="1700" operator="lessThan">
      <formula>$C$4</formula>
    </cfRule>
  </conditionalFormatting>
  <conditionalFormatting sqref="BU11">
    <cfRule type="cellIs" dxfId="3819" priority="1701" operator="lessThan">
      <formula>$C$4</formula>
    </cfRule>
  </conditionalFormatting>
  <conditionalFormatting sqref="BU12">
    <cfRule type="cellIs" dxfId="3818" priority="1702" operator="lessThan">
      <formula>$C$4</formula>
    </cfRule>
  </conditionalFormatting>
  <conditionalFormatting sqref="BU13">
    <cfRule type="cellIs" dxfId="3817" priority="1703" operator="lessThan">
      <formula>$C$4</formula>
    </cfRule>
  </conditionalFormatting>
  <conditionalFormatting sqref="BU14">
    <cfRule type="cellIs" dxfId="3816" priority="1704" operator="lessThan">
      <formula>$C$4</formula>
    </cfRule>
  </conditionalFormatting>
  <conditionalFormatting sqref="BU15">
    <cfRule type="cellIs" dxfId="3815" priority="1705" operator="lessThan">
      <formula>$C$4</formula>
    </cfRule>
  </conditionalFormatting>
  <conditionalFormatting sqref="BU16">
    <cfRule type="cellIs" dxfId="3814" priority="1706" operator="lessThan">
      <formula>$C$4</formula>
    </cfRule>
  </conditionalFormatting>
  <conditionalFormatting sqref="BU17">
    <cfRule type="cellIs" dxfId="3813" priority="1707" operator="lessThan">
      <formula>$C$4</formula>
    </cfRule>
  </conditionalFormatting>
  <conditionalFormatting sqref="BU18">
    <cfRule type="cellIs" dxfId="3812" priority="1708" operator="lessThan">
      <formula>$C$4</formula>
    </cfRule>
  </conditionalFormatting>
  <conditionalFormatting sqref="BU19">
    <cfRule type="cellIs" dxfId="3811" priority="1709" operator="lessThan">
      <formula>$C$4</formula>
    </cfRule>
  </conditionalFormatting>
  <conditionalFormatting sqref="BU20">
    <cfRule type="cellIs" dxfId="3810" priority="1710" operator="lessThan">
      <formula>$C$4</formula>
    </cfRule>
  </conditionalFormatting>
  <conditionalFormatting sqref="BU21">
    <cfRule type="cellIs" dxfId="3809" priority="1711" operator="lessThan">
      <formula>$C$4</formula>
    </cfRule>
  </conditionalFormatting>
  <conditionalFormatting sqref="BU22">
    <cfRule type="cellIs" dxfId="3808" priority="1712" operator="lessThan">
      <formula>$C$4</formula>
    </cfRule>
  </conditionalFormatting>
  <conditionalFormatting sqref="BU23">
    <cfRule type="cellIs" dxfId="3807" priority="1713" operator="lessThan">
      <formula>$C$4</formula>
    </cfRule>
  </conditionalFormatting>
  <conditionalFormatting sqref="BU24">
    <cfRule type="cellIs" dxfId="3806" priority="1714" operator="lessThan">
      <formula>$C$4</formula>
    </cfRule>
  </conditionalFormatting>
  <conditionalFormatting sqref="BU25">
    <cfRule type="cellIs" dxfId="3805" priority="1715" operator="lessThan">
      <formula>$C$4</formula>
    </cfRule>
  </conditionalFormatting>
  <conditionalFormatting sqref="BU26">
    <cfRule type="cellIs" dxfId="3804" priority="1716" operator="lessThan">
      <formula>$C$4</formula>
    </cfRule>
  </conditionalFormatting>
  <conditionalFormatting sqref="BU27">
    <cfRule type="cellIs" dxfId="3803" priority="1717" operator="lessThan">
      <formula>$C$4</formula>
    </cfRule>
  </conditionalFormatting>
  <conditionalFormatting sqref="BU28">
    <cfRule type="cellIs" dxfId="3802" priority="1718" operator="lessThan">
      <formula>$C$4</formula>
    </cfRule>
  </conditionalFormatting>
  <conditionalFormatting sqref="BU29">
    <cfRule type="cellIs" dxfId="3801" priority="1719" operator="lessThan">
      <formula>$C$4</formula>
    </cfRule>
  </conditionalFormatting>
  <conditionalFormatting sqref="BU30">
    <cfRule type="cellIs" dxfId="3800" priority="1720" operator="lessThan">
      <formula>$C$4</formula>
    </cfRule>
  </conditionalFormatting>
  <conditionalFormatting sqref="BU31">
    <cfRule type="cellIs" dxfId="3799" priority="1721" operator="lessThan">
      <formula>$C$4</formula>
    </cfRule>
  </conditionalFormatting>
  <conditionalFormatting sqref="BU32">
    <cfRule type="cellIs" dxfId="3798" priority="1722" operator="lessThan">
      <formula>$C$4</formula>
    </cfRule>
  </conditionalFormatting>
  <conditionalFormatting sqref="BU33">
    <cfRule type="cellIs" dxfId="3797" priority="1723" operator="lessThan">
      <formula>$C$4</formula>
    </cfRule>
  </conditionalFormatting>
  <conditionalFormatting sqref="BU34">
    <cfRule type="cellIs" dxfId="3796" priority="1724" operator="lessThan">
      <formula>$C$4</formula>
    </cfRule>
  </conditionalFormatting>
  <conditionalFormatting sqref="BU35">
    <cfRule type="cellIs" dxfId="3795" priority="1725" operator="lessThan">
      <formula>$C$4</formula>
    </cfRule>
  </conditionalFormatting>
  <conditionalFormatting sqref="BU36">
    <cfRule type="cellIs" dxfId="3794" priority="1726" operator="lessThan">
      <formula>$C$4</formula>
    </cfRule>
  </conditionalFormatting>
  <conditionalFormatting sqref="BU37">
    <cfRule type="cellIs" dxfId="3793" priority="1727" operator="lessThan">
      <formula>$C$4</formula>
    </cfRule>
  </conditionalFormatting>
  <conditionalFormatting sqref="BU38">
    <cfRule type="cellIs" dxfId="3792" priority="1728" operator="lessThan">
      <formula>$C$4</formula>
    </cfRule>
  </conditionalFormatting>
  <conditionalFormatting sqref="BU39">
    <cfRule type="cellIs" dxfId="3791" priority="1729" operator="lessThan">
      <formula>$C$4</formula>
    </cfRule>
  </conditionalFormatting>
  <conditionalFormatting sqref="BU40">
    <cfRule type="cellIs" dxfId="3790" priority="1730" operator="lessThan">
      <formula>$C$4</formula>
    </cfRule>
  </conditionalFormatting>
  <conditionalFormatting sqref="BU41">
    <cfRule type="cellIs" dxfId="3789" priority="1731" operator="lessThan">
      <formula>$C$4</formula>
    </cfRule>
  </conditionalFormatting>
  <conditionalFormatting sqref="BU42">
    <cfRule type="cellIs" dxfId="3788" priority="1732" operator="lessThan">
      <formula>$C$4</formula>
    </cfRule>
  </conditionalFormatting>
  <conditionalFormatting sqref="BU43">
    <cfRule type="cellIs" dxfId="3787" priority="1733" operator="lessThan">
      <formula>$C$4</formula>
    </cfRule>
  </conditionalFormatting>
  <conditionalFormatting sqref="BU44">
    <cfRule type="cellIs" dxfId="3786" priority="1734" operator="lessThan">
      <formula>$C$4</formula>
    </cfRule>
  </conditionalFormatting>
  <conditionalFormatting sqref="BU45">
    <cfRule type="cellIs" dxfId="3785" priority="1735" operator="lessThan">
      <formula>$C$4</formula>
    </cfRule>
  </conditionalFormatting>
  <conditionalFormatting sqref="BU46">
    <cfRule type="cellIs" dxfId="3784" priority="1736" operator="lessThan">
      <formula>$C$4</formula>
    </cfRule>
  </conditionalFormatting>
  <conditionalFormatting sqref="BU47">
    <cfRule type="cellIs" dxfId="3783" priority="1737" operator="lessThan">
      <formula>$C$4</formula>
    </cfRule>
  </conditionalFormatting>
  <conditionalFormatting sqref="BU48">
    <cfRule type="cellIs" dxfId="3782" priority="1738" operator="lessThan">
      <formula>$C$4</formula>
    </cfRule>
  </conditionalFormatting>
  <conditionalFormatting sqref="BU49">
    <cfRule type="cellIs" dxfId="3781" priority="1739" operator="lessThan">
      <formula>$C$4</formula>
    </cfRule>
  </conditionalFormatting>
  <conditionalFormatting sqref="BU50">
    <cfRule type="cellIs" dxfId="3780" priority="1740" operator="lessThan">
      <formula>$C$4</formula>
    </cfRule>
  </conditionalFormatting>
  <conditionalFormatting sqref="BU51">
    <cfRule type="cellIs" dxfId="3779" priority="1741" operator="lessThan">
      <formula>$C$4</formula>
    </cfRule>
  </conditionalFormatting>
  <conditionalFormatting sqref="BU52">
    <cfRule type="cellIs" dxfId="3778" priority="1742" operator="lessThan">
      <formula>$C$4</formula>
    </cfRule>
  </conditionalFormatting>
  <conditionalFormatting sqref="BU53">
    <cfRule type="cellIs" dxfId="3777" priority="1743" operator="lessThan">
      <formula>$C$4</formula>
    </cfRule>
  </conditionalFormatting>
  <conditionalFormatting sqref="BU54">
    <cfRule type="cellIs" dxfId="3776" priority="1744" operator="lessThan">
      <formula>$C$4</formula>
    </cfRule>
  </conditionalFormatting>
  <conditionalFormatting sqref="BU55">
    <cfRule type="cellIs" dxfId="3775" priority="1745" operator="lessThan">
      <formula>$C$4</formula>
    </cfRule>
  </conditionalFormatting>
  <conditionalFormatting sqref="BU56">
    <cfRule type="cellIs" dxfId="3774" priority="1746" operator="lessThan">
      <formula>$C$4</formula>
    </cfRule>
  </conditionalFormatting>
  <conditionalFormatting sqref="BU57">
    <cfRule type="cellIs" dxfId="3773" priority="1747" operator="lessThan">
      <formula>$C$4</formula>
    </cfRule>
  </conditionalFormatting>
  <conditionalFormatting sqref="BU58">
    <cfRule type="cellIs" dxfId="3772" priority="1748" operator="lessThan">
      <formula>$C$4</formula>
    </cfRule>
  </conditionalFormatting>
  <conditionalFormatting sqref="BU59">
    <cfRule type="cellIs" dxfId="3771" priority="1749" operator="lessThan">
      <formula>$C$4</formula>
    </cfRule>
  </conditionalFormatting>
  <conditionalFormatting sqref="BU60">
    <cfRule type="cellIs" dxfId="3770" priority="1750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 CP13 CP15 CP17 CP19 CP21 CP23 CP25 CP27 CP29 CP31 CP33 CP35 CP37 CP39 CP41 CP43 CP45">
    <cfRule type="cellIs" dxfId="699" priority="4821" operator="lessThan">
      <formula>$C$4</formula>
    </cfRule>
  </conditionalFormatting>
  <conditionalFormatting sqref="CP11 CP13 CP15 CP17 CP19 CP21 CP23 CP25 CP27 CP29 CP31 CP33 CP35 CP37 CP39 CP41 CP43 CP45">
    <cfRule type="cellIs" dxfId="698" priority="4822" operator="lessThan">
      <formula>$C$4</formula>
    </cfRule>
  </conditionalFormatting>
  <conditionalFormatting sqref="CP12 CP14 CP16 CP18 CP20 CP22 CP24 CP26 CP28 CP30 CP32 CP34 CP36 CP38 CP40 CP42 CP44 CP46">
    <cfRule type="cellIs" dxfId="697" priority="4823" operator="lessThan">
      <formula>$C$4</formula>
    </cfRule>
  </conditionalFormatting>
  <conditionalFormatting sqref="CP12 CP14 CP16 CP18 CP20 CP22 CP24 CP26 CP28 CP30 CP32 CP34 CP36 CP38 CP40 CP42 CP44 CP46">
    <cfRule type="cellIs" dxfId="696" priority="4824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 CS13 CS15 CS17 CS19 CS21 CS23 CS25 CS27 CS29 CS31 CS33 CS35 CS37 CS39 CS41 CS43 CS45">
    <cfRule type="cellIs" dxfId="599" priority="4921" operator="lessThan">
      <formula>$C$4</formula>
    </cfRule>
  </conditionalFormatting>
  <conditionalFormatting sqref="CS11 CS13 CS15 CS17 CS19 CS21 CS23 CS25 CS27 CS29 CS31 CS33 CS35 CS37 CS39 CS41 CS43 CS45">
    <cfRule type="cellIs" dxfId="598" priority="4922" operator="lessThan">
      <formula>$C$4</formula>
    </cfRule>
  </conditionalFormatting>
  <conditionalFormatting sqref="CS12 CS14 CS16 CS18 CS20 CS22 CS24 CS26 CS28 CS30 CS32 CS34 CS36 CS38 CS40 CS42 CS44 CS46">
    <cfRule type="cellIs" dxfId="597" priority="4923" operator="lessThan">
      <formula>$C$4</formula>
    </cfRule>
  </conditionalFormatting>
  <conditionalFormatting sqref="CS12 CS14 CS16 CS18 CS20 CS22 CS24 CS26 CS28 CS30 CS32 CS34 CS36 CS38 CS40 CS42 CS44 CS46">
    <cfRule type="cellIs" dxfId="596" priority="4924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MIPA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10</cp:lastModifiedBy>
  <dcterms:created xsi:type="dcterms:W3CDTF">2015-09-01T09:01:01Z</dcterms:created>
  <dcterms:modified xsi:type="dcterms:W3CDTF">2020-04-20T04:09:53Z</dcterms:modified>
  <cp:category/>
</cp:coreProperties>
</file>