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25" windowWidth="19815" windowHeight="7365"/>
  </bookViews>
  <sheets>
    <sheet name="XII MIPA 1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M60" i="1"/>
  <c r="H60" i="1"/>
  <c r="D60" i="1"/>
  <c r="E60" i="1" s="1"/>
  <c r="CT59" i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 s="1"/>
  <c r="E59" i="1" s="1"/>
  <c r="M59" i="1"/>
  <c r="H59" i="1"/>
  <c r="CT58" i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 s="1"/>
  <c r="E58" i="1" s="1"/>
  <c r="M58" i="1"/>
  <c r="CT57" i="1"/>
  <c r="M57" i="1" s="1"/>
  <c r="CQ57" i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H57" i="1"/>
  <c r="E57" i="1"/>
  <c r="D57" i="1"/>
  <c r="CT56" i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 s="1"/>
  <c r="E56" i="1" s="1"/>
  <c r="M56" i="1"/>
  <c r="CT55" i="1"/>
  <c r="CQ55" i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M55" i="1"/>
  <c r="H55" i="1"/>
  <c r="E55" i="1"/>
  <c r="D55" i="1"/>
  <c r="CT54" i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M54" i="1"/>
  <c r="CT53" i="1"/>
  <c r="CQ53" i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M53" i="1"/>
  <c r="H53" i="1"/>
  <c r="E53" i="1"/>
  <c r="D53" i="1"/>
  <c r="CT52" i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 s="1"/>
  <c r="E52" i="1" s="1"/>
  <c r="M52" i="1"/>
  <c r="CT51" i="1"/>
  <c r="CQ51" i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M51" i="1"/>
  <c r="H51" i="1"/>
  <c r="E51" i="1"/>
  <c r="D51" i="1"/>
  <c r="CT50" i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M50" i="1"/>
  <c r="CT49" i="1"/>
  <c r="CQ49" i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M49" i="1"/>
  <c r="H49" i="1"/>
  <c r="E49" i="1"/>
  <c r="D49" i="1"/>
  <c r="CT48" i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 s="1"/>
  <c r="M48" i="1"/>
  <c r="CT47" i="1"/>
  <c r="CQ47" i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M47" i="1"/>
  <c r="H47" i="1"/>
  <c r="E47" i="1"/>
  <c r="D47" i="1"/>
  <c r="CT46" i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M46" i="1"/>
  <c r="D46" i="1"/>
  <c r="E46" i="1" s="1"/>
  <c r="CT45" i="1"/>
  <c r="M45" i="1" s="1"/>
  <c r="CQ45" i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AU45" i="1"/>
  <c r="AV45" i="1" s="1"/>
  <c r="F45" i="1" s="1"/>
  <c r="G45" i="1" s="1"/>
  <c r="AD45" i="1"/>
  <c r="H45" i="1"/>
  <c r="D45" i="1"/>
  <c r="E45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AU44" i="1"/>
  <c r="AV44" i="1" s="1"/>
  <c r="F44" i="1" s="1"/>
  <c r="G44" i="1" s="1"/>
  <c r="AD44" i="1"/>
  <c r="E44" i="1"/>
  <c r="D44" i="1"/>
  <c r="CT43" i="1"/>
  <c r="M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AU43" i="1"/>
  <c r="AV43" i="1" s="1"/>
  <c r="F43" i="1" s="1"/>
  <c r="G43" i="1" s="1"/>
  <c r="AD43" i="1"/>
  <c r="E43" i="1"/>
  <c r="D43" i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AU42" i="1"/>
  <c r="AV42" i="1" s="1"/>
  <c r="F42" i="1" s="1"/>
  <c r="G42" i="1" s="1"/>
  <c r="AD42" i="1"/>
  <c r="E42" i="1"/>
  <c r="D42" i="1"/>
  <c r="CT41" i="1"/>
  <c r="M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AU41" i="1"/>
  <c r="AV41" i="1" s="1"/>
  <c r="F41" i="1" s="1"/>
  <c r="G41" i="1" s="1"/>
  <c r="AD41" i="1"/>
  <c r="E41" i="1"/>
  <c r="D41" i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AU40" i="1"/>
  <c r="AV40" i="1" s="1"/>
  <c r="F40" i="1" s="1"/>
  <c r="G40" i="1" s="1"/>
  <c r="AD40" i="1"/>
  <c r="E40" i="1"/>
  <c r="D40" i="1"/>
  <c r="CT39" i="1"/>
  <c r="M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AU39" i="1"/>
  <c r="AV39" i="1" s="1"/>
  <c r="F39" i="1" s="1"/>
  <c r="G39" i="1" s="1"/>
  <c r="AD39" i="1"/>
  <c r="E39" i="1"/>
  <c r="D39" i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AU38" i="1"/>
  <c r="AV38" i="1" s="1"/>
  <c r="F38" i="1" s="1"/>
  <c r="G38" i="1" s="1"/>
  <c r="AD38" i="1"/>
  <c r="E38" i="1"/>
  <c r="D38" i="1"/>
  <c r="CT37" i="1"/>
  <c r="M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AU37" i="1"/>
  <c r="AV37" i="1" s="1"/>
  <c r="F37" i="1" s="1"/>
  <c r="G37" i="1" s="1"/>
  <c r="AD37" i="1"/>
  <c r="D37" i="1"/>
  <c r="E37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AU36" i="1"/>
  <c r="AV36" i="1" s="1"/>
  <c r="F36" i="1" s="1"/>
  <c r="G36" i="1" s="1"/>
  <c r="AD36" i="1"/>
  <c r="D36" i="1"/>
  <c r="E36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AU34" i="1"/>
  <c r="AV34" i="1" s="1"/>
  <c r="F34" i="1" s="1"/>
  <c r="G34" i="1" s="1"/>
  <c r="AD34" i="1"/>
  <c r="D34" i="1"/>
  <c r="E34" i="1" s="1"/>
  <c r="DF33" i="1"/>
  <c r="CT36" i="1" s="1"/>
  <c r="M36" i="1" s="1"/>
  <c r="CT33" i="1"/>
  <c r="M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T32" i="1"/>
  <c r="M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AU32" i="1"/>
  <c r="AV32" i="1" s="1"/>
  <c r="F32" i="1" s="1"/>
  <c r="G32" i="1" s="1"/>
  <c r="AD32" i="1"/>
  <c r="E32" i="1"/>
  <c r="D32" i="1"/>
  <c r="DF31" i="1"/>
  <c r="CT31" i="1"/>
  <c r="M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AU29" i="1"/>
  <c r="AV29" i="1" s="1"/>
  <c r="F29" i="1" s="1"/>
  <c r="G29" i="1" s="1"/>
  <c r="AD29" i="1"/>
  <c r="D29" i="1"/>
  <c r="E29" i="1" s="1"/>
  <c r="DF28" i="1"/>
  <c r="CT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AU28" i="1"/>
  <c r="AV28" i="1" s="1"/>
  <c r="F28" i="1" s="1"/>
  <c r="G28" i="1" s="1"/>
  <c r="AD28" i="1"/>
  <c r="M28" i="1"/>
  <c r="D28" i="1"/>
  <c r="E28" i="1" s="1"/>
  <c r="DF27" i="1"/>
  <c r="CT27" i="1"/>
  <c r="M27" i="1" s="1"/>
  <c r="CM27" i="1"/>
  <c r="CN27" i="1" s="1"/>
  <c r="K27" i="1" s="1"/>
  <c r="L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M26" i="1"/>
  <c r="DF25" i="1"/>
  <c r="CT25" i="1"/>
  <c r="M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AU25" i="1"/>
  <c r="AV25" i="1" s="1"/>
  <c r="F25" i="1" s="1"/>
  <c r="G25" i="1" s="1"/>
  <c r="AD25" i="1"/>
  <c r="D25" i="1"/>
  <c r="E25" i="1" s="1"/>
  <c r="DF24" i="1"/>
  <c r="CT24" i="1"/>
  <c r="M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AU24" i="1"/>
  <c r="AV24" i="1" s="1"/>
  <c r="F24" i="1" s="1"/>
  <c r="G24" i="1" s="1"/>
  <c r="AD24" i="1"/>
  <c r="E24" i="1"/>
  <c r="D24" i="1"/>
  <c r="DF23" i="1"/>
  <c r="CT23" i="1"/>
  <c r="M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AU23" i="1"/>
  <c r="AV23" i="1" s="1"/>
  <c r="F23" i="1" s="1"/>
  <c r="G23" i="1" s="1"/>
  <c r="AD23" i="1"/>
  <c r="D23" i="1"/>
  <c r="E23" i="1" s="1"/>
  <c r="DF22" i="1"/>
  <c r="CT22" i="1"/>
  <c r="M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AU22" i="1"/>
  <c r="AV22" i="1" s="1"/>
  <c r="F22" i="1" s="1"/>
  <c r="G22" i="1" s="1"/>
  <c r="AD22" i="1"/>
  <c r="E22" i="1"/>
  <c r="D22" i="1"/>
  <c r="CT21" i="1"/>
  <c r="M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AU21" i="1"/>
  <c r="AV21" i="1" s="1"/>
  <c r="F21" i="1" s="1"/>
  <c r="G21" i="1" s="1"/>
  <c r="AD21" i="1"/>
  <c r="E21" i="1"/>
  <c r="D21" i="1"/>
  <c r="DF20" i="1"/>
  <c r="CQ43" i="1" s="1"/>
  <c r="H43" i="1" s="1"/>
  <c r="CT20" i="1"/>
  <c r="M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AU20" i="1"/>
  <c r="AV20" i="1" s="1"/>
  <c r="F20" i="1" s="1"/>
  <c r="G20" i="1" s="1"/>
  <c r="AD20" i="1"/>
  <c r="D20" i="1"/>
  <c r="E20" i="1" s="1"/>
  <c r="DF19" i="1"/>
  <c r="CT19" i="1"/>
  <c r="M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AU19" i="1"/>
  <c r="AV19" i="1" s="1"/>
  <c r="F19" i="1" s="1"/>
  <c r="G19" i="1" s="1"/>
  <c r="AD19" i="1"/>
  <c r="E19" i="1"/>
  <c r="D19" i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AU18" i="1"/>
  <c r="AV18" i="1" s="1"/>
  <c r="F18" i="1" s="1"/>
  <c r="G18" i="1" s="1"/>
  <c r="AD18" i="1"/>
  <c r="D18" i="1"/>
  <c r="E18" i="1" s="1"/>
  <c r="DF17" i="1"/>
  <c r="CT17" i="1"/>
  <c r="M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AU17" i="1"/>
  <c r="AV17" i="1" s="1"/>
  <c r="F17" i="1" s="1"/>
  <c r="G17" i="1" s="1"/>
  <c r="AD17" i="1"/>
  <c r="D17" i="1"/>
  <c r="E17" i="1" s="1"/>
  <c r="DF16" i="1"/>
  <c r="CT16" i="1"/>
  <c r="M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AU16" i="1"/>
  <c r="AV16" i="1" s="1"/>
  <c r="F16" i="1" s="1"/>
  <c r="G16" i="1" s="1"/>
  <c r="AD16" i="1"/>
  <c r="D16" i="1"/>
  <c r="E16" i="1" s="1"/>
  <c r="DF15" i="1"/>
  <c r="CT15" i="1"/>
  <c r="M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AU15" i="1"/>
  <c r="AV15" i="1" s="1"/>
  <c r="F15" i="1" s="1"/>
  <c r="G15" i="1" s="1"/>
  <c r="AD15" i="1"/>
  <c r="E15" i="1"/>
  <c r="D15" i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/>
  <c r="E14" i="1" s="1"/>
  <c r="DF13" i="1"/>
  <c r="CT13" i="1"/>
  <c r="M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AU13" i="1"/>
  <c r="AV13" i="1" s="1"/>
  <c r="F13" i="1" s="1"/>
  <c r="G13" i="1" s="1"/>
  <c r="AD13" i="1"/>
  <c r="E13" i="1"/>
  <c r="D13" i="1"/>
  <c r="DF12" i="1"/>
  <c r="CT12" i="1"/>
  <c r="M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CQ23" i="1" l="1"/>
  <c r="H23" i="1" s="1"/>
  <c r="CQ25" i="1"/>
  <c r="H25" i="1" s="1"/>
  <c r="CQ30" i="1"/>
  <c r="H30" i="1" s="1"/>
  <c r="CQ35" i="1"/>
  <c r="H35" i="1" s="1"/>
  <c r="BR14" i="1"/>
  <c r="I14" i="1" s="1"/>
  <c r="J14" i="1" s="1"/>
  <c r="CQ15" i="1"/>
  <c r="H15" i="1" s="1"/>
  <c r="CQ19" i="1"/>
  <c r="H19" i="1" s="1"/>
  <c r="BR25" i="1"/>
  <c r="I25" i="1" s="1"/>
  <c r="J25" i="1" s="1"/>
  <c r="CQ28" i="1"/>
  <c r="H28" i="1" s="1"/>
  <c r="CT35" i="1"/>
  <c r="M35" i="1" s="1"/>
  <c r="CQ38" i="1"/>
  <c r="H38" i="1" s="1"/>
  <c r="CQ40" i="1"/>
  <c r="H40" i="1" s="1"/>
  <c r="CQ42" i="1"/>
  <c r="H42" i="1" s="1"/>
  <c r="CQ44" i="1"/>
  <c r="H44" i="1" s="1"/>
  <c r="CQ31" i="1"/>
  <c r="H31" i="1" s="1"/>
  <c r="CQ11" i="1"/>
  <c r="H11" i="1" s="1"/>
  <c r="CQ12" i="1"/>
  <c r="H12" i="1" s="1"/>
  <c r="CQ16" i="1"/>
  <c r="H16" i="1" s="1"/>
  <c r="CQ20" i="1"/>
  <c r="H20" i="1" s="1"/>
  <c r="CQ26" i="1"/>
  <c r="H26" i="1" s="1"/>
  <c r="CQ29" i="1"/>
  <c r="H29" i="1" s="1"/>
  <c r="CQ34" i="1"/>
  <c r="H34" i="1" s="1"/>
  <c r="CQ36" i="1"/>
  <c r="H36" i="1" s="1"/>
  <c r="CT38" i="1"/>
  <c r="M38" i="1" s="1"/>
  <c r="CT40" i="1"/>
  <c r="M40" i="1" s="1"/>
  <c r="CT42" i="1"/>
  <c r="M42" i="1" s="1"/>
  <c r="CT44" i="1"/>
  <c r="M44" i="1" s="1"/>
  <c r="CQ13" i="1"/>
  <c r="H13" i="1" s="1"/>
  <c r="CQ17" i="1"/>
  <c r="H17" i="1" s="1"/>
  <c r="CQ21" i="1"/>
  <c r="H21" i="1" s="1"/>
  <c r="CQ22" i="1"/>
  <c r="H22" i="1" s="1"/>
  <c r="CQ24" i="1"/>
  <c r="H24" i="1" s="1"/>
  <c r="CQ27" i="1"/>
  <c r="H27" i="1" s="1"/>
  <c r="BR29" i="1"/>
  <c r="I29" i="1" s="1"/>
  <c r="J29" i="1" s="1"/>
  <c r="CQ32" i="1"/>
  <c r="H32" i="1" s="1"/>
  <c r="CQ33" i="1"/>
  <c r="H33" i="1" s="1"/>
  <c r="CT34" i="1"/>
  <c r="M34" i="1" s="1"/>
  <c r="CQ37" i="1"/>
  <c r="H37" i="1" s="1"/>
  <c r="CQ39" i="1"/>
  <c r="H39" i="1" s="1"/>
  <c r="CQ41" i="1"/>
  <c r="H41" i="1" s="1"/>
  <c r="BR31" i="1"/>
  <c r="I31" i="1" s="1"/>
  <c r="J31" i="1" s="1"/>
  <c r="BR27" i="1"/>
  <c r="I27" i="1" s="1"/>
  <c r="J27" i="1" s="1"/>
  <c r="BR23" i="1"/>
  <c r="I23" i="1" s="1"/>
  <c r="J23" i="1" s="1"/>
  <c r="BR20" i="1"/>
  <c r="I20" i="1" s="1"/>
  <c r="J20" i="1" s="1"/>
  <c r="BR18" i="1"/>
  <c r="I18" i="1" s="1"/>
  <c r="J18" i="1" s="1"/>
  <c r="BR16" i="1"/>
  <c r="I16" i="1" s="1"/>
  <c r="J16" i="1" s="1"/>
  <c r="BR12" i="1"/>
  <c r="I12" i="1" s="1"/>
  <c r="J12" i="1" s="1"/>
  <c r="BR45" i="1"/>
  <c r="I45" i="1" s="1"/>
  <c r="J45" i="1" s="1"/>
  <c r="BR44" i="1"/>
  <c r="I44" i="1" s="1"/>
  <c r="J44" i="1" s="1"/>
  <c r="BR43" i="1"/>
  <c r="I43" i="1" s="1"/>
  <c r="J43" i="1" s="1"/>
  <c r="BR42" i="1"/>
  <c r="I42" i="1" s="1"/>
  <c r="J42" i="1" s="1"/>
  <c r="BR41" i="1"/>
  <c r="I41" i="1" s="1"/>
  <c r="J41" i="1" s="1"/>
  <c r="BR40" i="1"/>
  <c r="I40" i="1" s="1"/>
  <c r="J40" i="1" s="1"/>
  <c r="BR39" i="1"/>
  <c r="I39" i="1" s="1"/>
  <c r="J39" i="1" s="1"/>
  <c r="BR38" i="1"/>
  <c r="I38" i="1" s="1"/>
  <c r="J38" i="1" s="1"/>
  <c r="BR37" i="1"/>
  <c r="I37" i="1" s="1"/>
  <c r="J37" i="1" s="1"/>
  <c r="BR36" i="1"/>
  <c r="I36" i="1" s="1"/>
  <c r="J36" i="1" s="1"/>
  <c r="BR35" i="1"/>
  <c r="I35" i="1" s="1"/>
  <c r="J35" i="1" s="1"/>
  <c r="BR34" i="1"/>
  <c r="I34" i="1" s="1"/>
  <c r="J34" i="1" s="1"/>
  <c r="BR32" i="1"/>
  <c r="I32" i="1" s="1"/>
  <c r="J32" i="1" s="1"/>
  <c r="BR30" i="1"/>
  <c r="I30" i="1" s="1"/>
  <c r="J30" i="1" s="1"/>
  <c r="BR28" i="1"/>
  <c r="I28" i="1" s="1"/>
  <c r="J28" i="1" s="1"/>
  <c r="BR26" i="1"/>
  <c r="I26" i="1" s="1"/>
  <c r="J26" i="1" s="1"/>
  <c r="BR24" i="1"/>
  <c r="I24" i="1" s="1"/>
  <c r="J24" i="1" s="1"/>
  <c r="BR22" i="1"/>
  <c r="I22" i="1" s="1"/>
  <c r="J22" i="1" s="1"/>
  <c r="BR21" i="1"/>
  <c r="I21" i="1" s="1"/>
  <c r="J21" i="1" s="1"/>
  <c r="BR19" i="1"/>
  <c r="I19" i="1" s="1"/>
  <c r="J19" i="1" s="1"/>
  <c r="BR17" i="1"/>
  <c r="I17" i="1" s="1"/>
  <c r="J17" i="1" s="1"/>
  <c r="BR15" i="1"/>
  <c r="I15" i="1" s="1"/>
  <c r="J15" i="1" s="1"/>
  <c r="BR13" i="1"/>
  <c r="I13" i="1" s="1"/>
  <c r="J13" i="1" s="1"/>
  <c r="BR11" i="1"/>
  <c r="I11" i="1" s="1"/>
  <c r="J11" i="1" s="1"/>
</calcChain>
</file>

<file path=xl/sharedStrings.xml><?xml version="1.0" encoding="utf-8"?>
<sst xmlns="http://schemas.openxmlformats.org/spreadsheetml/2006/main" count="179" uniqueCount="100">
  <si>
    <t>PERINGATAN :: KOLOM INI TIDAK BOLEH DIGESER POSISINYA</t>
  </si>
  <si>
    <t>DAFTAR NILAI PESERTA DIDIK SMA NEGERI 8 SEMARANG</t>
  </si>
  <si>
    <t>Guru :</t>
  </si>
  <si>
    <t>Khamdi S.Ag</t>
  </si>
  <si>
    <t>Kelas XII MIPA 1</t>
  </si>
  <si>
    <t xml:space="preserve">KELAS </t>
  </si>
  <si>
    <t>:</t>
  </si>
  <si>
    <t>XII MIPA 1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</si>
  <si>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</si>
  <si>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</si>
  <si>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</si>
  <si>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</si>
  <si>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21/04/2020</t>
  </si>
  <si>
    <t>DAFTAR NILAI SEMESTER GENAP</t>
  </si>
  <si>
    <t xml:space="preserve">Wali Kelas </t>
  </si>
  <si>
    <t>Winarni, S.Pd.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</si>
  <si>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</si>
  <si>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</si>
  <si>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</si>
  <si>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</si>
  <si>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</si>
  <si>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</si>
  <si>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</si>
  <si>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</si>
  <si>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</si>
  <si>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</si>
  <si>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</si>
  <si>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</si>
  <si>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</si>
  <si>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</si>
  <si>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</si>
  <si>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</si>
  <si>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</si>
  <si>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</si>
  <si>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</si>
  <si>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</si>
  <si>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</si>
  <si>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</si>
  <si>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</si>
  <si>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</si>
  <si>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</si>
  <si>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</si>
  <si>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</si>
  <si>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</si>
  <si>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</si>
  <si>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</si>
  <si>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</si>
  <si>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</si>
  <si>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</si>
  <si>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</si>
  <si>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</si>
  <si>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</si>
  <si>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</si>
  <si>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</si>
  <si>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</si>
  <si>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</si>
  <si>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</si>
  <si>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</si>
  <si>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</si>
  <si>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</si>
  <si>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</si>
  <si>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</si>
  <si>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</si>
  <si>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</si>
  <si>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</si>
  <si>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</si>
  <si>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</si>
  <si>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</si>
  <si>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</si>
  <si>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</si>
  <si>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</si>
  <si>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</si>
  <si>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</si>
  <si>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</si>
  <si>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</si>
  <si>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</si>
  <si>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</si>
  <si>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</si>
  <si>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</si>
  <si>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</si>
  <si>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</si>
  <si>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</si>
  <si>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</si>
  <si>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</si>
  <si>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</si>
  <si>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</si>
  <si>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</si>
  <si>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</si>
  <si>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</si>
  <si>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</si>
  <si>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</si>
  <si>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</si>
  <si>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Al-Qur'an Hadist tentang kewajiban beribadah dan bersyukur</t>
  </si>
  <si>
    <t xml:space="preserve">Iman kepada Qada dan Qadar Allah </t>
  </si>
  <si>
    <t>Ketentuan hukum waris dalam Islam</t>
  </si>
  <si>
    <t>Faktor-faktor kemajuan Peradaban Islam di dunia</t>
  </si>
  <si>
    <t>Faktor-faktor yang memengaruhi kemunduran Peradaban Islam di dunia</t>
  </si>
  <si>
    <t xml:space="preserve">Membaca Al-Qur'an </t>
  </si>
  <si>
    <t>Menghafal Al-Qur'an</t>
  </si>
  <si>
    <t>Menulis huruf-huruf Al-Qur'an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</si>
</sst>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R35" activePane="bottomRight" state="frozen"/>
      <selection pane="topRight"/>
      <selection pane="bottomLeft"/>
      <selection pane="bottomRight" activeCell="CP46" sqref="CP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1096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1096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294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92</v>
      </c>
      <c r="CX10" s="7">
        <v>15521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Qada dan Qadar Allah , Ketentuan hukum waris dalam Islam, Faktor-faktor kemajuan Peradaban Islam di dunia, Faktor-faktor yang memengaruhi kemunduran Peradaban Islam di dunia, Masih perlu peningkatan pemahaman Al-Qur'an Hadist tentang kewajiban beribadah dan bersyukur.</v>
      </c>
    </row>
    <row r="11" spans="1:110" x14ac:dyDescent="0.25">
      <c r="A11" s="8">
        <v>1</v>
      </c>
      <c r="B11" s="8">
        <v>137815</v>
      </c>
      <c r="C11" s="8" t="s">
        <v>48</v>
      </c>
      <c r="D11" s="8">
        <f t="shared" ref="D11:D42" si="0">AD11</f>
        <v>90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90</v>
      </c>
      <c r="G11" s="13" t="str">
        <f t="shared" ref="G11:G42" si="3">IF(F11="","",IF(F11&lt;=$CZ$13,"D",IF(F11&lt;=$CZ$14,"C",IF(F11&lt;=$CZ$15,"B",IF(F11&lt;=$CZ$16,"A","E")))))</f>
        <v>A</v>
      </c>
      <c r="H11" s="13" t="str">
        <f t="shared" ref="H11:H42" si="4">CQ11</f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11" s="8">
        <f t="shared" ref="I11:I42" si="5">BR11</f>
        <v>88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Membaca Al-Qur'an , Menghafal Al-Qur'an, Menulis huruf-huruf Al-Qur'an, </v>
      </c>
      <c r="N11" s="7"/>
      <c r="O11" s="60">
        <v>90</v>
      </c>
      <c r="P11" s="60"/>
      <c r="Q11" s="2">
        <v>89</v>
      </c>
      <c r="R11" s="60">
        <v>95</v>
      </c>
      <c r="S11" s="60"/>
      <c r="T11" s="2">
        <v>85</v>
      </c>
      <c r="U11" s="60">
        <v>85</v>
      </c>
      <c r="V11" s="60"/>
      <c r="W11" s="2">
        <v>88</v>
      </c>
      <c r="X11" s="60">
        <v>90</v>
      </c>
      <c r="Y11" s="60"/>
      <c r="Z11" s="2">
        <v>95</v>
      </c>
      <c r="AA11" s="60">
        <v>91</v>
      </c>
      <c r="AB11" s="60"/>
      <c r="AC11" s="2">
        <v>93</v>
      </c>
      <c r="AD11" s="29">
        <f t="shared" ref="AD11:AD42" si="10">IF(AND(O11="",P11="",Q11=""),"",ROUND(AVERAGE(O11:AC11),0))</f>
        <v>90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90.1</v>
      </c>
      <c r="AV11" s="33">
        <f t="shared" ref="AV11:AV42" si="11">IF(AU11="","",ROUND(AU11,0))</f>
        <v>90</v>
      </c>
      <c r="AW11" s="36"/>
      <c r="AX11" s="60">
        <v>88</v>
      </c>
      <c r="AY11" s="60">
        <v>86</v>
      </c>
      <c r="AZ11" s="2">
        <v>88</v>
      </c>
      <c r="BA11" s="60">
        <v>90</v>
      </c>
      <c r="BB11" s="60">
        <v>88</v>
      </c>
      <c r="BC11" s="2">
        <v>86</v>
      </c>
      <c r="BD11" s="60">
        <v>85</v>
      </c>
      <c r="BE11" s="60">
        <v>83</v>
      </c>
      <c r="BF11" s="2">
        <v>85</v>
      </c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88</v>
      </c>
      <c r="BN11" s="29">
        <f t="shared" ref="BN11:BN42" si="13">IF(AND(BB11="",BC11="",BA11=""),"",MAX(BA11:BC11))</f>
        <v>90</v>
      </c>
      <c r="BO11" s="29">
        <f t="shared" ref="BO11:BO42" si="14">IF(AND(BD11="",BE11="",BF11=""),"",MAX(BD11:BF11))</f>
        <v>85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88</v>
      </c>
      <c r="BS11" s="60">
        <v>85</v>
      </c>
      <c r="BT11" s="60"/>
      <c r="BU11" s="2">
        <v>85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86.5</v>
      </c>
      <c r="CN11" s="33">
        <f t="shared" ref="CN11:CN42" si="24">IF(CM11="","",ROUND(CM11,0))</f>
        <v>87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Membaca Al-Qur'an , Menghafal Al-Qur'an, Menulis huruf-huruf Al-Qur'an, </v>
      </c>
      <c r="CU11" s="7"/>
      <c r="CV11" s="49">
        <v>2</v>
      </c>
      <c r="CW11" s="60" t="s">
        <v>93</v>
      </c>
      <c r="CX11" s="7">
        <v>15522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Al-Qur'an Hadist tentang kewajiban beribadah dan bersyukur, Ketentuan hukum waris dalam Islam, Faktor-faktor kemajuan Peradaban Islam di dunia, Faktor-faktor yang memengaruhi kemunduran Peradaban Islam di dunia, Masih perlu peningkatan pemahaman Iman kepada Qada dan Qadar Allah .</v>
      </c>
    </row>
    <row r="12" spans="1:110" x14ac:dyDescent="0.25">
      <c r="A12" s="8">
        <v>2</v>
      </c>
      <c r="B12" s="8">
        <v>137831</v>
      </c>
      <c r="C12" s="8" t="s">
        <v>50</v>
      </c>
      <c r="D12" s="8">
        <f t="shared" si="0"/>
        <v>90</v>
      </c>
      <c r="E12" s="13" t="str">
        <f t="shared" si="1"/>
        <v>A</v>
      </c>
      <c r="F12" s="17">
        <f t="shared" si="2"/>
        <v>90</v>
      </c>
      <c r="G12" s="13" t="str">
        <f t="shared" si="3"/>
        <v>A</v>
      </c>
      <c r="H12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12" s="8">
        <f t="shared" si="5"/>
        <v>89</v>
      </c>
      <c r="J12" s="13" t="str">
        <f t="shared" si="6"/>
        <v>B</v>
      </c>
      <c r="K12" s="20">
        <f t="shared" si="7"/>
        <v>90</v>
      </c>
      <c r="L12" s="13" t="str">
        <f t="shared" si="8"/>
        <v>A</v>
      </c>
      <c r="M12" s="8" t="str">
        <f t="shared" si="9"/>
        <v xml:space="preserve">Memiliki keterampilan  Membaca Al-Qur'an , Menghafal Al-Qur'an, Menulis huruf-huruf Al-Qur'an, </v>
      </c>
      <c r="N12" s="7"/>
      <c r="O12" s="60">
        <v>97</v>
      </c>
      <c r="P12" s="60"/>
      <c r="Q12" s="2">
        <v>98</v>
      </c>
      <c r="R12" s="60">
        <v>90</v>
      </c>
      <c r="S12" s="60"/>
      <c r="T12" s="2">
        <v>85</v>
      </c>
      <c r="U12" s="60">
        <v>88</v>
      </c>
      <c r="V12" s="60"/>
      <c r="W12" s="2">
        <v>91</v>
      </c>
      <c r="X12" s="60">
        <v>88</v>
      </c>
      <c r="Y12" s="60"/>
      <c r="Z12" s="2">
        <v>90</v>
      </c>
      <c r="AA12" s="60">
        <v>86</v>
      </c>
      <c r="AB12" s="60"/>
      <c r="AC12" s="2">
        <v>88</v>
      </c>
      <c r="AD12" s="29">
        <f t="shared" si="10"/>
        <v>90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90.1</v>
      </c>
      <c r="AV12" s="33">
        <f t="shared" si="11"/>
        <v>90</v>
      </c>
      <c r="AW12" s="36"/>
      <c r="AX12" s="60">
        <v>86</v>
      </c>
      <c r="AY12" s="60">
        <v>84</v>
      </c>
      <c r="AZ12" s="2">
        <v>86</v>
      </c>
      <c r="BA12" s="60">
        <v>90</v>
      </c>
      <c r="BB12" s="60">
        <v>88</v>
      </c>
      <c r="BC12" s="2">
        <v>86</v>
      </c>
      <c r="BD12" s="60">
        <v>90</v>
      </c>
      <c r="BE12" s="60">
        <v>88</v>
      </c>
      <c r="BF12" s="2">
        <v>90</v>
      </c>
      <c r="BG12" s="60"/>
      <c r="BH12" s="60"/>
      <c r="BI12" s="2"/>
      <c r="BJ12" s="60"/>
      <c r="BK12" s="60"/>
      <c r="BL12" s="2"/>
      <c r="BM12" s="29">
        <f t="shared" si="12"/>
        <v>86</v>
      </c>
      <c r="BN12" s="29">
        <f t="shared" si="13"/>
        <v>90</v>
      </c>
      <c r="BO12" s="29">
        <f t="shared" si="14"/>
        <v>90</v>
      </c>
      <c r="BP12" s="29" t="str">
        <f t="shared" si="15"/>
        <v/>
      </c>
      <c r="BQ12" s="29" t="str">
        <f t="shared" si="16"/>
        <v/>
      </c>
      <c r="BR12" s="29">
        <f t="shared" si="17"/>
        <v>89</v>
      </c>
      <c r="BS12" s="60">
        <v>90</v>
      </c>
      <c r="BT12" s="60"/>
      <c r="BU12" s="2">
        <v>90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89.5</v>
      </c>
      <c r="CN12" s="33">
        <f t="shared" si="24"/>
        <v>90</v>
      </c>
      <c r="CO12" s="36"/>
      <c r="CP12" s="60">
        <v>11</v>
      </c>
      <c r="CQ12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12" s="36"/>
      <c r="CS12" s="60">
        <v>11</v>
      </c>
      <c r="CT12" s="47" t="str">
        <f t="shared" si="26"/>
        <v xml:space="preserve">Memiliki keterampilan  Membaca Al-Qur'an , Menghafal Al-Qur'an, Menulis huruf-huruf Al-Qur'an, </v>
      </c>
      <c r="CU12" s="7"/>
      <c r="CV12" s="49">
        <v>3</v>
      </c>
      <c r="CW12" s="60" t="s">
        <v>94</v>
      </c>
      <c r="CX12" s="7">
        <v>15523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Al-Qur'an Hadist tentang kewajiban beribadah dan bersyukur, Iman kepada Qada dan Qadar Allah , Faktor-faktor kemajuan Peradaban Islam di dunia, Faktor-faktor yang memengaruhi kemunduran Peradaban Islam di dunia, Masih perlu peningkatan pemahaman Ketentuan hukum waris dalam Islam.</v>
      </c>
    </row>
    <row r="13" spans="1:110" x14ac:dyDescent="0.25">
      <c r="A13" s="8">
        <v>3</v>
      </c>
      <c r="B13" s="8">
        <v>137847</v>
      </c>
      <c r="C13" s="8" t="s">
        <v>54</v>
      </c>
      <c r="D13" s="8">
        <f t="shared" si="0"/>
        <v>90</v>
      </c>
      <c r="E13" s="13" t="str">
        <f t="shared" si="1"/>
        <v>A</v>
      </c>
      <c r="F13" s="17">
        <f t="shared" si="2"/>
        <v>90</v>
      </c>
      <c r="G13" s="13" t="str">
        <f t="shared" si="3"/>
        <v>A</v>
      </c>
      <c r="H13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13" s="8">
        <f t="shared" si="5"/>
        <v>86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Membaca Al-Qur'an , Menghafal Al-Qur'an, Menulis huruf-huruf Al-Qur'an, </v>
      </c>
      <c r="N13" s="7"/>
      <c r="O13" s="60">
        <v>95</v>
      </c>
      <c r="P13" s="60"/>
      <c r="Q13" s="2">
        <v>90</v>
      </c>
      <c r="R13" s="60">
        <v>90</v>
      </c>
      <c r="S13" s="60"/>
      <c r="T13" s="2">
        <v>82</v>
      </c>
      <c r="U13" s="60">
        <v>88</v>
      </c>
      <c r="V13" s="60"/>
      <c r="W13" s="2">
        <v>90</v>
      </c>
      <c r="X13" s="60">
        <v>92</v>
      </c>
      <c r="Y13" s="60"/>
      <c r="Z13" s="2">
        <v>94</v>
      </c>
      <c r="AA13" s="60">
        <v>90</v>
      </c>
      <c r="AB13" s="60"/>
      <c r="AC13" s="2">
        <v>92</v>
      </c>
      <c r="AD13" s="29">
        <f t="shared" si="10"/>
        <v>90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90.3</v>
      </c>
      <c r="AV13" s="33">
        <f t="shared" si="11"/>
        <v>90</v>
      </c>
      <c r="AW13" s="36"/>
      <c r="AX13" s="60">
        <v>85</v>
      </c>
      <c r="AY13" s="60">
        <v>83</v>
      </c>
      <c r="AZ13" s="2">
        <v>85</v>
      </c>
      <c r="BA13" s="60">
        <v>87</v>
      </c>
      <c r="BB13" s="60">
        <v>85</v>
      </c>
      <c r="BC13" s="2">
        <v>83</v>
      </c>
      <c r="BD13" s="60">
        <v>85</v>
      </c>
      <c r="BE13" s="60">
        <v>83</v>
      </c>
      <c r="BF13" s="2">
        <v>85</v>
      </c>
      <c r="BG13" s="60"/>
      <c r="BH13" s="60"/>
      <c r="BI13" s="2"/>
      <c r="BJ13" s="60"/>
      <c r="BK13" s="60"/>
      <c r="BL13" s="2"/>
      <c r="BM13" s="29">
        <f t="shared" si="12"/>
        <v>85</v>
      </c>
      <c r="BN13" s="29">
        <f t="shared" si="13"/>
        <v>87</v>
      </c>
      <c r="BO13" s="29">
        <f t="shared" si="14"/>
        <v>85</v>
      </c>
      <c r="BP13" s="29" t="str">
        <f t="shared" si="15"/>
        <v/>
      </c>
      <c r="BQ13" s="29" t="str">
        <f t="shared" si="16"/>
        <v/>
      </c>
      <c r="BR13" s="29">
        <f t="shared" si="17"/>
        <v>86</v>
      </c>
      <c r="BS13" s="60">
        <v>85</v>
      </c>
      <c r="BT13" s="60"/>
      <c r="BU13" s="2">
        <v>85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85.5</v>
      </c>
      <c r="CN13" s="33">
        <f t="shared" si="24"/>
        <v>86</v>
      </c>
      <c r="CO13" s="36"/>
      <c r="CP13" s="60">
        <v>11</v>
      </c>
      <c r="CQ13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13" s="36"/>
      <c r="CS13" s="60">
        <v>11</v>
      </c>
      <c r="CT13" s="47" t="str">
        <f t="shared" si="26"/>
        <v xml:space="preserve">Memiliki keterampilan  Membaca Al-Qur'an , Menghafal Al-Qur'an, Menulis huruf-huruf Al-Qur'an, </v>
      </c>
      <c r="CU13" s="7"/>
      <c r="CV13" s="49">
        <v>4</v>
      </c>
      <c r="CW13" s="60" t="s">
        <v>95</v>
      </c>
      <c r="CX13" s="7">
        <v>15524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Al-Qur'an Hadist tentang kewajiban beribadah dan bersyukur, Iman kepada Qada dan Qadar Allah , Ketentuan hukum waris dalam Islam, Faktor-faktor yang memengaruhi kemunduran Peradaban Islam di dunia, Masih perlu peningkatan pemahaman Faktor-faktor kemajuan Peradaban Islam di dunia.</v>
      </c>
    </row>
    <row r="14" spans="1:110" x14ac:dyDescent="0.25">
      <c r="A14" s="8">
        <v>4</v>
      </c>
      <c r="B14" s="8">
        <v>137863</v>
      </c>
      <c r="C14" s="8" t="s">
        <v>56</v>
      </c>
      <c r="D14" s="8">
        <f t="shared" si="0"/>
        <v>90</v>
      </c>
      <c r="E14" s="13" t="str">
        <f t="shared" si="1"/>
        <v>A</v>
      </c>
      <c r="F14" s="17">
        <f t="shared" si="2"/>
        <v>90</v>
      </c>
      <c r="G14" s="13" t="str">
        <f t="shared" si="3"/>
        <v>A</v>
      </c>
      <c r="H14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14" s="8">
        <f t="shared" si="5"/>
        <v>88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 Membaca Al-Qur'an , Menghafal Al-Qur'an, Menulis huruf-huruf Al-Qur'an, </v>
      </c>
      <c r="N14" s="7"/>
      <c r="O14" s="60">
        <v>94</v>
      </c>
      <c r="P14" s="60"/>
      <c r="Q14" s="2">
        <v>95</v>
      </c>
      <c r="R14" s="60">
        <v>97</v>
      </c>
      <c r="S14" s="60"/>
      <c r="T14" s="2">
        <v>82</v>
      </c>
      <c r="U14" s="60">
        <v>88</v>
      </c>
      <c r="V14" s="60"/>
      <c r="W14" s="2">
        <v>91</v>
      </c>
      <c r="X14" s="60">
        <v>88</v>
      </c>
      <c r="Y14" s="60"/>
      <c r="Z14" s="2">
        <v>90</v>
      </c>
      <c r="AA14" s="60">
        <v>86</v>
      </c>
      <c r="AB14" s="60"/>
      <c r="AC14" s="2">
        <v>88</v>
      </c>
      <c r="AD14" s="29">
        <f t="shared" si="10"/>
        <v>90</v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89.9</v>
      </c>
      <c r="AV14" s="33">
        <f t="shared" si="11"/>
        <v>90</v>
      </c>
      <c r="AW14" s="36"/>
      <c r="AX14" s="60">
        <v>88</v>
      </c>
      <c r="AY14" s="60">
        <v>86</v>
      </c>
      <c r="AZ14" s="2">
        <v>88</v>
      </c>
      <c r="BA14" s="60">
        <v>90</v>
      </c>
      <c r="BB14" s="60">
        <v>88</v>
      </c>
      <c r="BC14" s="2">
        <v>86</v>
      </c>
      <c r="BD14" s="60">
        <v>85</v>
      </c>
      <c r="BE14" s="60">
        <v>83</v>
      </c>
      <c r="BF14" s="2">
        <v>85</v>
      </c>
      <c r="BG14" s="60"/>
      <c r="BH14" s="60"/>
      <c r="BI14" s="2"/>
      <c r="BJ14" s="60"/>
      <c r="BK14" s="60"/>
      <c r="BL14" s="2"/>
      <c r="BM14" s="29">
        <f t="shared" si="12"/>
        <v>88</v>
      </c>
      <c r="BN14" s="29">
        <f t="shared" si="13"/>
        <v>90</v>
      </c>
      <c r="BO14" s="29">
        <f t="shared" si="14"/>
        <v>85</v>
      </c>
      <c r="BP14" s="29" t="str">
        <f t="shared" si="15"/>
        <v/>
      </c>
      <c r="BQ14" s="29" t="str">
        <f t="shared" si="16"/>
        <v/>
      </c>
      <c r="BR14" s="29">
        <f t="shared" si="17"/>
        <v>88</v>
      </c>
      <c r="BS14" s="60">
        <v>85</v>
      </c>
      <c r="BT14" s="60"/>
      <c r="BU14" s="2">
        <v>85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86.5</v>
      </c>
      <c r="CN14" s="33">
        <f t="shared" si="24"/>
        <v>87</v>
      </c>
      <c r="CO14" s="36"/>
      <c r="CP14" s="60">
        <v>11</v>
      </c>
      <c r="CQ14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14" s="36"/>
      <c r="CS14" s="60">
        <v>11</v>
      </c>
      <c r="CT14" s="47" t="str">
        <f t="shared" si="26"/>
        <v xml:space="preserve">Memiliki keterampilan  Membaca Al-Qur'an , Menghafal Al-Qur'an, Menulis huruf-huruf Al-Qur'an, </v>
      </c>
      <c r="CU14" s="7"/>
      <c r="CV14" s="49">
        <v>5</v>
      </c>
      <c r="CW14" s="60" t="s">
        <v>96</v>
      </c>
      <c r="CX14" s="7">
        <v>15525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Al-Qur'an Hadist tentang kewajiban beribadah dan bersyukur, Iman kepada Qada dan Qadar Allah , Ketentuan hukum waris dalam Islam, Faktor-faktor kemajuan Peradaban Islam di dunia, Masih perlu peningkatan pemahaman Faktor-faktor yang memengaruhi kemunduran Peradaban Islam di dunia.</v>
      </c>
    </row>
    <row r="15" spans="1:110" x14ac:dyDescent="0.25">
      <c r="A15" s="8">
        <v>5</v>
      </c>
      <c r="B15" s="8">
        <v>137879</v>
      </c>
      <c r="C15" s="8" t="s">
        <v>58</v>
      </c>
      <c r="D15" s="8">
        <f t="shared" si="0"/>
        <v>88</v>
      </c>
      <c r="E15" s="13" t="str">
        <f t="shared" si="1"/>
        <v>B</v>
      </c>
      <c r="F15" s="17">
        <f t="shared" si="2"/>
        <v>88</v>
      </c>
      <c r="G15" s="13" t="str">
        <f t="shared" si="3"/>
        <v>B</v>
      </c>
      <c r="H15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15" s="8">
        <f t="shared" si="5"/>
        <v>88</v>
      </c>
      <c r="J15" s="13" t="str">
        <f t="shared" si="6"/>
        <v>B</v>
      </c>
      <c r="K15" s="20">
        <f t="shared" si="7"/>
        <v>87</v>
      </c>
      <c r="L15" s="13" t="str">
        <f t="shared" si="8"/>
        <v>B</v>
      </c>
      <c r="M15" s="8" t="str">
        <f t="shared" si="9"/>
        <v xml:space="preserve">Memiliki keterampilan  Membaca Al-Qur'an , Menghafal Al-Qur'an, Menulis huruf-huruf Al-Qur'an, </v>
      </c>
      <c r="N15" s="7"/>
      <c r="O15" s="60">
        <v>90</v>
      </c>
      <c r="P15" s="60"/>
      <c r="Q15" s="2">
        <v>88</v>
      </c>
      <c r="R15" s="60">
        <v>97</v>
      </c>
      <c r="S15" s="60"/>
      <c r="T15" s="2">
        <v>82</v>
      </c>
      <c r="U15" s="60">
        <v>88</v>
      </c>
      <c r="V15" s="60"/>
      <c r="W15" s="2">
        <v>91</v>
      </c>
      <c r="X15" s="60">
        <v>85</v>
      </c>
      <c r="Y15" s="60"/>
      <c r="Z15" s="2">
        <v>87</v>
      </c>
      <c r="AA15" s="60">
        <v>83</v>
      </c>
      <c r="AB15" s="60"/>
      <c r="AC15" s="2">
        <v>85</v>
      </c>
      <c r="AD15" s="29">
        <f t="shared" si="10"/>
        <v>88</v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87.6</v>
      </c>
      <c r="AV15" s="33">
        <f t="shared" si="11"/>
        <v>88</v>
      </c>
      <c r="AW15" s="36"/>
      <c r="AX15" s="60">
        <v>88</v>
      </c>
      <c r="AY15" s="60">
        <v>86</v>
      </c>
      <c r="AZ15" s="2">
        <v>88</v>
      </c>
      <c r="BA15" s="60">
        <v>90</v>
      </c>
      <c r="BB15" s="60">
        <v>88</v>
      </c>
      <c r="BC15" s="2">
        <v>86</v>
      </c>
      <c r="BD15" s="60">
        <v>85</v>
      </c>
      <c r="BE15" s="60">
        <v>83</v>
      </c>
      <c r="BF15" s="2">
        <v>85</v>
      </c>
      <c r="BG15" s="60"/>
      <c r="BH15" s="60"/>
      <c r="BI15" s="2"/>
      <c r="BJ15" s="60"/>
      <c r="BK15" s="60"/>
      <c r="BL15" s="2"/>
      <c r="BM15" s="29">
        <f t="shared" si="12"/>
        <v>88</v>
      </c>
      <c r="BN15" s="29">
        <f t="shared" si="13"/>
        <v>90</v>
      </c>
      <c r="BO15" s="29">
        <f t="shared" si="14"/>
        <v>85</v>
      </c>
      <c r="BP15" s="29" t="str">
        <f t="shared" si="15"/>
        <v/>
      </c>
      <c r="BQ15" s="29" t="str">
        <f t="shared" si="16"/>
        <v/>
      </c>
      <c r="BR15" s="29">
        <f t="shared" si="17"/>
        <v>88</v>
      </c>
      <c r="BS15" s="60">
        <v>85</v>
      </c>
      <c r="BT15" s="60"/>
      <c r="BU15" s="2">
        <v>85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86.5</v>
      </c>
      <c r="CN15" s="33">
        <f t="shared" si="24"/>
        <v>87</v>
      </c>
      <c r="CO15" s="36"/>
      <c r="CP15" s="60">
        <v>11</v>
      </c>
      <c r="CQ15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15" s="36"/>
      <c r="CS15" s="60">
        <v>11</v>
      </c>
      <c r="CT15" s="47" t="str">
        <f t="shared" si="26"/>
        <v xml:space="preserve">Memiliki keterampilan  Membaca Al-Qur'an , Menghafal Al-Qur'an, Menulis huruf-huruf Al-Qur'an, </v>
      </c>
      <c r="CU15" s="7"/>
      <c r="CV15" s="49">
        <v>6</v>
      </c>
      <c r="CW15" s="60"/>
      <c r="CX15" s="7">
        <v>15526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Al-Qur'an Hadist tentang kewajiban beribadah dan bersyukur, Iman kepada Qada dan Qadar Allah , Ketentuan hukum waris dalam Islam, Faktor-faktor kemajuan Peradaban Islam di dunia, Faktor-faktor yang memengaruhi kemunduran Peradaban Islam di dunia, </v>
      </c>
    </row>
    <row r="16" spans="1:110" x14ac:dyDescent="0.25">
      <c r="A16" s="8">
        <v>6</v>
      </c>
      <c r="B16" s="8">
        <v>137895</v>
      </c>
      <c r="C16" s="8" t="s">
        <v>60</v>
      </c>
      <c r="D16" s="8">
        <f t="shared" si="0"/>
        <v>85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16" s="8">
        <f t="shared" si="5"/>
        <v>82</v>
      </c>
      <c r="J16" s="13" t="str">
        <f t="shared" si="6"/>
        <v>B</v>
      </c>
      <c r="K16" s="20">
        <f t="shared" si="7"/>
        <v>84</v>
      </c>
      <c r="L16" s="13" t="str">
        <f t="shared" si="8"/>
        <v>B</v>
      </c>
      <c r="M16" s="8" t="str">
        <f t="shared" si="9"/>
        <v xml:space="preserve">Memiliki keterampilan  Membaca Al-Qur'an , Menghafal Al-Qur'an, Menulis huruf-huruf Al-Qur'an, </v>
      </c>
      <c r="N16" s="7"/>
      <c r="O16" s="60">
        <v>95</v>
      </c>
      <c r="P16" s="60"/>
      <c r="Q16" s="2">
        <v>88</v>
      </c>
      <c r="R16" s="60">
        <v>90</v>
      </c>
      <c r="S16" s="60"/>
      <c r="T16" s="2">
        <v>81</v>
      </c>
      <c r="U16" s="60">
        <v>82</v>
      </c>
      <c r="V16" s="60"/>
      <c r="W16" s="2">
        <v>84</v>
      </c>
      <c r="X16" s="60">
        <v>82</v>
      </c>
      <c r="Y16" s="60"/>
      <c r="Z16" s="2">
        <v>80</v>
      </c>
      <c r="AA16" s="60">
        <v>82</v>
      </c>
      <c r="AB16" s="60"/>
      <c r="AC16" s="2">
        <v>84</v>
      </c>
      <c r="AD16" s="29">
        <f t="shared" si="10"/>
        <v>85</v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84.8</v>
      </c>
      <c r="AV16" s="33">
        <f t="shared" si="11"/>
        <v>85</v>
      </c>
      <c r="AW16" s="36"/>
      <c r="AX16" s="60">
        <v>80</v>
      </c>
      <c r="AY16" s="60">
        <v>82</v>
      </c>
      <c r="AZ16" s="2">
        <v>82</v>
      </c>
      <c r="BA16" s="60">
        <v>75</v>
      </c>
      <c r="BB16" s="60">
        <v>77</v>
      </c>
      <c r="BC16" s="2">
        <v>80</v>
      </c>
      <c r="BD16" s="60">
        <v>85</v>
      </c>
      <c r="BE16" s="60">
        <v>83</v>
      </c>
      <c r="BF16" s="2">
        <v>85</v>
      </c>
      <c r="BG16" s="60"/>
      <c r="BH16" s="60"/>
      <c r="BI16" s="2"/>
      <c r="BJ16" s="60"/>
      <c r="BK16" s="60"/>
      <c r="BL16" s="2"/>
      <c r="BM16" s="29">
        <f t="shared" si="12"/>
        <v>82</v>
      </c>
      <c r="BN16" s="29">
        <f t="shared" si="13"/>
        <v>80</v>
      </c>
      <c r="BO16" s="29">
        <f t="shared" si="14"/>
        <v>85</v>
      </c>
      <c r="BP16" s="29" t="str">
        <f t="shared" si="15"/>
        <v/>
      </c>
      <c r="BQ16" s="29" t="str">
        <f t="shared" si="16"/>
        <v/>
      </c>
      <c r="BR16" s="29">
        <f t="shared" si="17"/>
        <v>82</v>
      </c>
      <c r="BS16" s="60">
        <v>85</v>
      </c>
      <c r="BT16" s="60"/>
      <c r="BU16" s="2">
        <v>85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83.5</v>
      </c>
      <c r="CN16" s="33">
        <f t="shared" si="24"/>
        <v>84</v>
      </c>
      <c r="CO16" s="36"/>
      <c r="CP16" s="60">
        <v>11</v>
      </c>
      <c r="CQ16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16" s="36"/>
      <c r="CS16" s="60">
        <v>11</v>
      </c>
      <c r="CT16" s="47" t="str">
        <f t="shared" si="26"/>
        <v xml:space="preserve">Memiliki keterampilan  Membaca Al-Qur'an , Menghafal Al-Qur'an, Menulis huruf-huruf Al-Qur'an, </v>
      </c>
      <c r="CU16" s="7"/>
      <c r="CV16" s="49">
        <v>7</v>
      </c>
      <c r="CW16" s="60"/>
      <c r="CX16" s="7">
        <v>15527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Al-Qur'an Hadist tentang kewajiban beribadah dan bersyukur, Iman kepada Qada dan Qadar Allah , Ketentuan hukum waris dalam Islam, Faktor-faktor kemajuan Peradaban Islam di dunia, Faktor-faktor yang memengaruhi kemunduran Peradaban Islam di dunia, </v>
      </c>
    </row>
    <row r="17" spans="1:110" x14ac:dyDescent="0.25">
      <c r="A17" s="8">
        <v>7</v>
      </c>
      <c r="B17" s="8">
        <v>137911</v>
      </c>
      <c r="C17" s="8" t="s">
        <v>61</v>
      </c>
      <c r="D17" s="8">
        <f t="shared" si="0"/>
        <v>90</v>
      </c>
      <c r="E17" s="13" t="str">
        <f t="shared" si="1"/>
        <v>A</v>
      </c>
      <c r="F17" s="17">
        <f t="shared" si="2"/>
        <v>90</v>
      </c>
      <c r="G17" s="13" t="str">
        <f t="shared" si="3"/>
        <v>A</v>
      </c>
      <c r="H17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17" s="8">
        <f t="shared" si="5"/>
        <v>86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 Membaca Al-Qur'an , Menghafal Al-Qur'an, Menulis huruf-huruf Al-Qur'an, </v>
      </c>
      <c r="N17" s="7"/>
      <c r="O17" s="60">
        <v>97</v>
      </c>
      <c r="P17" s="60"/>
      <c r="Q17" s="2">
        <v>89</v>
      </c>
      <c r="R17" s="60">
        <v>97</v>
      </c>
      <c r="S17" s="60"/>
      <c r="T17" s="2">
        <v>82</v>
      </c>
      <c r="U17" s="60">
        <v>88</v>
      </c>
      <c r="V17" s="60"/>
      <c r="W17" s="2">
        <v>91</v>
      </c>
      <c r="X17" s="60">
        <v>90</v>
      </c>
      <c r="Y17" s="60"/>
      <c r="Z17" s="2">
        <v>92</v>
      </c>
      <c r="AA17" s="60">
        <v>88</v>
      </c>
      <c r="AB17" s="60"/>
      <c r="AC17" s="2">
        <v>90</v>
      </c>
      <c r="AD17" s="29">
        <f t="shared" si="10"/>
        <v>90</v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90.4</v>
      </c>
      <c r="AV17" s="33">
        <f t="shared" si="11"/>
        <v>90</v>
      </c>
      <c r="AW17" s="36"/>
      <c r="AX17" s="60">
        <v>86</v>
      </c>
      <c r="AY17" s="60">
        <v>84</v>
      </c>
      <c r="AZ17" s="2">
        <v>86</v>
      </c>
      <c r="BA17" s="60">
        <v>88</v>
      </c>
      <c r="BB17" s="60">
        <v>86</v>
      </c>
      <c r="BC17" s="2">
        <v>84</v>
      </c>
      <c r="BD17" s="60">
        <v>85</v>
      </c>
      <c r="BE17" s="60">
        <v>83</v>
      </c>
      <c r="BF17" s="2">
        <v>85</v>
      </c>
      <c r="BG17" s="60"/>
      <c r="BH17" s="60"/>
      <c r="BI17" s="2"/>
      <c r="BJ17" s="60"/>
      <c r="BK17" s="60"/>
      <c r="BL17" s="2"/>
      <c r="BM17" s="29">
        <f t="shared" si="12"/>
        <v>86</v>
      </c>
      <c r="BN17" s="29">
        <f t="shared" si="13"/>
        <v>88</v>
      </c>
      <c r="BO17" s="29">
        <f t="shared" si="14"/>
        <v>85</v>
      </c>
      <c r="BP17" s="29" t="str">
        <f t="shared" si="15"/>
        <v/>
      </c>
      <c r="BQ17" s="29" t="str">
        <f t="shared" si="16"/>
        <v/>
      </c>
      <c r="BR17" s="29">
        <f t="shared" si="17"/>
        <v>86</v>
      </c>
      <c r="BS17" s="60">
        <v>85</v>
      </c>
      <c r="BT17" s="60"/>
      <c r="BU17" s="2">
        <v>85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85.5</v>
      </c>
      <c r="CN17" s="33">
        <f t="shared" si="24"/>
        <v>86</v>
      </c>
      <c r="CO17" s="36"/>
      <c r="CP17" s="60">
        <v>11</v>
      </c>
      <c r="CQ17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17" s="36"/>
      <c r="CS17" s="60">
        <v>11</v>
      </c>
      <c r="CT17" s="47" t="str">
        <f t="shared" si="26"/>
        <v xml:space="preserve">Memiliki keterampilan  Membaca Al-Qur'an , Menghafal Al-Qur'an, Menulis huruf-huruf Al-Qur'an, </v>
      </c>
      <c r="CU17" s="7"/>
      <c r="CV17" s="49">
        <v>8</v>
      </c>
      <c r="CW17" s="60"/>
      <c r="CX17" s="7">
        <v>15528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Al-Qur'an Hadist tentang kewajiban beribadah dan bersyukur, Iman kepada Qada dan Qadar Allah , Ketentuan hukum waris dalam Islam, Faktor-faktor kemajuan Peradaban Islam di dunia, Faktor-faktor yang memengaruhi kemunduran Peradaban Islam di dunia, </v>
      </c>
    </row>
    <row r="18" spans="1:110" x14ac:dyDescent="0.25">
      <c r="A18" s="8">
        <v>8</v>
      </c>
      <c r="B18" s="8">
        <v>137927</v>
      </c>
      <c r="C18" s="8" t="s">
        <v>62</v>
      </c>
      <c r="D18" s="8">
        <f t="shared" si="0"/>
        <v>90</v>
      </c>
      <c r="E18" s="13" t="str">
        <f t="shared" si="1"/>
        <v>A</v>
      </c>
      <c r="F18" s="17">
        <f t="shared" si="2"/>
        <v>90</v>
      </c>
      <c r="G18" s="13" t="str">
        <f t="shared" si="3"/>
        <v>A</v>
      </c>
      <c r="H18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18" s="8">
        <f t="shared" si="5"/>
        <v>86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 Membaca Al-Qur'an , Menghafal Al-Qur'an, Menulis huruf-huruf Al-Qur'an, </v>
      </c>
      <c r="N18" s="7"/>
      <c r="O18" s="60">
        <v>95</v>
      </c>
      <c r="P18" s="60"/>
      <c r="Q18" s="2">
        <v>91</v>
      </c>
      <c r="R18" s="60">
        <v>91</v>
      </c>
      <c r="S18" s="60"/>
      <c r="T18" s="2">
        <v>85</v>
      </c>
      <c r="U18" s="60">
        <v>85</v>
      </c>
      <c r="V18" s="60"/>
      <c r="W18" s="2">
        <v>88</v>
      </c>
      <c r="X18" s="60">
        <v>91</v>
      </c>
      <c r="Y18" s="60"/>
      <c r="Z18" s="2">
        <v>93</v>
      </c>
      <c r="AA18" s="60">
        <v>90</v>
      </c>
      <c r="AB18" s="60"/>
      <c r="AC18" s="2">
        <v>92</v>
      </c>
      <c r="AD18" s="29">
        <f t="shared" si="10"/>
        <v>90</v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90.1</v>
      </c>
      <c r="AV18" s="33">
        <f t="shared" si="11"/>
        <v>90</v>
      </c>
      <c r="AW18" s="36"/>
      <c r="AX18" s="60">
        <v>85</v>
      </c>
      <c r="AY18" s="60">
        <v>83</v>
      </c>
      <c r="AZ18" s="2">
        <v>85</v>
      </c>
      <c r="BA18" s="60">
        <v>87</v>
      </c>
      <c r="BB18" s="60">
        <v>85</v>
      </c>
      <c r="BC18" s="2">
        <v>83</v>
      </c>
      <c r="BD18" s="60">
        <v>85</v>
      </c>
      <c r="BE18" s="60">
        <v>83</v>
      </c>
      <c r="BF18" s="2">
        <v>85</v>
      </c>
      <c r="BG18" s="60"/>
      <c r="BH18" s="60"/>
      <c r="BI18" s="2"/>
      <c r="BJ18" s="60"/>
      <c r="BK18" s="60"/>
      <c r="BL18" s="2"/>
      <c r="BM18" s="29">
        <f t="shared" si="12"/>
        <v>85</v>
      </c>
      <c r="BN18" s="29">
        <f t="shared" si="13"/>
        <v>87</v>
      </c>
      <c r="BO18" s="29">
        <f t="shared" si="14"/>
        <v>85</v>
      </c>
      <c r="BP18" s="29" t="str">
        <f t="shared" si="15"/>
        <v/>
      </c>
      <c r="BQ18" s="29" t="str">
        <f t="shared" si="16"/>
        <v/>
      </c>
      <c r="BR18" s="29">
        <f t="shared" si="17"/>
        <v>86</v>
      </c>
      <c r="BS18" s="60">
        <v>85</v>
      </c>
      <c r="BT18" s="60"/>
      <c r="BU18" s="2">
        <v>85</v>
      </c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85.5</v>
      </c>
      <c r="CN18" s="33">
        <f t="shared" si="24"/>
        <v>86</v>
      </c>
      <c r="CO18" s="36"/>
      <c r="CP18" s="60">
        <v>11</v>
      </c>
      <c r="CQ18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18" s="36"/>
      <c r="CS18" s="60">
        <v>11</v>
      </c>
      <c r="CT18" s="47" t="str">
        <f t="shared" si="26"/>
        <v xml:space="preserve">Memiliki keterampilan  Membaca Al-Qur'an , Menghafal Al-Qur'an, Menulis huruf-huruf Al-Qur'an, </v>
      </c>
      <c r="CU18" s="7"/>
      <c r="CV18" s="49">
        <v>9</v>
      </c>
      <c r="CW18" s="60"/>
      <c r="CX18" s="7">
        <v>15529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Al-Qur'an Hadist tentang kewajiban beribadah dan bersyukur, Iman kepada Qada dan Qadar Allah , Ketentuan hukum waris dalam Islam, Faktor-faktor kemajuan Peradaban Islam di dunia, Faktor-faktor yang memengaruhi kemunduran Peradaban Islam di dunia, </v>
      </c>
    </row>
    <row r="19" spans="1:110" x14ac:dyDescent="0.25">
      <c r="A19" s="8">
        <v>9</v>
      </c>
      <c r="B19" s="8">
        <v>137943</v>
      </c>
      <c r="C19" s="8" t="s">
        <v>63</v>
      </c>
      <c r="D19" s="8">
        <f t="shared" si="0"/>
        <v>88</v>
      </c>
      <c r="E19" s="13" t="str">
        <f t="shared" si="1"/>
        <v>B</v>
      </c>
      <c r="F19" s="17">
        <f t="shared" si="2"/>
        <v>88</v>
      </c>
      <c r="G19" s="13" t="str">
        <f t="shared" si="3"/>
        <v>B</v>
      </c>
      <c r="H19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19" s="8">
        <f t="shared" si="5"/>
        <v>86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Membaca Al-Qur'an , Menghafal Al-Qur'an, Menulis huruf-huruf Al-Qur'an, </v>
      </c>
      <c r="N19" s="7"/>
      <c r="O19" s="60">
        <v>96</v>
      </c>
      <c r="P19" s="60"/>
      <c r="Q19" s="2">
        <v>97</v>
      </c>
      <c r="R19" s="60">
        <v>90</v>
      </c>
      <c r="S19" s="60"/>
      <c r="T19" s="2">
        <v>82</v>
      </c>
      <c r="U19" s="60">
        <v>88</v>
      </c>
      <c r="V19" s="60"/>
      <c r="W19" s="2">
        <v>91</v>
      </c>
      <c r="X19" s="60">
        <v>85</v>
      </c>
      <c r="Y19" s="60"/>
      <c r="Z19" s="2">
        <v>87</v>
      </c>
      <c r="AA19" s="60">
        <v>83</v>
      </c>
      <c r="AB19" s="60"/>
      <c r="AC19" s="2">
        <v>85</v>
      </c>
      <c r="AD19" s="29">
        <f t="shared" si="10"/>
        <v>88</v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88.4</v>
      </c>
      <c r="AV19" s="33">
        <f t="shared" si="11"/>
        <v>88</v>
      </c>
      <c r="AW19" s="36"/>
      <c r="AX19" s="60">
        <v>86</v>
      </c>
      <c r="AY19" s="60">
        <v>84</v>
      </c>
      <c r="AZ19" s="2">
        <v>86</v>
      </c>
      <c r="BA19" s="60">
        <v>88</v>
      </c>
      <c r="BB19" s="60">
        <v>86</v>
      </c>
      <c r="BC19" s="2">
        <v>84</v>
      </c>
      <c r="BD19" s="60">
        <v>80</v>
      </c>
      <c r="BE19" s="60">
        <v>82</v>
      </c>
      <c r="BF19" s="2">
        <v>83</v>
      </c>
      <c r="BG19" s="60"/>
      <c r="BH19" s="60"/>
      <c r="BI19" s="2"/>
      <c r="BJ19" s="60"/>
      <c r="BK19" s="60"/>
      <c r="BL19" s="2"/>
      <c r="BM19" s="29">
        <f t="shared" si="12"/>
        <v>86</v>
      </c>
      <c r="BN19" s="29">
        <f t="shared" si="13"/>
        <v>88</v>
      </c>
      <c r="BO19" s="29">
        <f t="shared" si="14"/>
        <v>83</v>
      </c>
      <c r="BP19" s="29" t="str">
        <f t="shared" si="15"/>
        <v/>
      </c>
      <c r="BQ19" s="29" t="str">
        <f t="shared" si="16"/>
        <v/>
      </c>
      <c r="BR19" s="29">
        <f t="shared" si="17"/>
        <v>86</v>
      </c>
      <c r="BS19" s="60">
        <v>83</v>
      </c>
      <c r="BT19" s="60"/>
      <c r="BU19" s="2">
        <v>83</v>
      </c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83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84.5</v>
      </c>
      <c r="CN19" s="33">
        <f t="shared" si="24"/>
        <v>85</v>
      </c>
      <c r="CO19" s="36"/>
      <c r="CP19" s="60">
        <v>11</v>
      </c>
      <c r="CQ19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19" s="36"/>
      <c r="CS19" s="60">
        <v>11</v>
      </c>
      <c r="CT19" s="47" t="str">
        <f t="shared" si="26"/>
        <v xml:space="preserve">Memiliki keterampilan  Membaca Al-Qur'an , Menghafal Al-Qur'an, Menulis huruf-huruf Al-Qur'an, </v>
      </c>
      <c r="CU19" s="7"/>
      <c r="CV19" s="49">
        <v>10</v>
      </c>
      <c r="CW19" s="60"/>
      <c r="CX19" s="7">
        <v>15530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Al-Qur'an Hadist tentang kewajiban beribadah dan bersyukur, Iman kepada Qada dan Qadar Allah , Ketentuan hukum waris dalam Islam, Faktor-faktor kemajuan Peradaban Islam di dunia, Faktor-faktor yang memengaruhi kemunduran Peradaban Islam di dunia, </v>
      </c>
    </row>
    <row r="20" spans="1:110" x14ac:dyDescent="0.25">
      <c r="A20" s="8">
        <v>10</v>
      </c>
      <c r="B20" s="8">
        <v>137959</v>
      </c>
      <c r="C20" s="8" t="s">
        <v>64</v>
      </c>
      <c r="D20" s="8">
        <f t="shared" si="0"/>
        <v>88</v>
      </c>
      <c r="E20" s="13" t="str">
        <f t="shared" si="1"/>
        <v>B</v>
      </c>
      <c r="F20" s="17">
        <f t="shared" si="2"/>
        <v>88</v>
      </c>
      <c r="G20" s="13" t="str">
        <f t="shared" si="3"/>
        <v>B</v>
      </c>
      <c r="H20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20" s="8">
        <f t="shared" si="5"/>
        <v>88</v>
      </c>
      <c r="J20" s="13" t="str">
        <f t="shared" si="6"/>
        <v>B</v>
      </c>
      <c r="K20" s="20">
        <f t="shared" si="7"/>
        <v>87</v>
      </c>
      <c r="L20" s="13" t="str">
        <f t="shared" si="8"/>
        <v>B</v>
      </c>
      <c r="M20" s="8" t="str">
        <f t="shared" si="9"/>
        <v xml:space="preserve">Memiliki keterampilan  Membaca Al-Qur'an , Menghafal Al-Qur'an, Menulis huruf-huruf Al-Qur'an, </v>
      </c>
      <c r="N20" s="7"/>
      <c r="O20" s="60">
        <v>77</v>
      </c>
      <c r="P20" s="60"/>
      <c r="Q20" s="2">
        <v>96</v>
      </c>
      <c r="R20" s="60">
        <v>93</v>
      </c>
      <c r="S20" s="60"/>
      <c r="T20" s="2">
        <v>94</v>
      </c>
      <c r="U20" s="60">
        <v>88</v>
      </c>
      <c r="V20" s="60"/>
      <c r="W20" s="2">
        <v>91</v>
      </c>
      <c r="X20" s="60">
        <v>86</v>
      </c>
      <c r="Y20" s="60"/>
      <c r="Z20" s="2">
        <v>88</v>
      </c>
      <c r="AA20" s="60">
        <v>84</v>
      </c>
      <c r="AB20" s="60"/>
      <c r="AC20" s="2">
        <v>86</v>
      </c>
      <c r="AD20" s="29">
        <f t="shared" si="10"/>
        <v>88</v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88.3</v>
      </c>
      <c r="AV20" s="33">
        <f t="shared" si="11"/>
        <v>88</v>
      </c>
      <c r="AW20" s="36"/>
      <c r="AX20" s="60">
        <v>88</v>
      </c>
      <c r="AY20" s="60">
        <v>86</v>
      </c>
      <c r="AZ20" s="2">
        <v>88</v>
      </c>
      <c r="BA20" s="60">
        <v>90</v>
      </c>
      <c r="BB20" s="60">
        <v>88</v>
      </c>
      <c r="BC20" s="2">
        <v>86</v>
      </c>
      <c r="BD20" s="60">
        <v>85</v>
      </c>
      <c r="BE20" s="60">
        <v>83</v>
      </c>
      <c r="BF20" s="2">
        <v>85</v>
      </c>
      <c r="BG20" s="60"/>
      <c r="BH20" s="60"/>
      <c r="BI20" s="2"/>
      <c r="BJ20" s="60"/>
      <c r="BK20" s="60"/>
      <c r="BL20" s="2"/>
      <c r="BM20" s="29">
        <f t="shared" si="12"/>
        <v>88</v>
      </c>
      <c r="BN20" s="29">
        <f t="shared" si="13"/>
        <v>90</v>
      </c>
      <c r="BO20" s="29">
        <f t="shared" si="14"/>
        <v>85</v>
      </c>
      <c r="BP20" s="29" t="str">
        <f t="shared" si="15"/>
        <v/>
      </c>
      <c r="BQ20" s="29" t="str">
        <f t="shared" si="16"/>
        <v/>
      </c>
      <c r="BR20" s="29">
        <f t="shared" si="17"/>
        <v>88</v>
      </c>
      <c r="BS20" s="60">
        <v>85</v>
      </c>
      <c r="BT20" s="60"/>
      <c r="BU20" s="2">
        <v>85</v>
      </c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86.5</v>
      </c>
      <c r="CN20" s="33">
        <f t="shared" si="24"/>
        <v>87</v>
      </c>
      <c r="CO20" s="36"/>
      <c r="CP20" s="60">
        <v>11</v>
      </c>
      <c r="CQ20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20" s="36"/>
      <c r="CS20" s="60">
        <v>11</v>
      </c>
      <c r="CT20" s="47" t="str">
        <f t="shared" si="26"/>
        <v xml:space="preserve">Memiliki keterampilan  Membaca Al-Qur'an , Menghafal Al-Qur'an, Menulis huruf-huruf Al-Qur'an,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</row>
    <row r="21" spans="1:110" ht="18.75" customHeight="1" x14ac:dyDescent="0.3">
      <c r="A21" s="8">
        <v>11</v>
      </c>
      <c r="B21" s="8">
        <v>137975</v>
      </c>
      <c r="C21" s="8" t="s">
        <v>65</v>
      </c>
      <c r="D21" s="8">
        <f t="shared" si="0"/>
        <v>90</v>
      </c>
      <c r="E21" s="13" t="str">
        <f t="shared" si="1"/>
        <v>A</v>
      </c>
      <c r="F21" s="17">
        <f t="shared" si="2"/>
        <v>90</v>
      </c>
      <c r="G21" s="13" t="str">
        <f t="shared" si="3"/>
        <v>A</v>
      </c>
      <c r="H21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21" s="8">
        <f t="shared" si="5"/>
        <v>88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 Membaca Al-Qur'an , Menghafal Al-Qur'an, Menulis huruf-huruf Al-Qur'an, </v>
      </c>
      <c r="N21" s="7"/>
      <c r="O21" s="60">
        <v>92</v>
      </c>
      <c r="P21" s="60"/>
      <c r="Q21" s="2">
        <v>93</v>
      </c>
      <c r="R21" s="60">
        <v>94</v>
      </c>
      <c r="S21" s="60"/>
      <c r="T21" s="2">
        <v>89</v>
      </c>
      <c r="U21" s="60">
        <v>85</v>
      </c>
      <c r="V21" s="60"/>
      <c r="W21" s="2">
        <v>88</v>
      </c>
      <c r="X21" s="60">
        <v>90</v>
      </c>
      <c r="Y21" s="60"/>
      <c r="Z21" s="2">
        <v>92</v>
      </c>
      <c r="AA21" s="60">
        <v>88</v>
      </c>
      <c r="AB21" s="60"/>
      <c r="AC21" s="2">
        <v>90</v>
      </c>
      <c r="AD21" s="29">
        <f t="shared" si="10"/>
        <v>90</v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90.1</v>
      </c>
      <c r="AV21" s="33">
        <f t="shared" si="11"/>
        <v>90</v>
      </c>
      <c r="AW21" s="36"/>
      <c r="AX21" s="60">
        <v>88</v>
      </c>
      <c r="AY21" s="60">
        <v>86</v>
      </c>
      <c r="AZ21" s="2">
        <v>88</v>
      </c>
      <c r="BA21" s="60">
        <v>90</v>
      </c>
      <c r="BB21" s="60">
        <v>88</v>
      </c>
      <c r="BC21" s="2">
        <v>86</v>
      </c>
      <c r="BD21" s="60">
        <v>85</v>
      </c>
      <c r="BE21" s="60">
        <v>83</v>
      </c>
      <c r="BF21" s="2">
        <v>85</v>
      </c>
      <c r="BG21" s="60"/>
      <c r="BH21" s="60"/>
      <c r="BI21" s="2"/>
      <c r="BJ21" s="60"/>
      <c r="BK21" s="60"/>
      <c r="BL21" s="2"/>
      <c r="BM21" s="29">
        <f t="shared" si="12"/>
        <v>88</v>
      </c>
      <c r="BN21" s="29">
        <f t="shared" si="13"/>
        <v>90</v>
      </c>
      <c r="BO21" s="29">
        <f t="shared" si="14"/>
        <v>85</v>
      </c>
      <c r="BP21" s="29" t="str">
        <f t="shared" si="15"/>
        <v/>
      </c>
      <c r="BQ21" s="29" t="str">
        <f t="shared" si="16"/>
        <v/>
      </c>
      <c r="BR21" s="29">
        <f t="shared" si="17"/>
        <v>88</v>
      </c>
      <c r="BS21" s="60">
        <v>85</v>
      </c>
      <c r="BT21" s="60"/>
      <c r="BU21" s="2">
        <v>85</v>
      </c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86.5</v>
      </c>
      <c r="CN21" s="33">
        <f t="shared" si="24"/>
        <v>87</v>
      </c>
      <c r="CO21" s="36"/>
      <c r="CP21" s="60">
        <v>11</v>
      </c>
      <c r="CQ21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21" s="36"/>
      <c r="CS21" s="60">
        <v>11</v>
      </c>
      <c r="CT21" s="47" t="str">
        <f t="shared" si="26"/>
        <v xml:space="preserve">Memiliki keterampilan  Membaca Al-Qur'an , Menghafal Al-Qur'an, Menulis huruf-huruf Al-Qur'an,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137991</v>
      </c>
      <c r="C22" s="8" t="s">
        <v>67</v>
      </c>
      <c r="D22" s="8">
        <f t="shared" si="0"/>
        <v>88</v>
      </c>
      <c r="E22" s="13" t="str">
        <f t="shared" si="1"/>
        <v>B</v>
      </c>
      <c r="F22" s="17">
        <f t="shared" si="2"/>
        <v>88</v>
      </c>
      <c r="G22" s="13" t="str">
        <f t="shared" si="3"/>
        <v>B</v>
      </c>
      <c r="H22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22" s="8">
        <f t="shared" si="5"/>
        <v>86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 Membaca Al-Qur'an , Menghafal Al-Qur'an, Menulis huruf-huruf Al-Qur'an, </v>
      </c>
      <c r="N22" s="7"/>
      <c r="O22" s="60">
        <v>81</v>
      </c>
      <c r="P22" s="60"/>
      <c r="Q22" s="2">
        <v>99</v>
      </c>
      <c r="R22" s="60">
        <v>97</v>
      </c>
      <c r="S22" s="60"/>
      <c r="T22" s="2">
        <v>91</v>
      </c>
      <c r="U22" s="60">
        <v>88</v>
      </c>
      <c r="V22" s="60"/>
      <c r="W22" s="2">
        <v>91</v>
      </c>
      <c r="X22" s="60">
        <v>82</v>
      </c>
      <c r="Y22" s="60"/>
      <c r="Z22" s="2">
        <v>80</v>
      </c>
      <c r="AA22" s="60">
        <v>82</v>
      </c>
      <c r="AB22" s="60"/>
      <c r="AC22" s="2">
        <v>84</v>
      </c>
      <c r="AD22" s="29">
        <f t="shared" si="10"/>
        <v>88</v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87.5</v>
      </c>
      <c r="AV22" s="33">
        <f t="shared" si="11"/>
        <v>88</v>
      </c>
      <c r="AW22" s="36"/>
      <c r="AX22" s="60">
        <v>85</v>
      </c>
      <c r="AY22" s="60">
        <v>83</v>
      </c>
      <c r="AZ22" s="2">
        <v>85</v>
      </c>
      <c r="BA22" s="60">
        <v>87</v>
      </c>
      <c r="BB22" s="60">
        <v>85</v>
      </c>
      <c r="BC22" s="2">
        <v>83</v>
      </c>
      <c r="BD22" s="60">
        <v>85</v>
      </c>
      <c r="BE22" s="60">
        <v>83</v>
      </c>
      <c r="BF22" s="2">
        <v>85</v>
      </c>
      <c r="BG22" s="60"/>
      <c r="BH22" s="60"/>
      <c r="BI22" s="2"/>
      <c r="BJ22" s="60"/>
      <c r="BK22" s="60"/>
      <c r="BL22" s="2"/>
      <c r="BM22" s="29">
        <f t="shared" si="12"/>
        <v>85</v>
      </c>
      <c r="BN22" s="29">
        <f t="shared" si="13"/>
        <v>87</v>
      </c>
      <c r="BO22" s="29">
        <f t="shared" si="14"/>
        <v>85</v>
      </c>
      <c r="BP22" s="29" t="str">
        <f t="shared" si="15"/>
        <v/>
      </c>
      <c r="BQ22" s="29" t="str">
        <f t="shared" si="16"/>
        <v/>
      </c>
      <c r="BR22" s="29">
        <f t="shared" si="17"/>
        <v>86</v>
      </c>
      <c r="BS22" s="60">
        <v>85</v>
      </c>
      <c r="BT22" s="60"/>
      <c r="BU22" s="2">
        <v>85</v>
      </c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85.5</v>
      </c>
      <c r="CN22" s="33">
        <f t="shared" si="24"/>
        <v>86</v>
      </c>
      <c r="CO22" s="36"/>
      <c r="CP22" s="60">
        <v>11</v>
      </c>
      <c r="CQ22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22" s="36"/>
      <c r="CS22" s="60">
        <v>11</v>
      </c>
      <c r="CT22" s="47" t="str">
        <f t="shared" si="26"/>
        <v xml:space="preserve">Memiliki keterampilan  Membaca Al-Qur'an , Menghafal Al-Qur'an, Menulis huruf-huruf Al-Qur'an,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Al-Qur'an , Menghafal Al-Qur'an, Menulis huruf-huruf Al-Qur'an, </v>
      </c>
    </row>
    <row r="23" spans="1:110" x14ac:dyDescent="0.25">
      <c r="A23" s="8">
        <v>13</v>
      </c>
      <c r="B23" s="8">
        <v>138007</v>
      </c>
      <c r="C23" s="8" t="s">
        <v>68</v>
      </c>
      <c r="D23" s="8">
        <f t="shared" si="0"/>
        <v>86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23" s="8">
        <f t="shared" si="5"/>
        <v>86</v>
      </c>
      <c r="J23" s="13" t="str">
        <f t="shared" si="6"/>
        <v>B</v>
      </c>
      <c r="K23" s="20">
        <f t="shared" si="7"/>
        <v>86</v>
      </c>
      <c r="L23" s="13" t="str">
        <f t="shared" si="8"/>
        <v>B</v>
      </c>
      <c r="M23" s="8" t="str">
        <f t="shared" si="9"/>
        <v xml:space="preserve">Memiliki keterampilan  Membaca Al-Qur'an , Menghafal Al-Qur'an, Menulis huruf-huruf Al-Qur'an, </v>
      </c>
      <c r="N23" s="7"/>
      <c r="O23" s="60">
        <v>89</v>
      </c>
      <c r="P23" s="60"/>
      <c r="Q23" s="2">
        <v>91</v>
      </c>
      <c r="R23" s="60">
        <v>93</v>
      </c>
      <c r="S23" s="60"/>
      <c r="T23" s="2">
        <v>89</v>
      </c>
      <c r="U23" s="60">
        <v>85</v>
      </c>
      <c r="V23" s="60"/>
      <c r="W23" s="2">
        <v>82</v>
      </c>
      <c r="X23" s="60">
        <v>82</v>
      </c>
      <c r="Y23" s="60"/>
      <c r="Z23" s="2">
        <v>80</v>
      </c>
      <c r="AA23" s="60">
        <v>82</v>
      </c>
      <c r="AB23" s="60"/>
      <c r="AC23" s="2">
        <v>84</v>
      </c>
      <c r="AD23" s="29">
        <f t="shared" si="10"/>
        <v>86</v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85.7</v>
      </c>
      <c r="AV23" s="33">
        <f t="shared" si="11"/>
        <v>86</v>
      </c>
      <c r="AW23" s="36"/>
      <c r="AX23" s="60">
        <v>86</v>
      </c>
      <c r="AY23" s="60">
        <v>84</v>
      </c>
      <c r="AZ23" s="2">
        <v>86</v>
      </c>
      <c r="BA23" s="60">
        <v>88</v>
      </c>
      <c r="BB23" s="60">
        <v>86</v>
      </c>
      <c r="BC23" s="2">
        <v>84</v>
      </c>
      <c r="BD23" s="60">
        <v>85</v>
      </c>
      <c r="BE23" s="60">
        <v>83</v>
      </c>
      <c r="BF23" s="2">
        <v>85</v>
      </c>
      <c r="BG23" s="60"/>
      <c r="BH23" s="60"/>
      <c r="BI23" s="2"/>
      <c r="BJ23" s="60"/>
      <c r="BK23" s="60"/>
      <c r="BL23" s="2"/>
      <c r="BM23" s="29">
        <f t="shared" si="12"/>
        <v>86</v>
      </c>
      <c r="BN23" s="29">
        <f t="shared" si="13"/>
        <v>88</v>
      </c>
      <c r="BO23" s="29">
        <f t="shared" si="14"/>
        <v>85</v>
      </c>
      <c r="BP23" s="29" t="str">
        <f t="shared" si="15"/>
        <v/>
      </c>
      <c r="BQ23" s="29" t="str">
        <f t="shared" si="16"/>
        <v/>
      </c>
      <c r="BR23" s="29">
        <f t="shared" si="17"/>
        <v>86</v>
      </c>
      <c r="BS23" s="60">
        <v>85</v>
      </c>
      <c r="BT23" s="60"/>
      <c r="BU23" s="2">
        <v>85</v>
      </c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85.5</v>
      </c>
      <c r="CN23" s="33">
        <f t="shared" si="24"/>
        <v>86</v>
      </c>
      <c r="CO23" s="36"/>
      <c r="CP23" s="60">
        <v>11</v>
      </c>
      <c r="CQ23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23" s="36"/>
      <c r="CS23" s="60">
        <v>11</v>
      </c>
      <c r="CT23" s="47" t="str">
        <f t="shared" si="26"/>
        <v xml:space="preserve">Memiliki keterampilan  Membaca Al-Qur'an , Menghafal Al-Qur'an, Menulis huruf-huruf Al-Qur'an, </v>
      </c>
      <c r="CU23" s="7"/>
      <c r="CV23" s="49">
        <v>1</v>
      </c>
      <c r="CW23" s="60" t="s">
        <v>97</v>
      </c>
      <c r="CX23" s="7">
        <v>15531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Menghafal Al-Qur'an, Menulis huruf-huruf Al-Qur'an, Masih perlu peningkatan keterampilan Membaca Al-Qur'an .</v>
      </c>
    </row>
    <row r="24" spans="1:110" x14ac:dyDescent="0.25">
      <c r="A24" s="8">
        <v>14</v>
      </c>
      <c r="B24" s="8">
        <v>138023</v>
      </c>
      <c r="C24" s="8" t="s">
        <v>69</v>
      </c>
      <c r="D24" s="8">
        <f t="shared" si="0"/>
        <v>87</v>
      </c>
      <c r="E24" s="13" t="str">
        <f t="shared" si="1"/>
        <v>B</v>
      </c>
      <c r="F24" s="17">
        <f t="shared" si="2"/>
        <v>87</v>
      </c>
      <c r="G24" s="13" t="str">
        <f t="shared" si="3"/>
        <v>B</v>
      </c>
      <c r="H24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24" s="8">
        <f t="shared" si="5"/>
        <v>88</v>
      </c>
      <c r="J24" s="13" t="str">
        <f t="shared" si="6"/>
        <v>B</v>
      </c>
      <c r="K24" s="20">
        <f t="shared" si="7"/>
        <v>87</v>
      </c>
      <c r="L24" s="13" t="str">
        <f t="shared" si="8"/>
        <v>B</v>
      </c>
      <c r="M24" s="8" t="str">
        <f t="shared" si="9"/>
        <v xml:space="preserve">Memiliki keterampilan  Membaca Al-Qur'an , Menghafal Al-Qur'an, Menulis huruf-huruf Al-Qur'an, </v>
      </c>
      <c r="N24" s="7"/>
      <c r="O24" s="60">
        <v>70</v>
      </c>
      <c r="P24" s="60"/>
      <c r="Q24" s="2">
        <v>92</v>
      </c>
      <c r="R24" s="60">
        <v>92</v>
      </c>
      <c r="S24" s="60"/>
      <c r="T24" s="2">
        <v>92</v>
      </c>
      <c r="U24" s="60">
        <v>88</v>
      </c>
      <c r="V24" s="60"/>
      <c r="W24" s="2">
        <v>91</v>
      </c>
      <c r="X24" s="60">
        <v>87</v>
      </c>
      <c r="Y24" s="60"/>
      <c r="Z24" s="2">
        <v>85</v>
      </c>
      <c r="AA24" s="60">
        <v>83</v>
      </c>
      <c r="AB24" s="60"/>
      <c r="AC24" s="2">
        <v>85</v>
      </c>
      <c r="AD24" s="29">
        <f t="shared" si="10"/>
        <v>87</v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86.5</v>
      </c>
      <c r="AV24" s="33">
        <f t="shared" si="11"/>
        <v>87</v>
      </c>
      <c r="AW24" s="36"/>
      <c r="AX24" s="60">
        <v>88</v>
      </c>
      <c r="AY24" s="60">
        <v>86</v>
      </c>
      <c r="AZ24" s="2">
        <v>88</v>
      </c>
      <c r="BA24" s="60">
        <v>90</v>
      </c>
      <c r="BB24" s="60">
        <v>88</v>
      </c>
      <c r="BC24" s="2">
        <v>86</v>
      </c>
      <c r="BD24" s="60">
        <v>85</v>
      </c>
      <c r="BE24" s="60">
        <v>83</v>
      </c>
      <c r="BF24" s="2">
        <v>85</v>
      </c>
      <c r="BG24" s="60"/>
      <c r="BH24" s="60"/>
      <c r="BI24" s="2"/>
      <c r="BJ24" s="60"/>
      <c r="BK24" s="60"/>
      <c r="BL24" s="2"/>
      <c r="BM24" s="29">
        <f t="shared" si="12"/>
        <v>88</v>
      </c>
      <c r="BN24" s="29">
        <f t="shared" si="13"/>
        <v>90</v>
      </c>
      <c r="BO24" s="29">
        <f t="shared" si="14"/>
        <v>85</v>
      </c>
      <c r="BP24" s="29" t="str">
        <f t="shared" si="15"/>
        <v/>
      </c>
      <c r="BQ24" s="29" t="str">
        <f t="shared" si="16"/>
        <v/>
      </c>
      <c r="BR24" s="29">
        <f t="shared" si="17"/>
        <v>88</v>
      </c>
      <c r="BS24" s="60">
        <v>85</v>
      </c>
      <c r="BT24" s="60"/>
      <c r="BU24" s="2">
        <v>85</v>
      </c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86.5</v>
      </c>
      <c r="CN24" s="33">
        <f t="shared" si="24"/>
        <v>87</v>
      </c>
      <c r="CO24" s="36"/>
      <c r="CP24" s="60">
        <v>11</v>
      </c>
      <c r="CQ24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24" s="36"/>
      <c r="CS24" s="60">
        <v>11</v>
      </c>
      <c r="CT24" s="47" t="str">
        <f t="shared" si="26"/>
        <v xml:space="preserve">Memiliki keterampilan  Membaca Al-Qur'an , Menghafal Al-Qur'an, Menulis huruf-huruf Al-Qur'an, </v>
      </c>
      <c r="CU24" s="7"/>
      <c r="CV24" s="49">
        <v>2</v>
      </c>
      <c r="CW24" s="60" t="s">
        <v>98</v>
      </c>
      <c r="CX24" s="7">
        <v>15532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Al-Qur'an , Menulis huruf-huruf Al-Qur'an, Masih perlu peningkatan keterampilan Menghafal Al-Qur'an.</v>
      </c>
    </row>
    <row r="25" spans="1:110" x14ac:dyDescent="0.25">
      <c r="A25" s="8">
        <v>15</v>
      </c>
      <c r="B25" s="8">
        <v>138039</v>
      </c>
      <c r="C25" s="8" t="s">
        <v>70</v>
      </c>
      <c r="D25" s="8">
        <f t="shared" si="0"/>
        <v>91</v>
      </c>
      <c r="E25" s="13" t="str">
        <f t="shared" si="1"/>
        <v>A</v>
      </c>
      <c r="F25" s="17">
        <f t="shared" si="2"/>
        <v>91</v>
      </c>
      <c r="G25" s="13" t="str">
        <f t="shared" si="3"/>
        <v>A</v>
      </c>
      <c r="H25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25" s="8">
        <f t="shared" si="5"/>
        <v>88</v>
      </c>
      <c r="J25" s="13" t="str">
        <f t="shared" si="6"/>
        <v>B</v>
      </c>
      <c r="K25" s="20">
        <f t="shared" si="7"/>
        <v>87</v>
      </c>
      <c r="L25" s="13" t="str">
        <f t="shared" si="8"/>
        <v>B</v>
      </c>
      <c r="M25" s="8" t="str">
        <f t="shared" si="9"/>
        <v xml:space="preserve">Memiliki keterampilan  Membaca Al-Qur'an , Menghafal Al-Qur'an, Menulis huruf-huruf Al-Qur'an, </v>
      </c>
      <c r="N25" s="7"/>
      <c r="O25" s="60">
        <v>93</v>
      </c>
      <c r="P25" s="60"/>
      <c r="Q25" s="2">
        <v>95</v>
      </c>
      <c r="R25" s="60">
        <v>96</v>
      </c>
      <c r="S25" s="60"/>
      <c r="T25" s="2">
        <v>85</v>
      </c>
      <c r="U25" s="60">
        <v>88</v>
      </c>
      <c r="V25" s="60"/>
      <c r="W25" s="2">
        <v>91</v>
      </c>
      <c r="X25" s="60">
        <v>90</v>
      </c>
      <c r="Y25" s="60"/>
      <c r="Z25" s="2">
        <v>92</v>
      </c>
      <c r="AA25" s="60">
        <v>88</v>
      </c>
      <c r="AB25" s="60"/>
      <c r="AC25" s="2">
        <v>90</v>
      </c>
      <c r="AD25" s="29">
        <f t="shared" si="10"/>
        <v>91</v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90.8</v>
      </c>
      <c r="AV25" s="33">
        <f t="shared" si="11"/>
        <v>91</v>
      </c>
      <c r="AW25" s="36"/>
      <c r="AX25" s="60">
        <v>88</v>
      </c>
      <c r="AY25" s="60">
        <v>86</v>
      </c>
      <c r="AZ25" s="2">
        <v>88</v>
      </c>
      <c r="BA25" s="60">
        <v>90</v>
      </c>
      <c r="BB25" s="60">
        <v>88</v>
      </c>
      <c r="BC25" s="2">
        <v>86</v>
      </c>
      <c r="BD25" s="60">
        <v>85</v>
      </c>
      <c r="BE25" s="60">
        <v>83</v>
      </c>
      <c r="BF25" s="2">
        <v>85</v>
      </c>
      <c r="BG25" s="60"/>
      <c r="BH25" s="60"/>
      <c r="BI25" s="2"/>
      <c r="BJ25" s="60"/>
      <c r="BK25" s="60"/>
      <c r="BL25" s="2"/>
      <c r="BM25" s="29">
        <f t="shared" si="12"/>
        <v>88</v>
      </c>
      <c r="BN25" s="29">
        <f t="shared" si="13"/>
        <v>90</v>
      </c>
      <c r="BO25" s="29">
        <f t="shared" si="14"/>
        <v>85</v>
      </c>
      <c r="BP25" s="29" t="str">
        <f t="shared" si="15"/>
        <v/>
      </c>
      <c r="BQ25" s="29" t="str">
        <f t="shared" si="16"/>
        <v/>
      </c>
      <c r="BR25" s="29">
        <f t="shared" si="17"/>
        <v>88</v>
      </c>
      <c r="BS25" s="60">
        <v>85</v>
      </c>
      <c r="BT25" s="60"/>
      <c r="BU25" s="2">
        <v>85</v>
      </c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86.5</v>
      </c>
      <c r="CN25" s="33">
        <f t="shared" si="24"/>
        <v>87</v>
      </c>
      <c r="CO25" s="36"/>
      <c r="CP25" s="60">
        <v>11</v>
      </c>
      <c r="CQ25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25" s="36"/>
      <c r="CS25" s="60">
        <v>11</v>
      </c>
      <c r="CT25" s="47" t="str">
        <f t="shared" si="26"/>
        <v xml:space="preserve">Memiliki keterampilan  Membaca Al-Qur'an , Menghafal Al-Qur'an, Menulis huruf-huruf Al-Qur'an, </v>
      </c>
      <c r="CU25" s="7"/>
      <c r="CV25" s="49">
        <v>3</v>
      </c>
      <c r="CW25" s="60" t="s">
        <v>99</v>
      </c>
      <c r="CX25" s="7">
        <v>15533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Membaca Al-Qur'an , Menghafal Al-Qur'an, Masih perlu peningkatan keterampilan Menulis huruf-huruf Al-Qur'an.</v>
      </c>
    </row>
    <row r="26" spans="1:110" x14ac:dyDescent="0.25">
      <c r="A26" s="8">
        <v>16</v>
      </c>
      <c r="B26" s="8">
        <v>138055</v>
      </c>
      <c r="C26" s="8" t="s">
        <v>72</v>
      </c>
      <c r="D26" s="8">
        <f t="shared" si="0"/>
        <v>90</v>
      </c>
      <c r="E26" s="13" t="str">
        <f t="shared" si="1"/>
        <v>A</v>
      </c>
      <c r="F26" s="17">
        <f t="shared" si="2"/>
        <v>90</v>
      </c>
      <c r="G26" s="13" t="str">
        <f t="shared" si="3"/>
        <v>A</v>
      </c>
      <c r="H26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26" s="8">
        <f t="shared" si="5"/>
        <v>88</v>
      </c>
      <c r="J26" s="13" t="str">
        <f t="shared" si="6"/>
        <v>B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 Membaca Al-Qur'an , Menghafal Al-Qur'an, Menulis huruf-huruf Al-Qur'an, </v>
      </c>
      <c r="N26" s="7"/>
      <c r="O26" s="60">
        <v>95</v>
      </c>
      <c r="P26" s="60"/>
      <c r="Q26" s="2">
        <v>86</v>
      </c>
      <c r="R26" s="60">
        <v>91</v>
      </c>
      <c r="S26" s="60"/>
      <c r="T26" s="2">
        <v>85</v>
      </c>
      <c r="U26" s="60">
        <v>88</v>
      </c>
      <c r="V26" s="60"/>
      <c r="W26" s="2">
        <v>91</v>
      </c>
      <c r="X26" s="60">
        <v>88</v>
      </c>
      <c r="Y26" s="60"/>
      <c r="Z26" s="2">
        <v>91</v>
      </c>
      <c r="AA26" s="60">
        <v>89</v>
      </c>
      <c r="AB26" s="60"/>
      <c r="AC26" s="2">
        <v>91</v>
      </c>
      <c r="AD26" s="29">
        <f t="shared" si="10"/>
        <v>90</v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89.5</v>
      </c>
      <c r="AV26" s="33">
        <f t="shared" si="11"/>
        <v>90</v>
      </c>
      <c r="AW26" s="36"/>
      <c r="AX26" s="60">
        <v>88</v>
      </c>
      <c r="AY26" s="60">
        <v>86</v>
      </c>
      <c r="AZ26" s="2">
        <v>88</v>
      </c>
      <c r="BA26" s="60">
        <v>90</v>
      </c>
      <c r="BB26" s="60">
        <v>88</v>
      </c>
      <c r="BC26" s="2">
        <v>86</v>
      </c>
      <c r="BD26" s="60">
        <v>85</v>
      </c>
      <c r="BE26" s="60">
        <v>83</v>
      </c>
      <c r="BF26" s="2">
        <v>85</v>
      </c>
      <c r="BG26" s="60"/>
      <c r="BH26" s="60"/>
      <c r="BI26" s="2"/>
      <c r="BJ26" s="60"/>
      <c r="BK26" s="60"/>
      <c r="BL26" s="2"/>
      <c r="BM26" s="29">
        <f t="shared" si="12"/>
        <v>88</v>
      </c>
      <c r="BN26" s="29">
        <f t="shared" si="13"/>
        <v>90</v>
      </c>
      <c r="BO26" s="29">
        <f t="shared" si="14"/>
        <v>85</v>
      </c>
      <c r="BP26" s="29" t="str">
        <f t="shared" si="15"/>
        <v/>
      </c>
      <c r="BQ26" s="29" t="str">
        <f t="shared" si="16"/>
        <v/>
      </c>
      <c r="BR26" s="29">
        <f t="shared" si="17"/>
        <v>88</v>
      </c>
      <c r="BS26" s="60">
        <v>85</v>
      </c>
      <c r="BT26" s="60"/>
      <c r="BU26" s="2">
        <v>85</v>
      </c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86.5</v>
      </c>
      <c r="CN26" s="33">
        <f t="shared" si="24"/>
        <v>87</v>
      </c>
      <c r="CO26" s="36"/>
      <c r="CP26" s="60">
        <v>11</v>
      </c>
      <c r="CQ26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26" s="36"/>
      <c r="CS26" s="60">
        <v>11</v>
      </c>
      <c r="CT26" s="47" t="str">
        <f t="shared" si="26"/>
        <v xml:space="preserve">Memiliki keterampilan  Membaca Al-Qur'an , Menghafal Al-Qur'an, Menulis huruf-huruf Al-Qur'an, </v>
      </c>
      <c r="CU26" s="7"/>
      <c r="CV26" s="49">
        <v>4</v>
      </c>
      <c r="CW26" s="60"/>
      <c r="CX26" s="7">
        <v>15534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Membaca Al-Qur'an , Menghafal Al-Qur'an, Menulis huruf-huruf Al-Qur'an, </v>
      </c>
    </row>
    <row r="27" spans="1:110" x14ac:dyDescent="0.25">
      <c r="A27" s="8">
        <v>17</v>
      </c>
      <c r="B27" s="8">
        <v>138071</v>
      </c>
      <c r="C27" s="8" t="s">
        <v>73</v>
      </c>
      <c r="D27" s="8">
        <f t="shared" si="0"/>
        <v>86</v>
      </c>
      <c r="E27" s="13" t="str">
        <f t="shared" si="1"/>
        <v>B</v>
      </c>
      <c r="F27" s="17">
        <f t="shared" si="2"/>
        <v>86</v>
      </c>
      <c r="G27" s="13" t="str">
        <f t="shared" si="3"/>
        <v>B</v>
      </c>
      <c r="H27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27" s="8">
        <f t="shared" si="5"/>
        <v>88</v>
      </c>
      <c r="J27" s="13" t="str">
        <f t="shared" si="6"/>
        <v>B</v>
      </c>
      <c r="K27" s="20">
        <f t="shared" si="7"/>
        <v>87</v>
      </c>
      <c r="L27" s="13" t="str">
        <f t="shared" si="8"/>
        <v>B</v>
      </c>
      <c r="M27" s="8" t="str">
        <f t="shared" si="9"/>
        <v xml:space="preserve">Memiliki keterampilan  Membaca Al-Qur'an , Menghafal Al-Qur'an, Menulis huruf-huruf Al-Qur'an, </v>
      </c>
      <c r="N27" s="7"/>
      <c r="O27" s="60">
        <v>70</v>
      </c>
      <c r="P27" s="60"/>
      <c r="Q27" s="2">
        <v>92</v>
      </c>
      <c r="R27" s="60">
        <v>89</v>
      </c>
      <c r="S27" s="60"/>
      <c r="T27" s="2">
        <v>81</v>
      </c>
      <c r="U27" s="60">
        <v>78</v>
      </c>
      <c r="V27" s="60"/>
      <c r="W27" s="2">
        <v>77</v>
      </c>
      <c r="X27" s="60">
        <v>92</v>
      </c>
      <c r="Y27" s="60"/>
      <c r="Z27" s="2">
        <v>95</v>
      </c>
      <c r="AA27" s="60">
        <v>90</v>
      </c>
      <c r="AB27" s="60"/>
      <c r="AC27" s="2">
        <v>92</v>
      </c>
      <c r="AD27" s="29">
        <f t="shared" si="10"/>
        <v>86</v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85.6</v>
      </c>
      <c r="AV27" s="33">
        <f t="shared" si="11"/>
        <v>86</v>
      </c>
      <c r="AW27" s="36"/>
      <c r="AX27" s="60">
        <v>88</v>
      </c>
      <c r="AY27" s="60">
        <v>86</v>
      </c>
      <c r="AZ27" s="2">
        <v>88</v>
      </c>
      <c r="BA27" s="60">
        <v>90</v>
      </c>
      <c r="BB27" s="60">
        <v>88</v>
      </c>
      <c r="BC27" s="2">
        <v>86</v>
      </c>
      <c r="BD27" s="60">
        <v>85</v>
      </c>
      <c r="BE27" s="60">
        <v>83</v>
      </c>
      <c r="BF27" s="2">
        <v>85</v>
      </c>
      <c r="BG27" s="60"/>
      <c r="BH27" s="60"/>
      <c r="BI27" s="2"/>
      <c r="BJ27" s="60"/>
      <c r="BK27" s="60"/>
      <c r="BL27" s="2"/>
      <c r="BM27" s="29">
        <f t="shared" si="12"/>
        <v>88</v>
      </c>
      <c r="BN27" s="29">
        <f t="shared" si="13"/>
        <v>90</v>
      </c>
      <c r="BO27" s="29">
        <f t="shared" si="14"/>
        <v>85</v>
      </c>
      <c r="BP27" s="29" t="str">
        <f t="shared" si="15"/>
        <v/>
      </c>
      <c r="BQ27" s="29" t="str">
        <f t="shared" si="16"/>
        <v/>
      </c>
      <c r="BR27" s="29">
        <f t="shared" si="17"/>
        <v>88</v>
      </c>
      <c r="BS27" s="60">
        <v>85</v>
      </c>
      <c r="BT27" s="60"/>
      <c r="BU27" s="2">
        <v>85</v>
      </c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86.5</v>
      </c>
      <c r="CN27" s="33">
        <f t="shared" si="24"/>
        <v>87</v>
      </c>
      <c r="CO27" s="36"/>
      <c r="CP27" s="60">
        <v>11</v>
      </c>
      <c r="CQ27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27" s="36"/>
      <c r="CS27" s="60">
        <v>11</v>
      </c>
      <c r="CT27" s="47" t="str">
        <f t="shared" si="26"/>
        <v xml:space="preserve">Memiliki keterampilan  Membaca Al-Qur'an , Menghafal Al-Qur'an, Menulis huruf-huruf Al-Qur'an, </v>
      </c>
      <c r="CU27" s="7"/>
      <c r="CV27" s="49">
        <v>5</v>
      </c>
      <c r="CW27" s="60"/>
      <c r="CX27" s="7">
        <v>15535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Al-Qur'an , Menghafal Al-Qur'an, Menulis huruf-huruf Al-Qur'an, </v>
      </c>
    </row>
    <row r="28" spans="1:110" x14ac:dyDescent="0.25">
      <c r="A28" s="8">
        <v>18</v>
      </c>
      <c r="B28" s="8">
        <v>138087</v>
      </c>
      <c r="C28" s="8" t="s">
        <v>74</v>
      </c>
      <c r="D28" s="8">
        <f t="shared" si="0"/>
        <v>90</v>
      </c>
      <c r="E28" s="13" t="str">
        <f t="shared" si="1"/>
        <v>A</v>
      </c>
      <c r="F28" s="17">
        <f t="shared" si="2"/>
        <v>90</v>
      </c>
      <c r="G28" s="13" t="str">
        <f t="shared" si="3"/>
        <v>A</v>
      </c>
      <c r="H28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28" s="8">
        <f t="shared" si="5"/>
        <v>88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 Membaca Al-Qur'an , Menghafal Al-Qur'an, Menulis huruf-huruf Al-Qur'an, </v>
      </c>
      <c r="N28" s="7"/>
      <c r="O28" s="60">
        <v>98</v>
      </c>
      <c r="P28" s="60"/>
      <c r="Q28" s="2">
        <v>93</v>
      </c>
      <c r="R28" s="60">
        <v>97</v>
      </c>
      <c r="S28" s="60"/>
      <c r="T28" s="2">
        <v>82</v>
      </c>
      <c r="U28" s="60">
        <v>88</v>
      </c>
      <c r="V28" s="60"/>
      <c r="W28" s="2">
        <v>91</v>
      </c>
      <c r="X28" s="60">
        <v>88</v>
      </c>
      <c r="Y28" s="60"/>
      <c r="Z28" s="2">
        <v>90</v>
      </c>
      <c r="AA28" s="60">
        <v>86</v>
      </c>
      <c r="AB28" s="60"/>
      <c r="AC28" s="2">
        <v>88</v>
      </c>
      <c r="AD28" s="29">
        <f t="shared" si="10"/>
        <v>90</v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90.1</v>
      </c>
      <c r="AV28" s="33">
        <f t="shared" si="11"/>
        <v>90</v>
      </c>
      <c r="AW28" s="36"/>
      <c r="AX28" s="60">
        <v>88</v>
      </c>
      <c r="AY28" s="60">
        <v>86</v>
      </c>
      <c r="AZ28" s="2">
        <v>88</v>
      </c>
      <c r="BA28" s="60">
        <v>90</v>
      </c>
      <c r="BB28" s="60">
        <v>88</v>
      </c>
      <c r="BC28" s="2">
        <v>86</v>
      </c>
      <c r="BD28" s="60">
        <v>85</v>
      </c>
      <c r="BE28" s="60">
        <v>83</v>
      </c>
      <c r="BF28" s="2">
        <v>85</v>
      </c>
      <c r="BG28" s="60"/>
      <c r="BH28" s="60"/>
      <c r="BI28" s="2"/>
      <c r="BJ28" s="60"/>
      <c r="BK28" s="60"/>
      <c r="BL28" s="2"/>
      <c r="BM28" s="29">
        <f t="shared" si="12"/>
        <v>88</v>
      </c>
      <c r="BN28" s="29">
        <f t="shared" si="13"/>
        <v>90</v>
      </c>
      <c r="BO28" s="29">
        <f t="shared" si="14"/>
        <v>85</v>
      </c>
      <c r="BP28" s="29" t="str">
        <f t="shared" si="15"/>
        <v/>
      </c>
      <c r="BQ28" s="29" t="str">
        <f t="shared" si="16"/>
        <v/>
      </c>
      <c r="BR28" s="29">
        <f t="shared" si="17"/>
        <v>88</v>
      </c>
      <c r="BS28" s="60">
        <v>85</v>
      </c>
      <c r="BT28" s="60"/>
      <c r="BU28" s="2">
        <v>85</v>
      </c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86.5</v>
      </c>
      <c r="CN28" s="33">
        <f t="shared" si="24"/>
        <v>87</v>
      </c>
      <c r="CO28" s="36"/>
      <c r="CP28" s="60">
        <v>11</v>
      </c>
      <c r="CQ28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28" s="36"/>
      <c r="CS28" s="60">
        <v>11</v>
      </c>
      <c r="CT28" s="47" t="str">
        <f t="shared" si="26"/>
        <v xml:space="preserve">Memiliki keterampilan  Membaca Al-Qur'an , Menghafal Al-Qur'an, Menulis huruf-huruf Al-Qur'an, </v>
      </c>
      <c r="CU28" s="7"/>
      <c r="CV28" s="49">
        <v>6</v>
      </c>
      <c r="CW28" s="60"/>
      <c r="CX28" s="7">
        <v>15536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Al-Qur'an , Menghafal Al-Qur'an, Menulis huruf-huruf Al-Qur'an, </v>
      </c>
    </row>
    <row r="29" spans="1:110" x14ac:dyDescent="0.25">
      <c r="A29" s="8">
        <v>19</v>
      </c>
      <c r="B29" s="8">
        <v>138103</v>
      </c>
      <c r="C29" s="8" t="s">
        <v>75</v>
      </c>
      <c r="D29" s="8">
        <f t="shared" si="0"/>
        <v>88</v>
      </c>
      <c r="E29" s="13" t="str">
        <f t="shared" si="1"/>
        <v>B</v>
      </c>
      <c r="F29" s="17">
        <f t="shared" si="2"/>
        <v>88</v>
      </c>
      <c r="G29" s="13" t="str">
        <f t="shared" si="3"/>
        <v>B</v>
      </c>
      <c r="H29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Membaca Al-Qur'an , Menghafal Al-Qur'an, Menulis huruf-huruf Al-Qur'an, </v>
      </c>
      <c r="N29" s="7"/>
      <c r="O29" s="60">
        <v>98</v>
      </c>
      <c r="P29" s="60"/>
      <c r="Q29" s="2">
        <v>95</v>
      </c>
      <c r="R29" s="60">
        <v>90</v>
      </c>
      <c r="S29" s="60"/>
      <c r="T29" s="2">
        <v>86</v>
      </c>
      <c r="U29" s="60">
        <v>85</v>
      </c>
      <c r="V29" s="60"/>
      <c r="W29" s="2">
        <v>88</v>
      </c>
      <c r="X29" s="60">
        <v>85</v>
      </c>
      <c r="Y29" s="60"/>
      <c r="Z29" s="2">
        <v>87</v>
      </c>
      <c r="AA29" s="60">
        <v>83</v>
      </c>
      <c r="AB29" s="60"/>
      <c r="AC29" s="2">
        <v>85</v>
      </c>
      <c r="AD29" s="29">
        <f t="shared" si="10"/>
        <v>88</v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88.2</v>
      </c>
      <c r="AV29" s="33">
        <f t="shared" si="11"/>
        <v>88</v>
      </c>
      <c r="AW29" s="36"/>
      <c r="AX29" s="60">
        <v>83</v>
      </c>
      <c r="AY29" s="60">
        <v>85</v>
      </c>
      <c r="AZ29" s="2">
        <v>85</v>
      </c>
      <c r="BA29" s="60">
        <v>85</v>
      </c>
      <c r="BB29" s="60">
        <v>83</v>
      </c>
      <c r="BC29" s="2">
        <v>85</v>
      </c>
      <c r="BD29" s="60">
        <v>85</v>
      </c>
      <c r="BE29" s="60">
        <v>83</v>
      </c>
      <c r="BF29" s="2">
        <v>85</v>
      </c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85</v>
      </c>
      <c r="BO29" s="29">
        <f t="shared" si="14"/>
        <v>85</v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2">
        <v>85</v>
      </c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11</v>
      </c>
      <c r="CQ29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29" s="36"/>
      <c r="CS29" s="60">
        <v>11</v>
      </c>
      <c r="CT29" s="47" t="str">
        <f t="shared" si="26"/>
        <v xml:space="preserve">Memiliki keterampilan  Membaca Al-Qur'an , Menghafal Al-Qur'an, Menulis huruf-huruf Al-Qur'an, </v>
      </c>
      <c r="CU29" s="7"/>
      <c r="CV29" s="49">
        <v>7</v>
      </c>
      <c r="CW29" s="60"/>
      <c r="CX29" s="7">
        <v>15537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Al-Qur'an , Menghafal Al-Qur'an, Menulis huruf-huruf Al-Qur'an, </v>
      </c>
    </row>
    <row r="30" spans="1:110" x14ac:dyDescent="0.25">
      <c r="A30" s="8">
        <v>20</v>
      </c>
      <c r="B30" s="8">
        <v>138119</v>
      </c>
      <c r="C30" s="8" t="s">
        <v>76</v>
      </c>
      <c r="D30" s="8">
        <f t="shared" si="0"/>
        <v>87</v>
      </c>
      <c r="E30" s="13" t="str">
        <f t="shared" si="1"/>
        <v>B</v>
      </c>
      <c r="F30" s="17">
        <f t="shared" si="2"/>
        <v>87</v>
      </c>
      <c r="G30" s="13" t="str">
        <f t="shared" si="3"/>
        <v>B</v>
      </c>
      <c r="H30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30" s="8">
        <f t="shared" si="5"/>
        <v>86</v>
      </c>
      <c r="J30" s="13" t="str">
        <f t="shared" si="6"/>
        <v>B</v>
      </c>
      <c r="K30" s="20">
        <f t="shared" si="7"/>
        <v>86</v>
      </c>
      <c r="L30" s="13" t="str">
        <f t="shared" si="8"/>
        <v>B</v>
      </c>
      <c r="M30" s="8" t="str">
        <f t="shared" si="9"/>
        <v xml:space="preserve">Memiliki keterampilan  Membaca Al-Qur'an , Menghafal Al-Qur'an, Menulis huruf-huruf Al-Qur'an, </v>
      </c>
      <c r="N30" s="7"/>
      <c r="O30" s="60">
        <v>88</v>
      </c>
      <c r="P30" s="60"/>
      <c r="Q30" s="2">
        <v>87</v>
      </c>
      <c r="R30" s="60">
        <v>86</v>
      </c>
      <c r="S30" s="60"/>
      <c r="T30" s="2">
        <v>87</v>
      </c>
      <c r="U30" s="60">
        <v>85</v>
      </c>
      <c r="V30" s="60"/>
      <c r="W30" s="2">
        <v>88</v>
      </c>
      <c r="X30" s="60">
        <v>88</v>
      </c>
      <c r="Y30" s="60"/>
      <c r="Z30" s="2">
        <v>90</v>
      </c>
      <c r="AA30" s="60">
        <v>86</v>
      </c>
      <c r="AB30" s="60"/>
      <c r="AC30" s="2">
        <v>88</v>
      </c>
      <c r="AD30" s="29">
        <f t="shared" si="10"/>
        <v>87</v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87.3</v>
      </c>
      <c r="AV30" s="33">
        <f t="shared" si="11"/>
        <v>87</v>
      </c>
      <c r="AW30" s="36"/>
      <c r="AX30" s="60">
        <v>86</v>
      </c>
      <c r="AY30" s="60">
        <v>84</v>
      </c>
      <c r="AZ30" s="2">
        <v>86</v>
      </c>
      <c r="BA30" s="60">
        <v>88</v>
      </c>
      <c r="BB30" s="60">
        <v>88</v>
      </c>
      <c r="BC30" s="2">
        <v>86</v>
      </c>
      <c r="BD30" s="60">
        <v>85</v>
      </c>
      <c r="BE30" s="60">
        <v>83</v>
      </c>
      <c r="BF30" s="2">
        <v>85</v>
      </c>
      <c r="BG30" s="60"/>
      <c r="BH30" s="60"/>
      <c r="BI30" s="2"/>
      <c r="BJ30" s="60"/>
      <c r="BK30" s="60"/>
      <c r="BL30" s="2"/>
      <c r="BM30" s="29">
        <f t="shared" si="12"/>
        <v>86</v>
      </c>
      <c r="BN30" s="29">
        <f t="shared" si="13"/>
        <v>88</v>
      </c>
      <c r="BO30" s="29">
        <f t="shared" si="14"/>
        <v>85</v>
      </c>
      <c r="BP30" s="29" t="str">
        <f t="shared" si="15"/>
        <v/>
      </c>
      <c r="BQ30" s="29" t="str">
        <f t="shared" si="16"/>
        <v/>
      </c>
      <c r="BR30" s="29">
        <f t="shared" si="17"/>
        <v>86</v>
      </c>
      <c r="BS30" s="60">
        <v>85</v>
      </c>
      <c r="BT30" s="60"/>
      <c r="BU30" s="2">
        <v>85</v>
      </c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85.5</v>
      </c>
      <c r="CN30" s="33">
        <f t="shared" si="24"/>
        <v>86</v>
      </c>
      <c r="CO30" s="36"/>
      <c r="CP30" s="60">
        <v>11</v>
      </c>
      <c r="CQ30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30" s="36"/>
      <c r="CS30" s="60">
        <v>11</v>
      </c>
      <c r="CT30" s="47" t="str">
        <f t="shared" si="26"/>
        <v xml:space="preserve">Memiliki keterampilan  Membaca Al-Qur'an , Menghafal Al-Qur'an, Menulis huruf-huruf Al-Qur'an, </v>
      </c>
      <c r="CU30" s="7"/>
      <c r="CV30" s="49">
        <v>8</v>
      </c>
      <c r="CW30" s="60"/>
      <c r="CX30" s="7">
        <v>15538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Al-Qur'an , Menghafal Al-Qur'an, Menulis huruf-huruf Al-Qur'an, </v>
      </c>
    </row>
    <row r="31" spans="1:110" x14ac:dyDescent="0.25">
      <c r="A31" s="8">
        <v>21</v>
      </c>
      <c r="B31" s="8">
        <v>138135</v>
      </c>
      <c r="C31" s="8" t="s">
        <v>77</v>
      </c>
      <c r="D31" s="8">
        <f t="shared" si="0"/>
        <v>87</v>
      </c>
      <c r="E31" s="13" t="str">
        <f t="shared" si="1"/>
        <v>B</v>
      </c>
      <c r="F31" s="17">
        <f t="shared" si="2"/>
        <v>87</v>
      </c>
      <c r="G31" s="13" t="str">
        <f t="shared" si="3"/>
        <v>B</v>
      </c>
      <c r="H31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31" s="8">
        <f t="shared" si="5"/>
        <v>88</v>
      </c>
      <c r="J31" s="13" t="str">
        <f t="shared" si="6"/>
        <v>B</v>
      </c>
      <c r="K31" s="20">
        <f t="shared" si="7"/>
        <v>87</v>
      </c>
      <c r="L31" s="13" t="str">
        <f t="shared" si="8"/>
        <v>B</v>
      </c>
      <c r="M31" s="8" t="str">
        <f t="shared" si="9"/>
        <v xml:space="preserve">Memiliki keterampilan  Membaca Al-Qur'an , Menghafal Al-Qur'an, Menulis huruf-huruf Al-Qur'an, </v>
      </c>
      <c r="N31" s="7"/>
      <c r="O31" s="60">
        <v>97</v>
      </c>
      <c r="P31" s="60"/>
      <c r="Q31" s="2">
        <v>94</v>
      </c>
      <c r="R31" s="60">
        <v>91</v>
      </c>
      <c r="S31" s="60"/>
      <c r="T31" s="2">
        <v>85</v>
      </c>
      <c r="U31" s="60">
        <v>88</v>
      </c>
      <c r="V31" s="60"/>
      <c r="W31" s="2">
        <v>91</v>
      </c>
      <c r="X31" s="60">
        <v>82</v>
      </c>
      <c r="Y31" s="60"/>
      <c r="Z31" s="2">
        <v>80</v>
      </c>
      <c r="AA31" s="60">
        <v>82</v>
      </c>
      <c r="AB31" s="60"/>
      <c r="AC31" s="2">
        <v>84</v>
      </c>
      <c r="AD31" s="29">
        <f t="shared" si="10"/>
        <v>87</v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87.4</v>
      </c>
      <c r="AV31" s="33">
        <f t="shared" si="11"/>
        <v>87</v>
      </c>
      <c r="AW31" s="36"/>
      <c r="AX31" s="60">
        <v>88</v>
      </c>
      <c r="AY31" s="60">
        <v>86</v>
      </c>
      <c r="AZ31" s="2">
        <v>88</v>
      </c>
      <c r="BA31" s="60">
        <v>90</v>
      </c>
      <c r="BB31" s="60">
        <v>88</v>
      </c>
      <c r="BC31" s="2">
        <v>86</v>
      </c>
      <c r="BD31" s="60">
        <v>85</v>
      </c>
      <c r="BE31" s="60">
        <v>83</v>
      </c>
      <c r="BF31" s="2">
        <v>85</v>
      </c>
      <c r="BG31" s="60"/>
      <c r="BH31" s="60"/>
      <c r="BI31" s="2"/>
      <c r="BJ31" s="60"/>
      <c r="BK31" s="60"/>
      <c r="BL31" s="2"/>
      <c r="BM31" s="29">
        <f t="shared" si="12"/>
        <v>88</v>
      </c>
      <c r="BN31" s="29">
        <f t="shared" si="13"/>
        <v>90</v>
      </c>
      <c r="BO31" s="29">
        <f t="shared" si="14"/>
        <v>85</v>
      </c>
      <c r="BP31" s="29" t="str">
        <f t="shared" si="15"/>
        <v/>
      </c>
      <c r="BQ31" s="29" t="str">
        <f t="shared" si="16"/>
        <v/>
      </c>
      <c r="BR31" s="29">
        <f t="shared" si="17"/>
        <v>88</v>
      </c>
      <c r="BS31" s="60">
        <v>85</v>
      </c>
      <c r="BT31" s="60"/>
      <c r="BU31" s="2">
        <v>85</v>
      </c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86.5</v>
      </c>
      <c r="CN31" s="33">
        <f t="shared" si="24"/>
        <v>87</v>
      </c>
      <c r="CO31" s="36"/>
      <c r="CP31" s="60">
        <v>11</v>
      </c>
      <c r="CQ31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31" s="36"/>
      <c r="CS31" s="60">
        <v>11</v>
      </c>
      <c r="CT31" s="47" t="str">
        <f t="shared" si="26"/>
        <v xml:space="preserve">Memiliki keterampilan  Membaca Al-Qur'an , Menghafal Al-Qur'an, Menulis huruf-huruf Al-Qur'an, </v>
      </c>
      <c r="CU31" s="7"/>
      <c r="CV31" s="49">
        <v>9</v>
      </c>
      <c r="CW31" s="60"/>
      <c r="CX31" s="7">
        <v>15539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Al-Qur'an , Menghafal Al-Qur'an, Menulis huruf-huruf Al-Qur'an, </v>
      </c>
    </row>
    <row r="32" spans="1:110" x14ac:dyDescent="0.25">
      <c r="A32" s="8">
        <v>22</v>
      </c>
      <c r="B32" s="8">
        <v>138151</v>
      </c>
      <c r="C32" s="8" t="s">
        <v>78</v>
      </c>
      <c r="D32" s="8">
        <f t="shared" si="0"/>
        <v>89</v>
      </c>
      <c r="E32" s="13" t="str">
        <f t="shared" si="1"/>
        <v>B</v>
      </c>
      <c r="F32" s="17">
        <f t="shared" si="2"/>
        <v>89</v>
      </c>
      <c r="G32" s="13" t="str">
        <f t="shared" si="3"/>
        <v>B</v>
      </c>
      <c r="H32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32" s="8">
        <f t="shared" si="5"/>
        <v>88</v>
      </c>
      <c r="J32" s="13" t="str">
        <f t="shared" si="6"/>
        <v>B</v>
      </c>
      <c r="K32" s="20">
        <f t="shared" si="7"/>
        <v>87</v>
      </c>
      <c r="L32" s="13" t="str">
        <f t="shared" si="8"/>
        <v>B</v>
      </c>
      <c r="M32" s="8" t="str">
        <f t="shared" si="9"/>
        <v xml:space="preserve">Memiliki keterampilan  Membaca Al-Qur'an , Menghafal Al-Qur'an, Menulis huruf-huruf Al-Qur'an, </v>
      </c>
      <c r="N32" s="7"/>
      <c r="O32" s="60">
        <v>86</v>
      </c>
      <c r="P32" s="60"/>
      <c r="Q32" s="2">
        <v>94</v>
      </c>
      <c r="R32" s="60">
        <v>97</v>
      </c>
      <c r="S32" s="60"/>
      <c r="T32" s="2">
        <v>82</v>
      </c>
      <c r="U32" s="60">
        <v>88</v>
      </c>
      <c r="V32" s="60"/>
      <c r="W32" s="2">
        <v>91</v>
      </c>
      <c r="X32" s="60">
        <v>88</v>
      </c>
      <c r="Y32" s="60"/>
      <c r="Z32" s="2">
        <v>90</v>
      </c>
      <c r="AA32" s="60">
        <v>86</v>
      </c>
      <c r="AB32" s="60"/>
      <c r="AC32" s="2">
        <v>88</v>
      </c>
      <c r="AD32" s="29">
        <f t="shared" si="10"/>
        <v>89</v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89</v>
      </c>
      <c r="AV32" s="33">
        <f t="shared" si="11"/>
        <v>89</v>
      </c>
      <c r="AW32" s="36"/>
      <c r="AX32" s="60">
        <v>88</v>
      </c>
      <c r="AY32" s="60">
        <v>86</v>
      </c>
      <c r="AZ32" s="2">
        <v>88</v>
      </c>
      <c r="BA32" s="60">
        <v>90</v>
      </c>
      <c r="BB32" s="60">
        <v>88</v>
      </c>
      <c r="BC32" s="2">
        <v>86</v>
      </c>
      <c r="BD32" s="60">
        <v>85</v>
      </c>
      <c r="BE32" s="60">
        <v>83</v>
      </c>
      <c r="BF32" s="2">
        <v>85</v>
      </c>
      <c r="BG32" s="60"/>
      <c r="BH32" s="60"/>
      <c r="BI32" s="2"/>
      <c r="BJ32" s="60"/>
      <c r="BK32" s="60"/>
      <c r="BL32" s="2"/>
      <c r="BM32" s="29">
        <f t="shared" si="12"/>
        <v>88</v>
      </c>
      <c r="BN32" s="29">
        <f t="shared" si="13"/>
        <v>90</v>
      </c>
      <c r="BO32" s="29">
        <f t="shared" si="14"/>
        <v>85</v>
      </c>
      <c r="BP32" s="29" t="str">
        <f t="shared" si="15"/>
        <v/>
      </c>
      <c r="BQ32" s="29" t="str">
        <f t="shared" si="16"/>
        <v/>
      </c>
      <c r="BR32" s="29">
        <f t="shared" si="17"/>
        <v>88</v>
      </c>
      <c r="BS32" s="60">
        <v>85</v>
      </c>
      <c r="BT32" s="60"/>
      <c r="BU32" s="2">
        <v>85</v>
      </c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86.5</v>
      </c>
      <c r="CN32" s="33">
        <f t="shared" si="24"/>
        <v>87</v>
      </c>
      <c r="CO32" s="36"/>
      <c r="CP32" s="60">
        <v>11</v>
      </c>
      <c r="CQ32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32" s="36"/>
      <c r="CS32" s="60">
        <v>11</v>
      </c>
      <c r="CT32" s="47" t="str">
        <f t="shared" si="26"/>
        <v xml:space="preserve">Memiliki keterampilan  Membaca Al-Qur'an , Menghafal Al-Qur'an, Menulis huruf-huruf Al-Qur'an, </v>
      </c>
      <c r="CU32" s="7"/>
      <c r="CV32" s="49">
        <v>10</v>
      </c>
      <c r="CW32" s="60"/>
      <c r="CX32" s="7">
        <v>15540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Al-Qur'an , Menghafal Al-Qur'an, Menulis huruf-huruf Al-Qur'an, </v>
      </c>
    </row>
    <row r="33" spans="1:110" x14ac:dyDescent="0.25">
      <c r="A33" s="8">
        <v>23</v>
      </c>
      <c r="B33" s="8">
        <v>138167</v>
      </c>
      <c r="C33" s="8" t="s">
        <v>79</v>
      </c>
      <c r="D33" s="8">
        <f t="shared" si="0"/>
        <v>86</v>
      </c>
      <c r="E33" s="13" t="str">
        <f t="shared" si="1"/>
        <v>B</v>
      </c>
      <c r="F33" s="17">
        <f t="shared" si="2"/>
        <v>86</v>
      </c>
      <c r="G33" s="13" t="str">
        <f t="shared" si="3"/>
        <v>B</v>
      </c>
      <c r="H33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33" s="8">
        <f t="shared" si="5"/>
        <v>88</v>
      </c>
      <c r="J33" s="13" t="str">
        <f t="shared" si="6"/>
        <v>B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 Membaca Al-Qur'an , Menghafal Al-Qur'an, Menulis huruf-huruf Al-Qur'an, </v>
      </c>
      <c r="N33" s="7"/>
      <c r="O33" s="60">
        <v>81</v>
      </c>
      <c r="P33" s="60"/>
      <c r="Q33" s="2">
        <v>91</v>
      </c>
      <c r="R33" s="60">
        <v>95</v>
      </c>
      <c r="S33" s="60"/>
      <c r="T33" s="2">
        <v>89</v>
      </c>
      <c r="U33" s="60">
        <v>82</v>
      </c>
      <c r="V33" s="60"/>
      <c r="W33" s="2">
        <v>84</v>
      </c>
      <c r="X33" s="60">
        <v>85</v>
      </c>
      <c r="Y33" s="60"/>
      <c r="Z33" s="2">
        <v>87</v>
      </c>
      <c r="AA33" s="60">
        <v>83</v>
      </c>
      <c r="AB33" s="60"/>
      <c r="AC33" s="2">
        <v>85</v>
      </c>
      <c r="AD33" s="29">
        <f t="shared" si="10"/>
        <v>86</v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86.2</v>
      </c>
      <c r="AV33" s="33">
        <f t="shared" si="11"/>
        <v>86</v>
      </c>
      <c r="AW33" s="36"/>
      <c r="AX33" s="60">
        <v>88</v>
      </c>
      <c r="AY33" s="60">
        <v>86</v>
      </c>
      <c r="AZ33" s="2">
        <v>88</v>
      </c>
      <c r="BA33" s="60">
        <v>90</v>
      </c>
      <c r="BB33" s="60">
        <v>88</v>
      </c>
      <c r="BC33" s="2">
        <v>86</v>
      </c>
      <c r="BD33" s="60">
        <v>85</v>
      </c>
      <c r="BE33" s="60">
        <v>83</v>
      </c>
      <c r="BF33" s="2">
        <v>85</v>
      </c>
      <c r="BG33" s="60"/>
      <c r="BH33" s="60"/>
      <c r="BI33" s="2"/>
      <c r="BJ33" s="60"/>
      <c r="BK33" s="60"/>
      <c r="BL33" s="2"/>
      <c r="BM33" s="29">
        <f t="shared" si="12"/>
        <v>88</v>
      </c>
      <c r="BN33" s="29">
        <f t="shared" si="13"/>
        <v>90</v>
      </c>
      <c r="BO33" s="29">
        <f t="shared" si="14"/>
        <v>85</v>
      </c>
      <c r="BP33" s="29" t="str">
        <f t="shared" si="15"/>
        <v/>
      </c>
      <c r="BQ33" s="29" t="str">
        <f t="shared" si="16"/>
        <v/>
      </c>
      <c r="BR33" s="29">
        <f t="shared" si="17"/>
        <v>88</v>
      </c>
      <c r="BS33" s="60">
        <v>85</v>
      </c>
      <c r="BT33" s="60"/>
      <c r="BU33" s="2">
        <v>85</v>
      </c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86.5</v>
      </c>
      <c r="CN33" s="33">
        <f t="shared" si="24"/>
        <v>87</v>
      </c>
      <c r="CO33" s="36"/>
      <c r="CP33" s="60">
        <v>11</v>
      </c>
      <c r="CQ33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33" s="36"/>
      <c r="CS33" s="60">
        <v>11</v>
      </c>
      <c r="CT33" s="47" t="str">
        <f t="shared" si="26"/>
        <v xml:space="preserve">Memiliki keterampilan  Membaca Al-Qur'an , Menghafal Al-Qur'an, Menulis huruf-huruf Al-Qur'an,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Al-Qur'an , Menghafal Al-Qur'an, Menulis huruf-huruf Al-Qur'an, </v>
      </c>
    </row>
    <row r="34" spans="1:110" x14ac:dyDescent="0.25">
      <c r="A34" s="8">
        <v>24</v>
      </c>
      <c r="B34" s="8">
        <v>138183</v>
      </c>
      <c r="C34" s="8" t="s">
        <v>80</v>
      </c>
      <c r="D34" s="8">
        <f t="shared" si="0"/>
        <v>90</v>
      </c>
      <c r="E34" s="13" t="str">
        <f t="shared" si="1"/>
        <v>A</v>
      </c>
      <c r="F34" s="17">
        <f t="shared" si="2"/>
        <v>90</v>
      </c>
      <c r="G34" s="13" t="str">
        <f t="shared" si="3"/>
        <v>A</v>
      </c>
      <c r="H34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34" s="8">
        <f t="shared" si="5"/>
        <v>88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 Membaca Al-Qur'an , Menghafal Al-Qur'an, Menulis huruf-huruf Al-Qur'an, </v>
      </c>
      <c r="N34" s="7"/>
      <c r="O34" s="60">
        <v>83</v>
      </c>
      <c r="P34" s="60"/>
      <c r="Q34" s="2">
        <v>92</v>
      </c>
      <c r="R34" s="60">
        <v>95</v>
      </c>
      <c r="S34" s="60"/>
      <c r="T34" s="2">
        <v>88</v>
      </c>
      <c r="U34" s="60">
        <v>88</v>
      </c>
      <c r="V34" s="60"/>
      <c r="W34" s="2">
        <v>91</v>
      </c>
      <c r="X34" s="60">
        <v>91</v>
      </c>
      <c r="Y34" s="60"/>
      <c r="Z34" s="2">
        <v>93</v>
      </c>
      <c r="AA34" s="60">
        <v>90</v>
      </c>
      <c r="AB34" s="60"/>
      <c r="AC34" s="2">
        <v>92</v>
      </c>
      <c r="AD34" s="29">
        <f t="shared" si="10"/>
        <v>90</v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90.3</v>
      </c>
      <c r="AV34" s="33">
        <f t="shared" si="11"/>
        <v>90</v>
      </c>
      <c r="AW34" s="36"/>
      <c r="AX34" s="60">
        <v>88</v>
      </c>
      <c r="AY34" s="60">
        <v>86</v>
      </c>
      <c r="AZ34" s="2">
        <v>88</v>
      </c>
      <c r="BA34" s="60">
        <v>90</v>
      </c>
      <c r="BB34" s="60">
        <v>88</v>
      </c>
      <c r="BC34" s="2">
        <v>86</v>
      </c>
      <c r="BD34" s="60">
        <v>85</v>
      </c>
      <c r="BE34" s="60">
        <v>83</v>
      </c>
      <c r="BF34" s="2">
        <v>85</v>
      </c>
      <c r="BG34" s="60"/>
      <c r="BH34" s="60"/>
      <c r="BI34" s="2"/>
      <c r="BJ34" s="60"/>
      <c r="BK34" s="60"/>
      <c r="BL34" s="2"/>
      <c r="BM34" s="29">
        <f t="shared" si="12"/>
        <v>88</v>
      </c>
      <c r="BN34" s="29">
        <f t="shared" si="13"/>
        <v>90</v>
      </c>
      <c r="BO34" s="29">
        <f t="shared" si="14"/>
        <v>85</v>
      </c>
      <c r="BP34" s="29" t="str">
        <f t="shared" si="15"/>
        <v/>
      </c>
      <c r="BQ34" s="29" t="str">
        <f t="shared" si="16"/>
        <v/>
      </c>
      <c r="BR34" s="29">
        <f t="shared" si="17"/>
        <v>88</v>
      </c>
      <c r="BS34" s="60">
        <v>85</v>
      </c>
      <c r="BT34" s="60"/>
      <c r="BU34" s="2">
        <v>85</v>
      </c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86.5</v>
      </c>
      <c r="CN34" s="33">
        <f t="shared" si="24"/>
        <v>87</v>
      </c>
      <c r="CO34" s="36"/>
      <c r="CP34" s="60">
        <v>11</v>
      </c>
      <c r="CQ34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34" s="36"/>
      <c r="CS34" s="60">
        <v>11</v>
      </c>
      <c r="CT34" s="47" t="str">
        <f t="shared" si="26"/>
        <v xml:space="preserve">Memiliki keterampilan  Membaca Al-Qur'an , Menghafal Al-Qur'an, Menulis huruf-huruf Al-Qur'an,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138199</v>
      </c>
      <c r="C35" s="8" t="s">
        <v>81</v>
      </c>
      <c r="D35" s="8">
        <f t="shared" si="0"/>
        <v>88</v>
      </c>
      <c r="E35" s="13" t="str">
        <f t="shared" si="1"/>
        <v>B</v>
      </c>
      <c r="F35" s="17">
        <f t="shared" si="2"/>
        <v>88</v>
      </c>
      <c r="G35" s="13" t="str">
        <f t="shared" si="3"/>
        <v>B</v>
      </c>
      <c r="H35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35" s="8">
        <f t="shared" si="5"/>
        <v>88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 Membaca Al-Qur'an , Menghafal Al-Qur'an, Menulis huruf-huruf Al-Qur'an, </v>
      </c>
      <c r="N35" s="7"/>
      <c r="O35" s="60">
        <v>72</v>
      </c>
      <c r="P35" s="60"/>
      <c r="Q35" s="2">
        <v>91</v>
      </c>
      <c r="R35" s="60">
        <v>97</v>
      </c>
      <c r="S35" s="60"/>
      <c r="T35" s="2">
        <v>84</v>
      </c>
      <c r="U35" s="60">
        <v>88</v>
      </c>
      <c r="V35" s="60"/>
      <c r="W35" s="2">
        <v>91</v>
      </c>
      <c r="X35" s="60">
        <v>88</v>
      </c>
      <c r="Y35" s="60"/>
      <c r="Z35" s="2">
        <v>90</v>
      </c>
      <c r="AA35" s="60">
        <v>86</v>
      </c>
      <c r="AB35" s="60"/>
      <c r="AC35" s="2">
        <v>88</v>
      </c>
      <c r="AD35" s="29">
        <f t="shared" si="10"/>
        <v>88</v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87.5</v>
      </c>
      <c r="AV35" s="33">
        <f t="shared" si="11"/>
        <v>88</v>
      </c>
      <c r="AW35" s="36"/>
      <c r="AX35" s="60">
        <v>88</v>
      </c>
      <c r="AY35" s="60">
        <v>86</v>
      </c>
      <c r="AZ35" s="2">
        <v>88</v>
      </c>
      <c r="BA35" s="60">
        <v>90</v>
      </c>
      <c r="BB35" s="60">
        <v>88</v>
      </c>
      <c r="BC35" s="2">
        <v>86</v>
      </c>
      <c r="BD35" s="60">
        <v>85</v>
      </c>
      <c r="BE35" s="60">
        <v>83</v>
      </c>
      <c r="BF35" s="2">
        <v>85</v>
      </c>
      <c r="BG35" s="60"/>
      <c r="BH35" s="60"/>
      <c r="BI35" s="2"/>
      <c r="BJ35" s="60"/>
      <c r="BK35" s="60"/>
      <c r="BL35" s="2"/>
      <c r="BM35" s="29">
        <f t="shared" si="12"/>
        <v>88</v>
      </c>
      <c r="BN35" s="29">
        <f t="shared" si="13"/>
        <v>90</v>
      </c>
      <c r="BO35" s="29">
        <f t="shared" si="14"/>
        <v>85</v>
      </c>
      <c r="BP35" s="29" t="str">
        <f t="shared" si="15"/>
        <v/>
      </c>
      <c r="BQ35" s="29" t="str">
        <f t="shared" si="16"/>
        <v/>
      </c>
      <c r="BR35" s="29">
        <f t="shared" si="17"/>
        <v>88</v>
      </c>
      <c r="BS35" s="60">
        <v>85</v>
      </c>
      <c r="BT35" s="60"/>
      <c r="BU35" s="2">
        <v>85</v>
      </c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86.5</v>
      </c>
      <c r="CN35" s="33">
        <f t="shared" si="24"/>
        <v>87</v>
      </c>
      <c r="CO35" s="36"/>
      <c r="CP35" s="60">
        <v>11</v>
      </c>
      <c r="CQ35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35" s="36"/>
      <c r="CS35" s="60">
        <v>11</v>
      </c>
      <c r="CT35" s="47" t="str">
        <f t="shared" si="26"/>
        <v xml:space="preserve">Memiliki keterampilan  Membaca Al-Qur'an , Menghafal Al-Qur'an, Menulis huruf-huruf Al-Qur'an,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138215</v>
      </c>
      <c r="C36" s="8" t="s">
        <v>82</v>
      </c>
      <c r="D36" s="8">
        <f t="shared" si="0"/>
        <v>85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36" s="8">
        <f t="shared" si="5"/>
        <v>88</v>
      </c>
      <c r="J36" s="13" t="str">
        <f t="shared" si="6"/>
        <v>B</v>
      </c>
      <c r="K36" s="20">
        <f t="shared" si="7"/>
        <v>87</v>
      </c>
      <c r="L36" s="13" t="str">
        <f t="shared" si="8"/>
        <v>B</v>
      </c>
      <c r="M36" s="8" t="str">
        <f t="shared" si="9"/>
        <v xml:space="preserve">Memiliki keterampilan  Membaca Al-Qur'an , Menghafal Al-Qur'an, Menulis huruf-huruf Al-Qur'an, </v>
      </c>
      <c r="N36" s="7"/>
      <c r="O36" s="60">
        <v>70</v>
      </c>
      <c r="P36" s="60"/>
      <c r="Q36" s="2">
        <v>91</v>
      </c>
      <c r="R36" s="60">
        <v>91</v>
      </c>
      <c r="S36" s="60"/>
      <c r="T36" s="2">
        <v>84</v>
      </c>
      <c r="U36" s="60">
        <v>85</v>
      </c>
      <c r="V36" s="60"/>
      <c r="W36" s="2">
        <v>88</v>
      </c>
      <c r="X36" s="60">
        <v>85</v>
      </c>
      <c r="Y36" s="60"/>
      <c r="Z36" s="2">
        <v>87</v>
      </c>
      <c r="AA36" s="60">
        <v>83</v>
      </c>
      <c r="AB36" s="60"/>
      <c r="AC36" s="2">
        <v>85</v>
      </c>
      <c r="AD36" s="29">
        <f t="shared" si="10"/>
        <v>85</v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84.9</v>
      </c>
      <c r="AV36" s="33">
        <f t="shared" si="11"/>
        <v>85</v>
      </c>
      <c r="AW36" s="36"/>
      <c r="AX36" s="60">
        <v>88</v>
      </c>
      <c r="AY36" s="60">
        <v>86</v>
      </c>
      <c r="AZ36" s="2">
        <v>88</v>
      </c>
      <c r="BA36" s="60">
        <v>90</v>
      </c>
      <c r="BB36" s="60">
        <v>88</v>
      </c>
      <c r="BC36" s="2">
        <v>86</v>
      </c>
      <c r="BD36" s="60">
        <v>85</v>
      </c>
      <c r="BE36" s="60">
        <v>83</v>
      </c>
      <c r="BF36" s="2">
        <v>85</v>
      </c>
      <c r="BG36" s="60"/>
      <c r="BH36" s="60"/>
      <c r="BI36" s="2"/>
      <c r="BJ36" s="60"/>
      <c r="BK36" s="60"/>
      <c r="BL36" s="2"/>
      <c r="BM36" s="29">
        <f t="shared" si="12"/>
        <v>88</v>
      </c>
      <c r="BN36" s="29">
        <f t="shared" si="13"/>
        <v>90</v>
      </c>
      <c r="BO36" s="29">
        <f t="shared" si="14"/>
        <v>85</v>
      </c>
      <c r="BP36" s="29" t="str">
        <f t="shared" si="15"/>
        <v/>
      </c>
      <c r="BQ36" s="29" t="str">
        <f t="shared" si="16"/>
        <v/>
      </c>
      <c r="BR36" s="29">
        <f t="shared" si="17"/>
        <v>88</v>
      </c>
      <c r="BS36" s="60">
        <v>85</v>
      </c>
      <c r="BT36" s="60"/>
      <c r="BU36" s="2">
        <v>85</v>
      </c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86.5</v>
      </c>
      <c r="CN36" s="33">
        <f t="shared" si="24"/>
        <v>87</v>
      </c>
      <c r="CO36" s="36"/>
      <c r="CP36" s="60">
        <v>11</v>
      </c>
      <c r="CQ36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36" s="36"/>
      <c r="CS36" s="60">
        <v>11</v>
      </c>
      <c r="CT36" s="47" t="str">
        <f t="shared" si="26"/>
        <v xml:space="preserve">Memiliki keterampilan  Membaca Al-Qur'an , Menghafal Al-Qur'an, Menulis huruf-huruf Al-Qur'an,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138231</v>
      </c>
      <c r="C37" s="8" t="s">
        <v>83</v>
      </c>
      <c r="D37" s="8">
        <f t="shared" si="0"/>
        <v>88</v>
      </c>
      <c r="E37" s="13" t="str">
        <f t="shared" si="1"/>
        <v>B</v>
      </c>
      <c r="F37" s="17">
        <f t="shared" si="2"/>
        <v>88</v>
      </c>
      <c r="G37" s="13" t="str">
        <f t="shared" si="3"/>
        <v>B</v>
      </c>
      <c r="H37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37" s="8">
        <f t="shared" si="5"/>
        <v>88</v>
      </c>
      <c r="J37" s="13" t="str">
        <f t="shared" si="6"/>
        <v>B</v>
      </c>
      <c r="K37" s="20">
        <f t="shared" si="7"/>
        <v>87</v>
      </c>
      <c r="L37" s="13" t="str">
        <f t="shared" si="8"/>
        <v>B</v>
      </c>
      <c r="M37" s="8" t="str">
        <f t="shared" si="9"/>
        <v xml:space="preserve">Memiliki keterampilan  Membaca Al-Qur'an , Menghafal Al-Qur'an, Menulis huruf-huruf Al-Qur'an, </v>
      </c>
      <c r="N37" s="7"/>
      <c r="O37" s="60">
        <v>92</v>
      </c>
      <c r="P37" s="60"/>
      <c r="Q37" s="2">
        <v>86</v>
      </c>
      <c r="R37" s="60">
        <v>97</v>
      </c>
      <c r="S37" s="60"/>
      <c r="T37" s="2">
        <v>88</v>
      </c>
      <c r="U37" s="60">
        <v>88</v>
      </c>
      <c r="V37" s="60"/>
      <c r="W37" s="2">
        <v>91</v>
      </c>
      <c r="X37" s="60">
        <v>85</v>
      </c>
      <c r="Y37" s="60"/>
      <c r="Z37" s="2">
        <v>87</v>
      </c>
      <c r="AA37" s="60">
        <v>83</v>
      </c>
      <c r="AB37" s="60"/>
      <c r="AC37" s="2">
        <v>85</v>
      </c>
      <c r="AD37" s="29">
        <f t="shared" si="10"/>
        <v>88</v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88.2</v>
      </c>
      <c r="AV37" s="33">
        <f t="shared" si="11"/>
        <v>88</v>
      </c>
      <c r="AW37" s="36"/>
      <c r="AX37" s="60">
        <v>88</v>
      </c>
      <c r="AY37" s="60">
        <v>86</v>
      </c>
      <c r="AZ37" s="2">
        <v>88</v>
      </c>
      <c r="BA37" s="60">
        <v>90</v>
      </c>
      <c r="BB37" s="60">
        <v>88</v>
      </c>
      <c r="BC37" s="2">
        <v>86</v>
      </c>
      <c r="BD37" s="60">
        <v>85</v>
      </c>
      <c r="BE37" s="60">
        <v>83</v>
      </c>
      <c r="BF37" s="2">
        <v>85</v>
      </c>
      <c r="BG37" s="60"/>
      <c r="BH37" s="60"/>
      <c r="BI37" s="2"/>
      <c r="BJ37" s="60"/>
      <c r="BK37" s="60"/>
      <c r="BL37" s="2"/>
      <c r="BM37" s="29">
        <f t="shared" si="12"/>
        <v>88</v>
      </c>
      <c r="BN37" s="29">
        <f t="shared" si="13"/>
        <v>90</v>
      </c>
      <c r="BO37" s="29">
        <f t="shared" si="14"/>
        <v>85</v>
      </c>
      <c r="BP37" s="29" t="str">
        <f t="shared" si="15"/>
        <v/>
      </c>
      <c r="BQ37" s="29" t="str">
        <f t="shared" si="16"/>
        <v/>
      </c>
      <c r="BR37" s="29">
        <f t="shared" si="17"/>
        <v>88</v>
      </c>
      <c r="BS37" s="60">
        <v>85</v>
      </c>
      <c r="BT37" s="60"/>
      <c r="BU37" s="2">
        <v>85</v>
      </c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86.5</v>
      </c>
      <c r="CN37" s="33">
        <f t="shared" si="24"/>
        <v>87</v>
      </c>
      <c r="CO37" s="36"/>
      <c r="CP37" s="60">
        <v>11</v>
      </c>
      <c r="CQ37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37" s="36"/>
      <c r="CS37" s="60">
        <v>11</v>
      </c>
      <c r="CT37" s="47" t="str">
        <f t="shared" si="26"/>
        <v xml:space="preserve">Memiliki keterampilan  Membaca Al-Qur'an , Menghafal Al-Qur'an, Menulis huruf-huruf Al-Qur'an,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138247</v>
      </c>
      <c r="C38" s="8" t="s">
        <v>84</v>
      </c>
      <c r="D38" s="8">
        <f t="shared" si="0"/>
        <v>89</v>
      </c>
      <c r="E38" s="13" t="str">
        <f t="shared" si="1"/>
        <v>B</v>
      </c>
      <c r="F38" s="17">
        <f t="shared" si="2"/>
        <v>89</v>
      </c>
      <c r="G38" s="13" t="str">
        <f t="shared" si="3"/>
        <v>B</v>
      </c>
      <c r="H38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38" s="8">
        <f t="shared" si="5"/>
        <v>88</v>
      </c>
      <c r="J38" s="13" t="str">
        <f t="shared" si="6"/>
        <v>B</v>
      </c>
      <c r="K38" s="20">
        <f t="shared" si="7"/>
        <v>87</v>
      </c>
      <c r="L38" s="13" t="str">
        <f t="shared" si="8"/>
        <v>B</v>
      </c>
      <c r="M38" s="8" t="str">
        <f t="shared" si="9"/>
        <v xml:space="preserve">Memiliki keterampilan  Membaca Al-Qur'an , Menghafal Al-Qur'an, Menulis huruf-huruf Al-Qur'an, </v>
      </c>
      <c r="N38" s="7"/>
      <c r="O38" s="60">
        <v>82</v>
      </c>
      <c r="P38" s="60"/>
      <c r="Q38" s="2">
        <v>94</v>
      </c>
      <c r="R38" s="60">
        <v>92</v>
      </c>
      <c r="S38" s="60"/>
      <c r="T38" s="2">
        <v>89</v>
      </c>
      <c r="U38" s="60">
        <v>85</v>
      </c>
      <c r="V38" s="60"/>
      <c r="W38" s="2">
        <v>88</v>
      </c>
      <c r="X38" s="60">
        <v>90</v>
      </c>
      <c r="Y38" s="60"/>
      <c r="Z38" s="2">
        <v>92</v>
      </c>
      <c r="AA38" s="60">
        <v>88</v>
      </c>
      <c r="AB38" s="60"/>
      <c r="AC38" s="2">
        <v>90</v>
      </c>
      <c r="AD38" s="29">
        <f t="shared" si="10"/>
        <v>89</v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89</v>
      </c>
      <c r="AV38" s="33">
        <f t="shared" si="11"/>
        <v>89</v>
      </c>
      <c r="AW38" s="36"/>
      <c r="AX38" s="60">
        <v>88</v>
      </c>
      <c r="AY38" s="60">
        <v>86</v>
      </c>
      <c r="AZ38" s="2">
        <v>88</v>
      </c>
      <c r="BA38" s="60">
        <v>90</v>
      </c>
      <c r="BB38" s="60">
        <v>88</v>
      </c>
      <c r="BC38" s="2">
        <v>86</v>
      </c>
      <c r="BD38" s="60">
        <v>85</v>
      </c>
      <c r="BE38" s="60">
        <v>83</v>
      </c>
      <c r="BF38" s="2">
        <v>85</v>
      </c>
      <c r="BG38" s="60"/>
      <c r="BH38" s="60"/>
      <c r="BI38" s="2"/>
      <c r="BJ38" s="60"/>
      <c r="BK38" s="60"/>
      <c r="BL38" s="2"/>
      <c r="BM38" s="29">
        <f t="shared" si="12"/>
        <v>88</v>
      </c>
      <c r="BN38" s="29">
        <f t="shared" si="13"/>
        <v>90</v>
      </c>
      <c r="BO38" s="29">
        <f t="shared" si="14"/>
        <v>85</v>
      </c>
      <c r="BP38" s="29" t="str">
        <f t="shared" si="15"/>
        <v/>
      </c>
      <c r="BQ38" s="29" t="str">
        <f t="shared" si="16"/>
        <v/>
      </c>
      <c r="BR38" s="29">
        <f t="shared" si="17"/>
        <v>88</v>
      </c>
      <c r="BS38" s="60">
        <v>85</v>
      </c>
      <c r="BT38" s="60"/>
      <c r="BU38" s="2">
        <v>85</v>
      </c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86.5</v>
      </c>
      <c r="CN38" s="33">
        <f t="shared" si="24"/>
        <v>87</v>
      </c>
      <c r="CO38" s="36"/>
      <c r="CP38" s="60">
        <v>11</v>
      </c>
      <c r="CQ38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38" s="36"/>
      <c r="CS38" s="60">
        <v>11</v>
      </c>
      <c r="CT38" s="47" t="str">
        <f t="shared" si="26"/>
        <v xml:space="preserve">Memiliki keterampilan  Membaca Al-Qur'an , Menghafal Al-Qur'an, Menulis huruf-huruf Al-Qur'an,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138263</v>
      </c>
      <c r="C39" s="8" t="s">
        <v>85</v>
      </c>
      <c r="D39" s="8">
        <f t="shared" si="0"/>
        <v>87</v>
      </c>
      <c r="E39" s="13" t="str">
        <f t="shared" si="1"/>
        <v>B</v>
      </c>
      <c r="F39" s="17">
        <f t="shared" si="2"/>
        <v>87</v>
      </c>
      <c r="G39" s="13" t="str">
        <f t="shared" si="3"/>
        <v>B</v>
      </c>
      <c r="H39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39" s="8">
        <f t="shared" si="5"/>
        <v>88</v>
      </c>
      <c r="J39" s="13" t="str">
        <f t="shared" si="6"/>
        <v>B</v>
      </c>
      <c r="K39" s="20">
        <f t="shared" si="7"/>
        <v>87</v>
      </c>
      <c r="L39" s="13" t="str">
        <f t="shared" si="8"/>
        <v>B</v>
      </c>
      <c r="M39" s="8" t="str">
        <f t="shared" si="9"/>
        <v xml:space="preserve">Memiliki keterampilan  Membaca Al-Qur'an , Menghafal Al-Qur'an, Menulis huruf-huruf Al-Qur'an, </v>
      </c>
      <c r="N39" s="7"/>
      <c r="O39" s="60">
        <v>70</v>
      </c>
      <c r="P39" s="60"/>
      <c r="Q39" s="2">
        <v>93</v>
      </c>
      <c r="R39" s="60">
        <v>97</v>
      </c>
      <c r="S39" s="60"/>
      <c r="T39" s="2">
        <v>91</v>
      </c>
      <c r="U39" s="60">
        <v>88</v>
      </c>
      <c r="V39" s="60"/>
      <c r="W39" s="2">
        <v>91</v>
      </c>
      <c r="X39" s="60">
        <v>85</v>
      </c>
      <c r="Y39" s="60"/>
      <c r="Z39" s="2">
        <v>87</v>
      </c>
      <c r="AA39" s="60">
        <v>83</v>
      </c>
      <c r="AB39" s="60"/>
      <c r="AC39" s="2">
        <v>85</v>
      </c>
      <c r="AD39" s="29">
        <f t="shared" si="10"/>
        <v>87</v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87</v>
      </c>
      <c r="AV39" s="33">
        <f t="shared" si="11"/>
        <v>87</v>
      </c>
      <c r="AW39" s="36"/>
      <c r="AX39" s="60">
        <v>88</v>
      </c>
      <c r="AY39" s="60">
        <v>86</v>
      </c>
      <c r="AZ39" s="2">
        <v>88</v>
      </c>
      <c r="BA39" s="60">
        <v>90</v>
      </c>
      <c r="BB39" s="60">
        <v>88</v>
      </c>
      <c r="BC39" s="2">
        <v>86</v>
      </c>
      <c r="BD39" s="60">
        <v>85</v>
      </c>
      <c r="BE39" s="60">
        <v>83</v>
      </c>
      <c r="BF39" s="2">
        <v>85</v>
      </c>
      <c r="BG39" s="60"/>
      <c r="BH39" s="60"/>
      <c r="BI39" s="2"/>
      <c r="BJ39" s="60"/>
      <c r="BK39" s="60"/>
      <c r="BL39" s="2"/>
      <c r="BM39" s="29">
        <f t="shared" si="12"/>
        <v>88</v>
      </c>
      <c r="BN39" s="29">
        <f t="shared" si="13"/>
        <v>90</v>
      </c>
      <c r="BO39" s="29">
        <f t="shared" si="14"/>
        <v>85</v>
      </c>
      <c r="BP39" s="29" t="str">
        <f t="shared" si="15"/>
        <v/>
      </c>
      <c r="BQ39" s="29" t="str">
        <f t="shared" si="16"/>
        <v/>
      </c>
      <c r="BR39" s="29">
        <f t="shared" si="17"/>
        <v>88</v>
      </c>
      <c r="BS39" s="60">
        <v>85</v>
      </c>
      <c r="BT39" s="60"/>
      <c r="BU39" s="2">
        <v>85</v>
      </c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86.5</v>
      </c>
      <c r="CN39" s="33">
        <f t="shared" si="24"/>
        <v>87</v>
      </c>
      <c r="CO39" s="36"/>
      <c r="CP39" s="60">
        <v>11</v>
      </c>
      <c r="CQ39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39" s="36"/>
      <c r="CS39" s="60">
        <v>11</v>
      </c>
      <c r="CT39" s="47" t="str">
        <f t="shared" si="26"/>
        <v xml:space="preserve">Memiliki keterampilan  Membaca Al-Qur'an , Menghafal Al-Qur'an, Menulis huruf-huruf Al-Qur'an,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138279</v>
      </c>
      <c r="C40" s="8" t="s">
        <v>86</v>
      </c>
      <c r="D40" s="8">
        <f t="shared" si="0"/>
        <v>87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40" s="8">
        <f t="shared" si="5"/>
        <v>88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 Membaca Al-Qur'an , Menghafal Al-Qur'an, Menulis huruf-huruf Al-Qur'an, </v>
      </c>
      <c r="N40" s="7"/>
      <c r="O40" s="60">
        <v>74</v>
      </c>
      <c r="P40" s="60"/>
      <c r="Q40" s="2">
        <v>92</v>
      </c>
      <c r="R40" s="60">
        <v>98</v>
      </c>
      <c r="S40" s="60"/>
      <c r="T40" s="2">
        <v>85</v>
      </c>
      <c r="U40" s="60">
        <v>88</v>
      </c>
      <c r="V40" s="60"/>
      <c r="W40" s="2">
        <v>91</v>
      </c>
      <c r="X40" s="60">
        <v>85</v>
      </c>
      <c r="Y40" s="60"/>
      <c r="Z40" s="2">
        <v>87</v>
      </c>
      <c r="AA40" s="60">
        <v>83</v>
      </c>
      <c r="AB40" s="60"/>
      <c r="AC40" s="2">
        <v>85</v>
      </c>
      <c r="AD40" s="29">
        <f t="shared" si="10"/>
        <v>87</v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86.8</v>
      </c>
      <c r="AV40" s="33">
        <f t="shared" si="11"/>
        <v>87</v>
      </c>
      <c r="AW40" s="36"/>
      <c r="AX40" s="60">
        <v>88</v>
      </c>
      <c r="AY40" s="60">
        <v>86</v>
      </c>
      <c r="AZ40" s="2">
        <v>88</v>
      </c>
      <c r="BA40" s="60">
        <v>90</v>
      </c>
      <c r="BB40" s="60">
        <v>88</v>
      </c>
      <c r="BC40" s="2">
        <v>86</v>
      </c>
      <c r="BD40" s="60">
        <v>85</v>
      </c>
      <c r="BE40" s="60">
        <v>83</v>
      </c>
      <c r="BF40" s="2">
        <v>85</v>
      </c>
      <c r="BG40" s="60"/>
      <c r="BH40" s="60"/>
      <c r="BI40" s="2"/>
      <c r="BJ40" s="60"/>
      <c r="BK40" s="60"/>
      <c r="BL40" s="2"/>
      <c r="BM40" s="29">
        <f t="shared" si="12"/>
        <v>88</v>
      </c>
      <c r="BN40" s="29">
        <f t="shared" si="13"/>
        <v>90</v>
      </c>
      <c r="BO40" s="29">
        <f t="shared" si="14"/>
        <v>85</v>
      </c>
      <c r="BP40" s="29" t="str">
        <f t="shared" si="15"/>
        <v/>
      </c>
      <c r="BQ40" s="29" t="str">
        <f t="shared" si="16"/>
        <v/>
      </c>
      <c r="BR40" s="29">
        <f t="shared" si="17"/>
        <v>88</v>
      </c>
      <c r="BS40" s="60">
        <v>85</v>
      </c>
      <c r="BT40" s="60"/>
      <c r="BU40" s="2">
        <v>85</v>
      </c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86.5</v>
      </c>
      <c r="CN40" s="33">
        <f t="shared" si="24"/>
        <v>87</v>
      </c>
      <c r="CO40" s="36"/>
      <c r="CP40" s="60">
        <v>11</v>
      </c>
      <c r="CQ40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40" s="36"/>
      <c r="CS40" s="60">
        <v>11</v>
      </c>
      <c r="CT40" s="47" t="str">
        <f t="shared" si="26"/>
        <v xml:space="preserve">Memiliki keterampilan  Membaca Al-Qur'an , Menghafal Al-Qur'an, Menulis huruf-huruf Al-Qur'an,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138295</v>
      </c>
      <c r="C41" s="8" t="s">
        <v>87</v>
      </c>
      <c r="D41" s="8">
        <f t="shared" si="0"/>
        <v>92</v>
      </c>
      <c r="E41" s="13" t="str">
        <f t="shared" si="1"/>
        <v>A</v>
      </c>
      <c r="F41" s="17">
        <f t="shared" si="2"/>
        <v>92</v>
      </c>
      <c r="G41" s="13" t="str">
        <f t="shared" si="3"/>
        <v>A</v>
      </c>
      <c r="H41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41" s="8">
        <f t="shared" si="5"/>
        <v>86</v>
      </c>
      <c r="J41" s="13" t="str">
        <f t="shared" si="6"/>
        <v>B</v>
      </c>
      <c r="K41" s="20">
        <f t="shared" si="7"/>
        <v>86</v>
      </c>
      <c r="L41" s="13" t="str">
        <f t="shared" si="8"/>
        <v>B</v>
      </c>
      <c r="M41" s="8" t="str">
        <f t="shared" si="9"/>
        <v xml:space="preserve">Memiliki keterampilan  Membaca Al-Qur'an , Menghafal Al-Qur'an, Menulis huruf-huruf Al-Qur'an, </v>
      </c>
      <c r="N41" s="7"/>
      <c r="O41" s="60">
        <v>87</v>
      </c>
      <c r="P41" s="60"/>
      <c r="Q41" s="2">
        <v>93</v>
      </c>
      <c r="R41" s="60">
        <v>92</v>
      </c>
      <c r="S41" s="60"/>
      <c r="T41" s="2">
        <v>85</v>
      </c>
      <c r="U41" s="60">
        <v>88</v>
      </c>
      <c r="V41" s="60"/>
      <c r="W41" s="2">
        <v>91</v>
      </c>
      <c r="X41" s="60">
        <v>95</v>
      </c>
      <c r="Y41" s="60"/>
      <c r="Z41" s="2">
        <v>97</v>
      </c>
      <c r="AA41" s="60">
        <v>93</v>
      </c>
      <c r="AB41" s="60"/>
      <c r="AC41" s="2">
        <v>95</v>
      </c>
      <c r="AD41" s="29">
        <f t="shared" si="10"/>
        <v>92</v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91.6</v>
      </c>
      <c r="AV41" s="33">
        <f t="shared" si="11"/>
        <v>92</v>
      </c>
      <c r="AW41" s="36"/>
      <c r="AX41" s="60">
        <v>85</v>
      </c>
      <c r="AY41" s="60">
        <v>83</v>
      </c>
      <c r="AZ41" s="2">
        <v>85</v>
      </c>
      <c r="BA41" s="60">
        <v>87</v>
      </c>
      <c r="BB41" s="60">
        <v>85</v>
      </c>
      <c r="BC41" s="2">
        <v>85</v>
      </c>
      <c r="BD41" s="60">
        <v>85</v>
      </c>
      <c r="BE41" s="60">
        <v>83</v>
      </c>
      <c r="BF41" s="2">
        <v>85</v>
      </c>
      <c r="BG41" s="60"/>
      <c r="BH41" s="60"/>
      <c r="BI41" s="2"/>
      <c r="BJ41" s="60"/>
      <c r="BK41" s="60"/>
      <c r="BL41" s="2"/>
      <c r="BM41" s="29">
        <f t="shared" si="12"/>
        <v>85</v>
      </c>
      <c r="BN41" s="29">
        <f t="shared" si="13"/>
        <v>87</v>
      </c>
      <c r="BO41" s="29">
        <f t="shared" si="14"/>
        <v>85</v>
      </c>
      <c r="BP41" s="29" t="str">
        <f t="shared" si="15"/>
        <v/>
      </c>
      <c r="BQ41" s="29" t="str">
        <f t="shared" si="16"/>
        <v/>
      </c>
      <c r="BR41" s="29">
        <f t="shared" si="17"/>
        <v>86</v>
      </c>
      <c r="BS41" s="60">
        <v>85</v>
      </c>
      <c r="BT41" s="60"/>
      <c r="BU41" s="2">
        <v>85</v>
      </c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85.5</v>
      </c>
      <c r="CN41" s="33">
        <f t="shared" si="24"/>
        <v>86</v>
      </c>
      <c r="CO41" s="36"/>
      <c r="CP41" s="60">
        <v>11</v>
      </c>
      <c r="CQ41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41" s="36"/>
      <c r="CS41" s="60">
        <v>11</v>
      </c>
      <c r="CT41" s="47" t="str">
        <f t="shared" si="26"/>
        <v xml:space="preserve">Memiliki keterampilan  Membaca Al-Qur'an , Menghafal Al-Qur'an, Menulis huruf-huruf Al-Qur'an,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138311</v>
      </c>
      <c r="C42" s="8" t="s">
        <v>88</v>
      </c>
      <c r="D42" s="8">
        <f t="shared" si="0"/>
        <v>87</v>
      </c>
      <c r="E42" s="13" t="str">
        <f t="shared" si="1"/>
        <v>B</v>
      </c>
      <c r="F42" s="17">
        <f t="shared" si="2"/>
        <v>87</v>
      </c>
      <c r="G42" s="13" t="str">
        <f t="shared" si="3"/>
        <v>B</v>
      </c>
      <c r="H42" s="13" t="str">
        <f t="shared" si="4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42" s="8">
        <f t="shared" si="5"/>
        <v>88</v>
      </c>
      <c r="J42" s="13" t="str">
        <f t="shared" si="6"/>
        <v>B</v>
      </c>
      <c r="K42" s="20">
        <f t="shared" si="7"/>
        <v>87</v>
      </c>
      <c r="L42" s="13" t="str">
        <f t="shared" si="8"/>
        <v>B</v>
      </c>
      <c r="M42" s="8" t="str">
        <f t="shared" si="9"/>
        <v xml:space="preserve">Memiliki keterampilan  Membaca Al-Qur'an , Menghafal Al-Qur'an, Menulis huruf-huruf Al-Qur'an, </v>
      </c>
      <c r="N42" s="7"/>
      <c r="O42" s="60">
        <v>82</v>
      </c>
      <c r="P42" s="60"/>
      <c r="Q42" s="2">
        <v>92</v>
      </c>
      <c r="R42" s="60">
        <v>95</v>
      </c>
      <c r="S42" s="60"/>
      <c r="T42" s="2">
        <v>91</v>
      </c>
      <c r="U42" s="60">
        <v>82</v>
      </c>
      <c r="V42" s="60"/>
      <c r="W42" s="2">
        <v>84</v>
      </c>
      <c r="X42" s="60">
        <v>86</v>
      </c>
      <c r="Y42" s="60"/>
      <c r="Z42" s="2">
        <v>88</v>
      </c>
      <c r="AA42" s="60">
        <v>84</v>
      </c>
      <c r="AB42" s="60"/>
      <c r="AC42" s="2">
        <v>86</v>
      </c>
      <c r="AD42" s="29">
        <f t="shared" si="10"/>
        <v>87</v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87</v>
      </c>
      <c r="AV42" s="33">
        <f t="shared" si="11"/>
        <v>87</v>
      </c>
      <c r="AW42" s="36"/>
      <c r="AX42" s="60">
        <v>88</v>
      </c>
      <c r="AY42" s="60">
        <v>86</v>
      </c>
      <c r="AZ42" s="2">
        <v>88</v>
      </c>
      <c r="BA42" s="60">
        <v>90</v>
      </c>
      <c r="BB42" s="60">
        <v>88</v>
      </c>
      <c r="BC42" s="2">
        <v>86</v>
      </c>
      <c r="BD42" s="60">
        <v>85</v>
      </c>
      <c r="BE42" s="60">
        <v>83</v>
      </c>
      <c r="BF42" s="2">
        <v>85</v>
      </c>
      <c r="BG42" s="60"/>
      <c r="BH42" s="60"/>
      <c r="BI42" s="2"/>
      <c r="BJ42" s="60"/>
      <c r="BK42" s="60"/>
      <c r="BL42" s="2"/>
      <c r="BM42" s="29">
        <f t="shared" si="12"/>
        <v>88</v>
      </c>
      <c r="BN42" s="29">
        <f t="shared" si="13"/>
        <v>90</v>
      </c>
      <c r="BO42" s="29">
        <f t="shared" si="14"/>
        <v>85</v>
      </c>
      <c r="BP42" s="29" t="str">
        <f t="shared" si="15"/>
        <v/>
      </c>
      <c r="BQ42" s="29" t="str">
        <f t="shared" si="16"/>
        <v/>
      </c>
      <c r="BR42" s="29">
        <f t="shared" si="17"/>
        <v>88</v>
      </c>
      <c r="BS42" s="60">
        <v>85</v>
      </c>
      <c r="BT42" s="60"/>
      <c r="BU42" s="2">
        <v>85</v>
      </c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86.5</v>
      </c>
      <c r="CN42" s="33">
        <f t="shared" si="24"/>
        <v>87</v>
      </c>
      <c r="CO42" s="36"/>
      <c r="CP42" s="60">
        <v>11</v>
      </c>
      <c r="CQ42" s="47" t="str">
        <f t="shared" si="25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42" s="36"/>
      <c r="CS42" s="60">
        <v>11</v>
      </c>
      <c r="CT42" s="47" t="str">
        <f t="shared" si="26"/>
        <v xml:space="preserve">Memiliki keterampilan  Membaca Al-Qur'an , Menghafal Al-Qur'an, Menulis huruf-huruf Al-Qur'an,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138327</v>
      </c>
      <c r="C43" s="8" t="s">
        <v>89</v>
      </c>
      <c r="D43" s="8">
        <f t="shared" ref="D43:D60" si="27">AD43</f>
        <v>91</v>
      </c>
      <c r="E43" s="13" t="str">
        <f t="shared" ref="E43:E60" si="28">IF(D43="","",IF(D43&lt;=$CZ$13,"D",IF(D43&lt;=$CZ$14,"C",IF(D43&lt;=$CZ$15,"B",IF(D43&lt;=$CZ$16,"A","E")))))</f>
        <v>A</v>
      </c>
      <c r="F43" s="17">
        <f t="shared" ref="F43:F60" si="29">AV43</f>
        <v>91</v>
      </c>
      <c r="G43" s="13" t="str">
        <f t="shared" ref="G43:G60" si="30">IF(F43="","",IF(F43&lt;=$CZ$13,"D",IF(F43&lt;=$CZ$14,"C",IF(F43&lt;=$CZ$15,"B",IF(F43&lt;=$CZ$16,"A","E")))))</f>
        <v>A</v>
      </c>
      <c r="H43" s="13" t="str">
        <f t="shared" ref="H43:H60" si="31">CQ43</f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43" s="8">
        <f t="shared" ref="I43:I60" si="32">BR43</f>
        <v>88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87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Membaca Al-Qur'an , Menghafal Al-Qur'an, Menulis huruf-huruf Al-Qur'an, </v>
      </c>
      <c r="N43" s="7"/>
      <c r="O43" s="60">
        <v>90</v>
      </c>
      <c r="P43" s="60"/>
      <c r="Q43" s="2">
        <v>90</v>
      </c>
      <c r="R43" s="60">
        <v>93</v>
      </c>
      <c r="S43" s="60"/>
      <c r="T43" s="2">
        <v>87</v>
      </c>
      <c r="U43" s="60">
        <v>88</v>
      </c>
      <c r="V43" s="60"/>
      <c r="W43" s="2">
        <v>91</v>
      </c>
      <c r="X43" s="60">
        <v>92</v>
      </c>
      <c r="Y43" s="60"/>
      <c r="Z43" s="2">
        <v>94</v>
      </c>
      <c r="AA43" s="60">
        <v>90</v>
      </c>
      <c r="AB43" s="60"/>
      <c r="AC43" s="2">
        <v>92</v>
      </c>
      <c r="AD43" s="29">
        <f t="shared" ref="AD43:AD60" si="37">IF(AND(O43="",P43="",Q43=""),"",ROUND(AVERAGE(O43:AC43),0))</f>
        <v>91</v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90.7</v>
      </c>
      <c r="AV43" s="33">
        <f t="shared" ref="AV43:AV60" si="38">IF(AU43="","",ROUND(AU43,0))</f>
        <v>91</v>
      </c>
      <c r="AW43" s="36"/>
      <c r="AX43" s="60">
        <v>88</v>
      </c>
      <c r="AY43" s="60">
        <v>86</v>
      </c>
      <c r="AZ43" s="2">
        <v>88</v>
      </c>
      <c r="BA43" s="60">
        <v>90</v>
      </c>
      <c r="BB43" s="60">
        <v>88</v>
      </c>
      <c r="BC43" s="2">
        <v>86</v>
      </c>
      <c r="BD43" s="60">
        <v>85</v>
      </c>
      <c r="BE43" s="60">
        <v>83</v>
      </c>
      <c r="BF43" s="2">
        <v>85</v>
      </c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88</v>
      </c>
      <c r="BN43" s="29">
        <f t="shared" ref="BN43:BN60" si="40">IF(AND(BB43="",BC43="",BA43=""),"",MAX(BA43:BC43))</f>
        <v>90</v>
      </c>
      <c r="BO43" s="29">
        <f t="shared" ref="BO43:BO60" si="41">IF(AND(BD43="",BE43="",BF43=""),"",MAX(BD43:BF43))</f>
        <v>85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88</v>
      </c>
      <c r="BS43" s="60">
        <v>85</v>
      </c>
      <c r="BT43" s="60"/>
      <c r="BU43" s="2">
        <v>85</v>
      </c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86.5</v>
      </c>
      <c r="CN43" s="33">
        <f t="shared" ref="CN43:CN60" si="51">IF(CM43="","",ROUND(CM43,0))</f>
        <v>87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Membaca Al-Qur'an , Menghafal Al-Qur'an, Menulis huruf-huruf Al-Qur'an,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138343</v>
      </c>
      <c r="C44" s="8" t="s">
        <v>90</v>
      </c>
      <c r="D44" s="8">
        <f t="shared" si="27"/>
        <v>90</v>
      </c>
      <c r="E44" s="13" t="str">
        <f t="shared" si="28"/>
        <v>A</v>
      </c>
      <c r="F44" s="17">
        <f t="shared" si="29"/>
        <v>90</v>
      </c>
      <c r="G44" s="13" t="str">
        <f t="shared" si="30"/>
        <v>A</v>
      </c>
      <c r="H44" s="13" t="str">
        <f t="shared" si="31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44" s="8">
        <f t="shared" si="32"/>
        <v>88</v>
      </c>
      <c r="J44" s="13" t="str">
        <f t="shared" si="33"/>
        <v>B</v>
      </c>
      <c r="K44" s="20">
        <f t="shared" si="34"/>
        <v>87</v>
      </c>
      <c r="L44" s="13" t="str">
        <f t="shared" si="35"/>
        <v>B</v>
      </c>
      <c r="M44" s="8" t="str">
        <f t="shared" si="36"/>
        <v xml:space="preserve">Memiliki keterampilan  Membaca Al-Qur'an , Menghafal Al-Qur'an, Menulis huruf-huruf Al-Qur'an, </v>
      </c>
      <c r="N44" s="7"/>
      <c r="O44" s="60">
        <v>89</v>
      </c>
      <c r="P44" s="60"/>
      <c r="Q44" s="2">
        <v>95</v>
      </c>
      <c r="R44" s="60">
        <v>97</v>
      </c>
      <c r="S44" s="60"/>
      <c r="T44" s="2">
        <v>88</v>
      </c>
      <c r="U44" s="60">
        <v>85</v>
      </c>
      <c r="V44" s="60"/>
      <c r="W44" s="2">
        <v>88</v>
      </c>
      <c r="X44" s="60">
        <v>88</v>
      </c>
      <c r="Y44" s="60"/>
      <c r="Z44" s="2">
        <v>91</v>
      </c>
      <c r="AA44" s="60">
        <v>87</v>
      </c>
      <c r="AB44" s="60"/>
      <c r="AC44" s="2">
        <v>89</v>
      </c>
      <c r="AD44" s="29">
        <f t="shared" si="37"/>
        <v>90</v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89.7</v>
      </c>
      <c r="AV44" s="33">
        <f t="shared" si="38"/>
        <v>90</v>
      </c>
      <c r="AW44" s="36"/>
      <c r="AX44" s="60">
        <v>88</v>
      </c>
      <c r="AY44" s="60">
        <v>86</v>
      </c>
      <c r="AZ44" s="2">
        <v>88</v>
      </c>
      <c r="BA44" s="60">
        <v>90</v>
      </c>
      <c r="BB44" s="60">
        <v>88</v>
      </c>
      <c r="BC44" s="2">
        <v>86</v>
      </c>
      <c r="BD44" s="60">
        <v>85</v>
      </c>
      <c r="BE44" s="60">
        <v>83</v>
      </c>
      <c r="BF44" s="2">
        <v>85</v>
      </c>
      <c r="BG44" s="60"/>
      <c r="BH44" s="60"/>
      <c r="BI44" s="2"/>
      <c r="BJ44" s="60"/>
      <c r="BK44" s="60"/>
      <c r="BL44" s="2"/>
      <c r="BM44" s="29">
        <f t="shared" si="39"/>
        <v>88</v>
      </c>
      <c r="BN44" s="29">
        <f t="shared" si="40"/>
        <v>90</v>
      </c>
      <c r="BO44" s="29">
        <f t="shared" si="41"/>
        <v>85</v>
      </c>
      <c r="BP44" s="29" t="str">
        <f t="shared" si="42"/>
        <v/>
      </c>
      <c r="BQ44" s="29" t="str">
        <f t="shared" si="43"/>
        <v/>
      </c>
      <c r="BR44" s="29">
        <f t="shared" si="44"/>
        <v>88</v>
      </c>
      <c r="BS44" s="60">
        <v>85</v>
      </c>
      <c r="BT44" s="60"/>
      <c r="BU44" s="2">
        <v>85</v>
      </c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86.5</v>
      </c>
      <c r="CN44" s="33">
        <f t="shared" si="51"/>
        <v>87</v>
      </c>
      <c r="CO44" s="36"/>
      <c r="CP44" s="60">
        <v>11</v>
      </c>
      <c r="CQ44" s="47" t="str">
        <f t="shared" si="52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44" s="36"/>
      <c r="CS44" s="60">
        <v>11</v>
      </c>
      <c r="CT44" s="47" t="str">
        <f t="shared" si="53"/>
        <v xml:space="preserve">Memiliki keterampilan  Membaca Al-Qur'an , Menghafal Al-Qur'an, Menulis huruf-huruf Al-Qur'an,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138359</v>
      </c>
      <c r="C45" s="8" t="s">
        <v>91</v>
      </c>
      <c r="D45" s="8">
        <f t="shared" si="27"/>
        <v>88</v>
      </c>
      <c r="E45" s="13" t="str">
        <f t="shared" si="28"/>
        <v>B</v>
      </c>
      <c r="F45" s="17">
        <f t="shared" si="29"/>
        <v>88</v>
      </c>
      <c r="G45" s="13" t="str">
        <f t="shared" si="30"/>
        <v>B</v>
      </c>
      <c r="H45" s="13" t="str">
        <f t="shared" si="31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I45" s="8">
        <f t="shared" si="32"/>
        <v>86</v>
      </c>
      <c r="J45" s="13" t="str">
        <f t="shared" si="33"/>
        <v>B</v>
      </c>
      <c r="K45" s="20">
        <f t="shared" si="34"/>
        <v>86</v>
      </c>
      <c r="L45" s="13" t="str">
        <f t="shared" si="35"/>
        <v>B</v>
      </c>
      <c r="M45" s="8" t="str">
        <f t="shared" si="36"/>
        <v xml:space="preserve">Memiliki keterampilan  Membaca Al-Qur'an , Menghafal Al-Qur'an, Menulis huruf-huruf Al-Qur'an, </v>
      </c>
      <c r="N45" s="7"/>
      <c r="O45" s="60">
        <v>80</v>
      </c>
      <c r="P45" s="60"/>
      <c r="Q45" s="2">
        <v>92</v>
      </c>
      <c r="R45" s="60">
        <v>98</v>
      </c>
      <c r="S45" s="60"/>
      <c r="T45" s="2">
        <v>84</v>
      </c>
      <c r="U45" s="60">
        <v>82</v>
      </c>
      <c r="V45" s="60"/>
      <c r="W45" s="2">
        <v>84</v>
      </c>
      <c r="X45" s="60">
        <v>90</v>
      </c>
      <c r="Y45" s="60"/>
      <c r="Z45" s="2">
        <v>92</v>
      </c>
      <c r="AA45" s="60">
        <v>88</v>
      </c>
      <c r="AB45" s="60"/>
      <c r="AC45" s="2">
        <v>90</v>
      </c>
      <c r="AD45" s="29">
        <f t="shared" si="37"/>
        <v>88</v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88</v>
      </c>
      <c r="AV45" s="33">
        <f t="shared" si="38"/>
        <v>88</v>
      </c>
      <c r="AW45" s="36"/>
      <c r="AX45" s="60">
        <v>86</v>
      </c>
      <c r="AY45" s="60">
        <v>84</v>
      </c>
      <c r="AZ45" s="2">
        <v>86</v>
      </c>
      <c r="BA45" s="60">
        <v>88</v>
      </c>
      <c r="BB45" s="60">
        <v>86</v>
      </c>
      <c r="BC45" s="2">
        <v>84</v>
      </c>
      <c r="BD45" s="60">
        <v>80</v>
      </c>
      <c r="BE45" s="60">
        <v>83</v>
      </c>
      <c r="BF45" s="2">
        <v>85</v>
      </c>
      <c r="BG45" s="60"/>
      <c r="BH45" s="60"/>
      <c r="BI45" s="2"/>
      <c r="BJ45" s="60"/>
      <c r="BK45" s="60"/>
      <c r="BL45" s="2"/>
      <c r="BM45" s="29">
        <f t="shared" si="39"/>
        <v>86</v>
      </c>
      <c r="BN45" s="29">
        <f t="shared" si="40"/>
        <v>88</v>
      </c>
      <c r="BO45" s="29">
        <f t="shared" si="41"/>
        <v>85</v>
      </c>
      <c r="BP45" s="29" t="str">
        <f t="shared" si="42"/>
        <v/>
      </c>
      <c r="BQ45" s="29" t="str">
        <f t="shared" si="43"/>
        <v/>
      </c>
      <c r="BR45" s="29">
        <f t="shared" si="44"/>
        <v>86</v>
      </c>
      <c r="BS45" s="60">
        <v>85</v>
      </c>
      <c r="BT45" s="60"/>
      <c r="BU45" s="2">
        <v>85</v>
      </c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85.5</v>
      </c>
      <c r="CN45" s="33">
        <f t="shared" si="51"/>
        <v>86</v>
      </c>
      <c r="CO45" s="36"/>
      <c r="CP45" s="60">
        <v>11</v>
      </c>
      <c r="CQ45" s="47" t="str">
        <f t="shared" si="52"/>
        <v xml:space="preserve">Memiliki kemampuan pemahaman  Al-Qur'an Hadist tentang kewajiban beribadah dan bersyukur, Iman kepada Qada dan Qadar Allah , Ketentuan hukum waris dalam Islam, Faktor-faktor kemajuan Peradaban Islam di dunia, Faktor-faktor yang memengaruhi kemunduran Peradaban Islam di dunia, </v>
      </c>
      <c r="CR45" s="36"/>
      <c r="CS45" s="60">
        <v>11</v>
      </c>
      <c r="CT45" s="47" t="str">
        <f t="shared" si="53"/>
        <v xml:space="preserve">Memiliki keterampilan  Membaca Al-Qur'an , Menghafal Al-Qur'an, Menulis huruf-huruf Al-Qur'an,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MIPA 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Dekstop</cp:lastModifiedBy>
  <dcterms:created xsi:type="dcterms:W3CDTF">2015-09-01T09:01:01Z</dcterms:created>
  <dcterms:modified xsi:type="dcterms:W3CDTF">2020-05-06T01:57:40Z</dcterms:modified>
</cp:coreProperties>
</file>